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64011"/>
  <mc:AlternateContent xmlns:mc="http://schemas.openxmlformats.org/markup-compatibility/2006">
    <mc:Choice Requires="x15">
      <x15ac:absPath xmlns:x15ac="http://schemas.microsoft.com/office/spreadsheetml/2010/11/ac" url="R:\health_care\medicaid\redesign\dsrip\vbp_initiatives\docs\"/>
    </mc:Choice>
  </mc:AlternateContent>
  <bookViews>
    <workbookView xWindow="0" yWindow="0" windowWidth="14550" windowHeight="12270" firstSheet="1" activeTab="1"/>
  </bookViews>
  <sheets>
    <sheet name="Summary" sheetId="8" state="hidden" r:id="rId1"/>
    <sheet name="VBP QIP 80% Worksheet" sheetId="1" r:id="rId2"/>
    <sheet name="VBP Calcs" sheetId="11" state="hidden" r:id="rId3"/>
    <sheet name="Sheet4" sheetId="4" r:id="rId4"/>
  </sheets>
  <definedNames>
    <definedName name="_xlnm._FilterDatabase" localSheetId="1" hidden="1">'VBP QIP 80% Worksheet'!$B$24:$E$24</definedName>
    <definedName name="_xlnm.Print_Area" localSheetId="1">'VBP QIP 80% Worksheet'!$B$1:$F$212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2" i="1" l="1"/>
  <c r="C191" i="1"/>
  <c r="C180" i="1"/>
  <c r="C169" i="1"/>
  <c r="C158" i="1"/>
  <c r="C147" i="1"/>
  <c r="C136" i="1"/>
  <c r="C125" i="1"/>
  <c r="C114" i="1"/>
  <c r="C103" i="1"/>
  <c r="C92" i="1"/>
  <c r="C81" i="1"/>
  <c r="C70" i="1"/>
  <c r="C59" i="1"/>
  <c r="C48" i="1"/>
  <c r="B199" i="1" l="1"/>
  <c r="B188" i="1"/>
  <c r="B177" i="1"/>
  <c r="B166" i="1"/>
  <c r="B155" i="1"/>
  <c r="B144" i="1"/>
  <c r="B133" i="1"/>
  <c r="B122" i="1"/>
  <c r="B111" i="1"/>
  <c r="B100" i="1"/>
  <c r="B89" i="1"/>
  <c r="B78" i="1"/>
  <c r="B67" i="1"/>
  <c r="B56" i="1"/>
  <c r="B45" i="1"/>
  <c r="C200" i="1" l="1"/>
  <c r="C189" i="1"/>
  <c r="C178" i="1"/>
  <c r="C167" i="1"/>
  <c r="C156" i="1"/>
  <c r="C145" i="1"/>
  <c r="C134" i="1"/>
  <c r="C123" i="1"/>
  <c r="C112" i="1"/>
  <c r="C101" i="1"/>
  <c r="C90" i="1"/>
  <c r="C79" i="1"/>
  <c r="C68" i="1"/>
  <c r="C57" i="1"/>
  <c r="C46" i="1"/>
  <c r="C41" i="1"/>
  <c r="C210" i="1" l="1"/>
  <c r="C211" i="1" l="1"/>
  <c r="B14" i="8"/>
  <c r="C14" i="8"/>
  <c r="B15" i="8"/>
  <c r="C15" i="8"/>
  <c r="B16" i="8"/>
  <c r="C16" i="8"/>
  <c r="B17" i="8"/>
  <c r="C17" i="8"/>
  <c r="B18" i="8"/>
  <c r="C18" i="8"/>
  <c r="C13" i="8"/>
  <c r="B13" i="8"/>
  <c r="F14" i="8"/>
  <c r="G14" i="8"/>
  <c r="F15" i="8"/>
  <c r="G15" i="8"/>
  <c r="F16" i="8"/>
  <c r="G16" i="8"/>
  <c r="F17" i="8"/>
  <c r="G17" i="8"/>
  <c r="F18" i="8"/>
  <c r="G18" i="8"/>
  <c r="G13" i="8"/>
  <c r="F13" i="8"/>
  <c r="D3" i="8" l="1"/>
  <c r="G19" i="8"/>
  <c r="C19" i="8"/>
  <c r="C135" i="1" l="1"/>
  <c r="C190" i="1"/>
  <c r="C146" i="1"/>
  <c r="B25" i="8"/>
  <c r="C179" i="1"/>
  <c r="C168" i="1"/>
  <c r="C157" i="1"/>
  <c r="C124" i="1"/>
  <c r="C113" i="1"/>
  <c r="B28" i="8" l="1"/>
  <c r="C201" i="1"/>
  <c r="C102" i="1"/>
  <c r="B26" i="8"/>
  <c r="C29" i="8"/>
  <c r="B24" i="8"/>
  <c r="B23" i="8"/>
  <c r="C23" i="8"/>
  <c r="C26" i="8"/>
  <c r="H5" i="8"/>
  <c r="D5" i="8"/>
  <c r="D8" i="8"/>
  <c r="B27" i="8" l="1"/>
  <c r="B29" i="8"/>
  <c r="F35" i="8"/>
  <c r="C24" i="8"/>
  <c r="B31" i="8" l="1"/>
  <c r="B30" i="8"/>
  <c r="F38" i="8"/>
  <c r="F32" i="8"/>
  <c r="F29" i="8"/>
  <c r="F26" i="8"/>
  <c r="C69" i="1"/>
  <c r="C58" i="1"/>
  <c r="C30" i="8"/>
  <c r="C27" i="8"/>
  <c r="H3" i="8" l="1"/>
  <c r="B32" i="8"/>
  <c r="C32" i="8"/>
  <c r="C31" i="8"/>
  <c r="D31" i="8" s="1"/>
  <c r="C80" i="1"/>
  <c r="C28" i="8"/>
  <c r="D28" i="8" s="1"/>
  <c r="F23" i="8"/>
  <c r="F41" i="8"/>
  <c r="C25" i="8"/>
  <c r="D25" i="8" s="1"/>
  <c r="C47" i="1"/>
  <c r="C91" i="1"/>
  <c r="E210" i="1" l="1"/>
  <c r="H8" i="8" s="1"/>
  <c r="B33" i="8"/>
  <c r="B34" i="8"/>
  <c r="B35" i="8"/>
  <c r="D6" i="8"/>
  <c r="D9" i="8" s="1"/>
  <c r="D20" i="1"/>
  <c r="H6" i="8"/>
  <c r="H9" i="8" s="1"/>
  <c r="F37" i="8"/>
  <c r="F36" i="8"/>
  <c r="G35" i="8"/>
  <c r="G32" i="8"/>
  <c r="F34" i="8"/>
  <c r="F33" i="8"/>
  <c r="G29" i="8"/>
  <c r="F31" i="8"/>
  <c r="F30" i="8"/>
  <c r="G26" i="8"/>
  <c r="F28" i="8"/>
  <c r="F27" i="8"/>
  <c r="F44" i="8"/>
  <c r="C33" i="8" l="1"/>
  <c r="C34" i="8"/>
  <c r="D34" i="8" s="1"/>
  <c r="B36" i="8"/>
  <c r="B37" i="8"/>
  <c r="B38" i="8"/>
  <c r="C35" i="8"/>
  <c r="F25" i="8"/>
  <c r="F24" i="8"/>
  <c r="G23" i="8"/>
  <c r="F40" i="8"/>
  <c r="F39" i="8"/>
  <c r="G38" i="8"/>
  <c r="G37" i="8"/>
  <c r="H37" i="8" s="1"/>
  <c r="G36" i="8"/>
  <c r="G34" i="8"/>
  <c r="H34" i="8" s="1"/>
  <c r="G33" i="8"/>
  <c r="G31" i="8"/>
  <c r="H31" i="8" s="1"/>
  <c r="G30" i="8"/>
  <c r="G28" i="8"/>
  <c r="H28" i="8" s="1"/>
  <c r="G27" i="8"/>
  <c r="F47" i="8"/>
  <c r="B40" i="8" l="1"/>
  <c r="B39" i="8"/>
  <c r="C38" i="8"/>
  <c r="C36" i="8"/>
  <c r="C37" i="8"/>
  <c r="D37" i="8" s="1"/>
  <c r="B41" i="8"/>
  <c r="G25" i="8"/>
  <c r="H25" i="8" s="1"/>
  <c r="G24" i="8"/>
  <c r="G41" i="8"/>
  <c r="F43" i="8"/>
  <c r="F42" i="8"/>
  <c r="G40" i="8"/>
  <c r="H40" i="8" s="1"/>
  <c r="G39" i="8"/>
  <c r="F50" i="8"/>
  <c r="C41" i="8" l="1"/>
  <c r="C39" i="8"/>
  <c r="C40" i="8"/>
  <c r="D40" i="8" s="1"/>
  <c r="B42" i="8"/>
  <c r="B43" i="8"/>
  <c r="B44" i="8"/>
  <c r="G44" i="8"/>
  <c r="F46" i="8"/>
  <c r="F45" i="8"/>
  <c r="G43" i="8"/>
  <c r="H43" i="8" s="1"/>
  <c r="G42" i="8"/>
  <c r="F53" i="8"/>
  <c r="B45" i="8" l="1"/>
  <c r="B46" i="8"/>
  <c r="B47" i="8"/>
  <c r="C44" i="8"/>
  <c r="C43" i="8"/>
  <c r="D43" i="8" s="1"/>
  <c r="C42" i="8"/>
  <c r="G47" i="8"/>
  <c r="F49" i="8"/>
  <c r="F48" i="8"/>
  <c r="G46" i="8"/>
  <c r="H46" i="8" s="1"/>
  <c r="G45" i="8"/>
  <c r="F56" i="8"/>
  <c r="C45" i="8" l="1"/>
  <c r="C46" i="8"/>
  <c r="D46" i="8" s="1"/>
  <c r="B50" i="8"/>
  <c r="B48" i="8"/>
  <c r="B49" i="8"/>
  <c r="C47" i="8"/>
  <c r="G50" i="8"/>
  <c r="F52" i="8"/>
  <c r="F51" i="8"/>
  <c r="G49" i="8"/>
  <c r="H49" i="8" s="1"/>
  <c r="G48" i="8"/>
  <c r="F59" i="8"/>
  <c r="B53" i="8" l="1"/>
  <c r="C48" i="8"/>
  <c r="C49" i="8"/>
  <c r="D49" i="8" s="1"/>
  <c r="B52" i="8"/>
  <c r="B51" i="8"/>
  <c r="C50" i="8"/>
  <c r="G53" i="8"/>
  <c r="F55" i="8"/>
  <c r="F54" i="8"/>
  <c r="G52" i="8"/>
  <c r="H52" i="8" s="1"/>
  <c r="G51" i="8"/>
  <c r="F62" i="8"/>
  <c r="C51" i="8" l="1"/>
  <c r="C52" i="8"/>
  <c r="D52" i="8" s="1"/>
  <c r="B54" i="8"/>
  <c r="B55" i="8"/>
  <c r="C53" i="8"/>
  <c r="B56" i="8"/>
  <c r="F58" i="8"/>
  <c r="F57" i="8"/>
  <c r="G56" i="8"/>
  <c r="G55" i="8"/>
  <c r="H55" i="8" s="1"/>
  <c r="G54" i="8"/>
  <c r="B57" i="8" l="1"/>
  <c r="B58" i="8"/>
  <c r="C55" i="8"/>
  <c r="D55" i="8" s="1"/>
  <c r="C54" i="8"/>
  <c r="C56" i="8"/>
  <c r="B59" i="8"/>
  <c r="F61" i="8"/>
  <c r="F60" i="8"/>
  <c r="G59" i="8"/>
  <c r="G58" i="8"/>
  <c r="H58" i="8" s="1"/>
  <c r="G57" i="8"/>
  <c r="C59" i="8" l="1"/>
  <c r="B62" i="8"/>
  <c r="B61" i="8"/>
  <c r="B60" i="8"/>
  <c r="C57" i="8"/>
  <c r="C58" i="8"/>
  <c r="D58" i="8" s="1"/>
  <c r="G62" i="8"/>
  <c r="F64" i="8"/>
  <c r="F63" i="8"/>
  <c r="G61" i="8"/>
  <c r="H61" i="8" s="1"/>
  <c r="G60" i="8"/>
  <c r="C62" i="8" l="1"/>
  <c r="B63" i="8"/>
  <c r="B64" i="8"/>
  <c r="C60" i="8"/>
  <c r="C61" i="8"/>
  <c r="D61" i="8" s="1"/>
  <c r="G64" i="8"/>
  <c r="H64" i="8" s="1"/>
  <c r="G63" i="8"/>
  <c r="H4" i="8" l="1"/>
  <c r="C64" i="8"/>
  <c r="D64" i="8" s="1"/>
  <c r="C63" i="8"/>
  <c r="D4" i="8" l="1"/>
</calcChain>
</file>

<file path=xl/sharedStrings.xml><?xml version="1.0" encoding="utf-8"?>
<sst xmlns="http://schemas.openxmlformats.org/spreadsheetml/2006/main" count="110" uniqueCount="50">
  <si>
    <t>MCO and IPA/ACO</t>
  </si>
  <si>
    <t>MCO and Provider</t>
  </si>
  <si>
    <t xml:space="preserve">IPA/ACO and Provider </t>
  </si>
  <si>
    <t>IPA and IPA</t>
  </si>
  <si>
    <t>Total Care for General Population</t>
  </si>
  <si>
    <t>Integrated Primary Care</t>
  </si>
  <si>
    <t>Level 1</t>
  </si>
  <si>
    <t>Level 2</t>
  </si>
  <si>
    <t>Level 3</t>
  </si>
  <si>
    <t>Yes</t>
  </si>
  <si>
    <t>No</t>
  </si>
  <si>
    <t>Off-Menu</t>
  </si>
  <si>
    <t>Total VBP Level 0 Payments</t>
  </si>
  <si>
    <t xml:space="preserve">Services  / Arrangements </t>
  </si>
  <si>
    <t xml:space="preserve">Risk Level </t>
  </si>
  <si>
    <t>Total MCO Medicaid Payments</t>
  </si>
  <si>
    <t xml:space="preserve"> Specify Off-menu Type of Arrangement</t>
  </si>
  <si>
    <t>Non-VBP MCO List</t>
  </si>
  <si>
    <t>Total Level 1 or Greater VBP Payments</t>
  </si>
  <si>
    <t xml:space="preserve">Facility Name: </t>
  </si>
  <si>
    <t>Total Non-VBP Medicaid MCO Payments</t>
  </si>
  <si>
    <t>NAME</t>
  </si>
  <si>
    <t>Services  / Arrangements</t>
  </si>
  <si>
    <t>Current Level 1 or Greater VBP Threshold</t>
  </si>
  <si>
    <t>Projected Level 1 or Greater VBP Threshold</t>
  </si>
  <si>
    <t xml:space="preserve">VBP (level 1 or higher) payment amounts required to achieve 80% </t>
  </si>
  <si>
    <t>Total All MCO Contract Payments</t>
  </si>
  <si>
    <t xml:space="preserve">CY 2018 Total MCO Contracted Payments ($) </t>
  </si>
  <si>
    <t xml:space="preserve">CY 2016 Total MCO Contracted Payments ($) </t>
  </si>
  <si>
    <t xml:space="preserve">CY 2018 Total MCO Contracted Target Budget ($) </t>
  </si>
  <si>
    <t>Percentage of VBP</t>
  </si>
  <si>
    <t>Total Fee For Service</t>
  </si>
  <si>
    <t>Current (2016) Medicaid Payment Summary</t>
  </si>
  <si>
    <t>Projected (2018) Medicaid Payment Summary</t>
  </si>
  <si>
    <t>All Costs Reduction</t>
  </si>
  <si>
    <t>Total Level 1+ VBP Contract Payments</t>
  </si>
  <si>
    <t>Hospital Costs</t>
  </si>
  <si>
    <t>Hospital and Physician Costs</t>
  </si>
  <si>
    <t xml:space="preserve">Current Medicaid MCO Relationships (2016 Actuals) </t>
  </si>
  <si>
    <t xml:space="preserve">Future Medicaid MCO Relationships (Reallocation of 2016 Contracted Payments) </t>
  </si>
  <si>
    <t xml:space="preserve">Reallocation of 2016 Contracted Payments ($) </t>
  </si>
  <si>
    <t>Total Care for Subpopulation - HARP</t>
  </si>
  <si>
    <t>Total Care for Subpopulation - HIV/AIDS</t>
  </si>
  <si>
    <t>Total Care for Subpopulation - DD</t>
  </si>
  <si>
    <t>Total Care for Subpopulation - MLTC</t>
  </si>
  <si>
    <t>Contract Cost Structure</t>
  </si>
  <si>
    <t>Fee For Service and Level 0 VBP Contracts</t>
  </si>
  <si>
    <t>MCO Name</t>
  </si>
  <si>
    <t>Maternity Care Arrangement</t>
  </si>
  <si>
    <r>
      <t xml:space="preserve">Beige fields require input. Other color fields are automatically calculated. 
1. Enter the facility name into cell 19.
</t>
    </r>
    <r>
      <rPr>
        <b/>
        <i/>
        <sz val="11"/>
        <color theme="1"/>
        <rFont val="Calibri"/>
        <family val="2"/>
        <scheme val="minor"/>
      </rPr>
      <t>Current MCO Relationships (2016 Actuals) Table Instructions</t>
    </r>
    <r>
      <rPr>
        <i/>
        <sz val="11"/>
        <color theme="1"/>
        <rFont val="Calibri"/>
        <family val="2"/>
        <scheme val="minor"/>
      </rPr>
      <t xml:space="preserve">
1. Enter the name of each Medicaid MCO the facility currently has a contract with in column B.
2. For each Medicaid MCO listed in column B, provide the total Medicaid contracted payments the facility received from the MCO in calendar year (CY) 2016 in column C. 
3. For each Medicaid MCO listed, indicate the contract cost structure for the arrangement (either hospital costs</t>
    </r>
    <r>
      <rPr>
        <i/>
        <vertAlign val="superscript"/>
        <sz val="11"/>
        <color theme="1"/>
        <rFont val="Calibri"/>
        <family val="2"/>
        <scheme val="minor"/>
      </rPr>
      <t>1</t>
    </r>
    <r>
      <rPr>
        <i/>
        <sz val="11"/>
        <color theme="1"/>
        <rFont val="Calibri"/>
        <family val="2"/>
        <scheme val="minor"/>
      </rPr>
      <t xml:space="preserve"> or hospital and physician costs</t>
    </r>
    <r>
      <rPr>
        <i/>
        <vertAlign val="superscript"/>
        <sz val="11"/>
        <color theme="1"/>
        <rFont val="Calibri"/>
        <family val="2"/>
        <scheme val="minor"/>
      </rPr>
      <t>2</t>
    </r>
    <r>
      <rPr>
        <i/>
        <sz val="11"/>
        <color theme="1"/>
        <rFont val="Calibri"/>
        <family val="2"/>
        <scheme val="minor"/>
      </rPr>
      <t xml:space="preserve">) in column D.  
</t>
    </r>
    <r>
      <rPr>
        <b/>
        <i/>
        <sz val="11"/>
        <color theme="1"/>
        <rFont val="Calibri"/>
        <family val="2"/>
        <scheme val="minor"/>
      </rPr>
      <t>Future MCO Relationships (Reallocation of 2016 Contracted Payments) Table Instructions</t>
    </r>
    <r>
      <rPr>
        <i/>
        <sz val="11"/>
        <color theme="1"/>
        <rFont val="Calibri"/>
        <family val="2"/>
        <scheme val="minor"/>
      </rPr>
      <t xml:space="preserve">
1.  The name of each Medicaid MCO the facility currently has a contract with will automatically populate in column B.
2.  The total MCO contracted payments for each Medicaid MCO the facility currently has a contract with will automatically populate in column C in cells shaded in dark blue.  
3.  For each Medicaid MCO listed, please list level 1+ VBP arrangements</t>
    </r>
    <r>
      <rPr>
        <i/>
        <vertAlign val="superscript"/>
        <sz val="11"/>
        <color theme="1"/>
        <rFont val="Calibri"/>
        <family val="2"/>
        <scheme val="minor"/>
      </rPr>
      <t>3</t>
    </r>
    <r>
      <rPr>
        <i/>
        <sz val="11"/>
        <color theme="1"/>
        <rFont val="Calibri"/>
        <family val="2"/>
        <scheme val="minor"/>
      </rPr>
      <t xml:space="preserve"> expected by April 1, 2018 in beige cells in column B under the cell labeled "Total Level 1+ VBP Contract Payments"
4. For each VBP contract, please input the estimated amount of 2016 MCO contracted payments the facility plans to allocate into each VBP arrangement in column C.  
5.  If an off-menu VBP arrangement type was selected, specify the off-menu arrangement type in column D.  
6.  For each VBP contract, please specify the VBP risk level for each VBP arrangement type in column E.  
7. The "Fee for Service and Level 0 VBP Contracts" for each Medicaid MCO will be automatically calculated.  
</t>
    </r>
    <r>
      <rPr>
        <i/>
        <vertAlign val="superscript"/>
        <sz val="11"/>
        <color theme="1"/>
        <rFont val="Calibri"/>
        <family val="2"/>
        <scheme val="minor"/>
      </rPr>
      <t>1</t>
    </r>
    <r>
      <rPr>
        <i/>
        <sz val="11"/>
        <color theme="1"/>
        <rFont val="Calibri"/>
        <family val="2"/>
        <scheme val="minor"/>
      </rPr>
      <t xml:space="preserve"> Hospital Costs: All Hospital costs (may be  inclusive of hospital based MDs). 
</t>
    </r>
    <r>
      <rPr>
        <i/>
        <vertAlign val="superscript"/>
        <sz val="11"/>
        <color theme="1"/>
        <rFont val="Calibri"/>
        <family val="2"/>
        <scheme val="minor"/>
      </rPr>
      <t>2</t>
    </r>
    <r>
      <rPr>
        <i/>
        <sz val="11"/>
        <color theme="1"/>
        <rFont val="Calibri"/>
        <family val="2"/>
        <scheme val="minor"/>
      </rPr>
      <t xml:space="preserve"> Hosptial and Physician Costs: All Hospital costs, plus community primary care practices and/or specialty practices owned/operated by the hospital or independently of the hospital but included in the contracted payments.
</t>
    </r>
    <r>
      <rPr>
        <i/>
        <vertAlign val="superscript"/>
        <sz val="11"/>
        <color theme="1"/>
        <rFont val="Calibri"/>
        <family val="2"/>
        <scheme val="minor"/>
      </rPr>
      <t xml:space="preserve">3 </t>
    </r>
    <r>
      <rPr>
        <i/>
        <sz val="11"/>
        <color theme="1"/>
        <rFont val="Calibri"/>
        <family val="2"/>
        <scheme val="minor"/>
      </rPr>
      <t xml:space="preserve">For the purposes of completing this MCO Contract List, if a facility has or enters into a Total Care for General Population (TCGP) VBP arrangement, DOH is allowing the facility to count all contracted payments from contracting MCO (with whom the facility has/is entering into the TCGP VBP contract) for the purposes of calculating the facility’s 80% VBP contracting threshold. This calculation methodology is not in exact alignment with how the NYS Roadmap measures the percentage of payments that are going through VBP contracts, because  in TCGP contracts, subpopulations (including HIV/AIDS, DD, MLTC, HARP) are usually excluded in the attribution and the total cost of the arrangement.  In the event a facility has entered into a TCGP VBP arrangement and an arrangement for a subpopulation, such as HARP, both arrangements should be included in the worksheet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</si>
</sst>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rgb="FF000000"/>
      <name val="Calibri"/>
      <family val="2"/>
    </font>
    <font>
      <sz val="11"/>
      <name val="Calibri"/>
      <family val="2"/>
    </font>
    <font>
      <b/>
      <sz val="11"/>
      <name val="Calibri"/>
      <family val="2"/>
    </font>
    <font>
      <b/>
      <sz val="16"/>
      <color theme="1"/>
      <name val="Calibri"/>
      <family val="2"/>
      <scheme val="minor"/>
    </font>
    <font>
      <sz val="11"/>
      <color theme="1" tint="0.249977111117893"/>
      <name val="Calibri"/>
      <family val="2"/>
      <scheme val="minor"/>
    </font>
    <font>
      <b/>
      <sz val="11"/>
      <color rgb="FF000000"/>
      <name val="Calibri"/>
      <family val="2"/>
    </font>
    <font>
      <b/>
      <sz val="16"/>
      <color theme="1" tint="0.249977111117893"/>
      <name val="Calibri"/>
      <family val="2"/>
      <scheme val="minor"/>
    </font>
    <font>
      <b/>
      <sz val="16"/>
      <name val="Calibri"/>
      <family val="2"/>
      <scheme val="minor"/>
    </font>
    <font>
      <sz val="11"/>
      <color rgb="FF363636"/>
      <name val="Calibri"/>
      <family val="2"/>
      <scheme val="minor"/>
    </font>
    <font>
      <b/>
      <sz val="14"/>
      <color theme="0"/>
      <name val="Calibri"/>
      <family val="2"/>
      <scheme val="minor"/>
    </font>
    <font>
      <sz val="11"/>
      <color theme="0"/>
      <name val="Calibri"/>
      <family val="2"/>
      <scheme val="minor"/>
    </font>
    <font>
      <b/>
      <sz val="11"/>
      <color theme="0"/>
      <name val="Calibri"/>
      <family val="2"/>
    </font>
    <font>
      <sz val="11"/>
      <color theme="0"/>
      <name val="Calibri"/>
      <family val="2"/>
    </font>
    <font>
      <b/>
      <i/>
      <sz val="11"/>
      <color theme="1"/>
      <name val="Calibri"/>
      <family val="2"/>
      <scheme val="minor"/>
    </font>
    <font>
      <i/>
      <vertAlign val="superscript"/>
      <sz val="11"/>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rgb="FFFFF2CC"/>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4"/>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theme="2"/>
      </bottom>
      <diagonal/>
    </border>
    <border>
      <left/>
      <right/>
      <top style="medium">
        <color indexed="64"/>
      </top>
      <bottom style="medium">
        <color theme="2"/>
      </bottom>
      <diagonal/>
    </border>
    <border>
      <left/>
      <right style="medium">
        <color indexed="64"/>
      </right>
      <top style="medium">
        <color indexed="64"/>
      </top>
      <bottom style="medium">
        <color theme="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2"/>
      </left>
      <right/>
      <top/>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theme="2"/>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theme="0"/>
      </top>
      <bottom style="thin">
        <color indexed="64"/>
      </bottom>
      <diagonal/>
    </border>
    <border>
      <left/>
      <right style="medium">
        <color indexed="64"/>
      </right>
      <top style="medium">
        <color theme="0"/>
      </top>
      <bottom style="thin">
        <color indexed="64"/>
      </bottom>
      <diagonal/>
    </border>
    <border>
      <left/>
      <right/>
      <top style="medium">
        <color theme="0"/>
      </top>
      <bottom style="thin">
        <color indexed="64"/>
      </bottom>
      <diagonal/>
    </border>
    <border>
      <left/>
      <right/>
      <top style="medium">
        <color indexed="64"/>
      </top>
      <bottom style="medium">
        <color theme="0"/>
      </bottom>
      <diagonal/>
    </border>
    <border>
      <left style="medium">
        <color indexed="64"/>
      </left>
      <right/>
      <top style="medium">
        <color indexed="64"/>
      </top>
      <bottom style="medium">
        <color theme="0"/>
      </bottom>
      <diagonal/>
    </border>
    <border>
      <left/>
      <right style="medium">
        <color indexed="64"/>
      </right>
      <top style="medium">
        <color indexed="64"/>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theme="0"/>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0" fillId="0" borderId="0" xfId="0" applyAlignment="1">
      <alignment vertical="top"/>
    </xf>
    <xf numFmtId="0" fontId="0" fillId="0" borderId="0" xfId="0" applyAlignment="1">
      <alignment horizontal="left"/>
    </xf>
    <xf numFmtId="0" fontId="0" fillId="0" borderId="0" xfId="0" applyAlignment="1">
      <alignment horizontal="left" vertical="top"/>
    </xf>
    <xf numFmtId="0" fontId="0" fillId="0" borderId="0" xfId="0" applyAlignment="1">
      <alignment horizontal="center" vertical="top"/>
    </xf>
    <xf numFmtId="164" fontId="0" fillId="0" borderId="0" xfId="0" applyNumberFormat="1" applyFill="1" applyBorder="1" applyAlignment="1">
      <alignment horizontal="center" vertical="top"/>
    </xf>
    <xf numFmtId="0" fontId="10" fillId="5" borderId="0" xfId="0" applyNumberFormat="1" applyFont="1" applyFill="1" applyBorder="1" applyAlignment="1">
      <alignment horizontal="left" vertical="top"/>
    </xf>
    <xf numFmtId="0" fontId="10" fillId="5" borderId="8" xfId="0" applyFont="1" applyFill="1" applyBorder="1" applyAlignment="1">
      <alignment horizontal="left"/>
    </xf>
    <xf numFmtId="0" fontId="10" fillId="5" borderId="8" xfId="0" applyFont="1" applyFill="1" applyBorder="1" applyAlignment="1">
      <alignment horizontal="center"/>
    </xf>
    <xf numFmtId="0" fontId="7" fillId="2" borderId="7" xfId="0" applyFont="1" applyFill="1" applyBorder="1" applyAlignment="1">
      <alignment vertical="center"/>
    </xf>
    <xf numFmtId="0" fontId="7" fillId="2" borderId="7" xfId="0" applyFont="1" applyFill="1" applyBorder="1" applyAlignment="1">
      <alignment horizontal="left" vertical="center" indent="2"/>
    </xf>
    <xf numFmtId="0" fontId="2" fillId="4" borderId="4" xfId="0" applyFont="1" applyFill="1" applyBorder="1" applyAlignment="1">
      <alignment horizontal="center" vertical="top" wrapText="1"/>
    </xf>
    <xf numFmtId="0" fontId="2" fillId="4" borderId="5" xfId="0" applyFont="1" applyFill="1" applyBorder="1" applyAlignment="1">
      <alignment horizontal="center" vertical="top" wrapText="1"/>
    </xf>
    <xf numFmtId="0" fontId="10" fillId="0" borderId="0" xfId="0" applyNumberFormat="1" applyFont="1" applyFill="1" applyBorder="1" applyAlignment="1">
      <alignment horizontal="left" vertical="top"/>
    </xf>
    <xf numFmtId="0" fontId="10" fillId="5" borderId="11" xfId="0" applyFont="1" applyFill="1" applyBorder="1" applyAlignment="1">
      <alignment horizontal="center"/>
    </xf>
    <xf numFmtId="0" fontId="6" fillId="0" borderId="0" xfId="0" applyFont="1" applyFill="1" applyBorder="1" applyAlignment="1">
      <alignment horizontal="left" vertical="center" indent="2"/>
    </xf>
    <xf numFmtId="0" fontId="0" fillId="0" borderId="0" xfId="0" applyBorder="1" applyAlignment="1">
      <alignment horizontal="left" vertical="top"/>
    </xf>
    <xf numFmtId="0" fontId="10" fillId="0" borderId="0" xfId="0" applyFont="1" applyFill="1" applyBorder="1" applyAlignment="1">
      <alignment horizontal="center"/>
    </xf>
    <xf numFmtId="0" fontId="0" fillId="0" borderId="0" xfId="0" applyFill="1" applyBorder="1" applyAlignment="1">
      <alignment vertical="top"/>
    </xf>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wrapText="1"/>
    </xf>
    <xf numFmtId="0" fontId="2" fillId="6" borderId="6" xfId="0" applyFont="1" applyFill="1" applyBorder="1" applyAlignment="1">
      <alignment horizontal="center" vertical="top" wrapText="1"/>
    </xf>
    <xf numFmtId="0" fontId="10" fillId="5" borderId="9" xfId="0" applyNumberFormat="1" applyFont="1" applyFill="1" applyBorder="1" applyAlignment="1">
      <alignment horizontal="left" vertical="top"/>
    </xf>
    <xf numFmtId="0" fontId="0" fillId="8" borderId="0" xfId="0" applyFill="1" applyAlignment="1">
      <alignment horizontal="left" vertical="top"/>
    </xf>
    <xf numFmtId="0" fontId="8" fillId="2" borderId="7" xfId="0" applyFont="1" applyFill="1" applyBorder="1" applyAlignment="1">
      <alignment horizontal="left" vertical="center" indent="2"/>
    </xf>
    <xf numFmtId="164" fontId="3" fillId="2" borderId="9" xfId="0" applyNumberFormat="1" applyFont="1" applyFill="1" applyBorder="1" applyAlignment="1">
      <alignment horizontal="left" vertical="top"/>
    </xf>
    <xf numFmtId="164" fontId="13" fillId="2" borderId="0" xfId="0" applyNumberFormat="1" applyFont="1" applyFill="1" applyBorder="1" applyAlignment="1">
      <alignment horizontal="center" vertical="top"/>
    </xf>
    <xf numFmtId="0" fontId="0" fillId="8" borderId="0" xfId="0" applyFill="1"/>
    <xf numFmtId="0" fontId="0" fillId="8" borderId="0" xfId="0" applyFill="1" applyBorder="1"/>
    <xf numFmtId="0" fontId="3" fillId="2" borderId="7" xfId="0" applyFont="1" applyFill="1" applyBorder="1"/>
    <xf numFmtId="0" fontId="0" fillId="2" borderId="7" xfId="0" applyFill="1" applyBorder="1" applyAlignment="1">
      <alignment horizontal="left" indent="1"/>
    </xf>
    <xf numFmtId="0" fontId="0" fillId="2" borderId="9" xfId="0" applyFill="1" applyBorder="1" applyAlignment="1">
      <alignment horizontal="left" indent="1"/>
    </xf>
    <xf numFmtId="164" fontId="0" fillId="2" borderId="8" xfId="0" applyNumberFormat="1" applyFill="1" applyBorder="1" applyAlignment="1">
      <alignment horizontal="center"/>
    </xf>
    <xf numFmtId="0" fontId="3" fillId="2" borderId="24" xfId="0" applyFont="1" applyFill="1" applyBorder="1"/>
    <xf numFmtId="164" fontId="0" fillId="2" borderId="25" xfId="0" applyNumberFormat="1" applyFill="1" applyBorder="1" applyAlignment="1">
      <alignment horizontal="center"/>
    </xf>
    <xf numFmtId="0" fontId="0" fillId="2" borderId="26" xfId="0" applyFill="1" applyBorder="1" applyAlignment="1">
      <alignment horizontal="left" indent="1"/>
    </xf>
    <xf numFmtId="0" fontId="2" fillId="6" borderId="1"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3" xfId="0" applyFont="1" applyFill="1" applyBorder="1" applyAlignment="1">
      <alignment horizontal="center" vertical="top" wrapText="1"/>
    </xf>
    <xf numFmtId="0" fontId="3" fillId="2" borderId="12" xfId="0" applyFont="1" applyFill="1" applyBorder="1"/>
    <xf numFmtId="164" fontId="0" fillId="2" borderId="13" xfId="0" applyNumberFormat="1" applyFill="1" applyBorder="1" applyAlignment="1">
      <alignment horizontal="center"/>
    </xf>
    <xf numFmtId="0" fontId="2" fillId="6" borderId="2" xfId="0" applyFont="1" applyFill="1" applyBorder="1" applyAlignment="1">
      <alignment horizontal="center" vertical="top" wrapText="1"/>
    </xf>
    <xf numFmtId="9" fontId="0" fillId="2" borderId="27" xfId="1" applyFont="1" applyFill="1" applyBorder="1" applyAlignment="1">
      <alignment horizontal="center"/>
    </xf>
    <xf numFmtId="9" fontId="0" fillId="2" borderId="11" xfId="1" applyFont="1" applyFill="1" applyBorder="1" applyAlignment="1">
      <alignment horizontal="center"/>
    </xf>
    <xf numFmtId="0" fontId="2" fillId="4" borderId="2" xfId="0" applyFont="1" applyFill="1" applyBorder="1" applyAlignment="1">
      <alignment horizontal="center" vertical="top" wrapText="1"/>
    </xf>
    <xf numFmtId="164" fontId="0" fillId="2" borderId="17" xfId="0" applyNumberFormat="1" applyFill="1" applyBorder="1" applyAlignment="1">
      <alignment horizontal="center" vertical="top"/>
    </xf>
    <xf numFmtId="164" fontId="0" fillId="8" borderId="0" xfId="0" applyNumberFormat="1" applyFill="1" applyBorder="1"/>
    <xf numFmtId="0" fontId="0" fillId="2" borderId="7" xfId="0" applyFill="1" applyBorder="1"/>
    <xf numFmtId="0" fontId="0" fillId="2" borderId="0" xfId="0" applyFill="1" applyBorder="1"/>
    <xf numFmtId="0" fontId="3" fillId="2" borderId="9" xfId="0" applyFont="1" applyFill="1" applyBorder="1" applyAlignment="1">
      <alignment horizontal="left" vertical="top"/>
    </xf>
    <xf numFmtId="0" fontId="0" fillId="2" borderId="10" xfId="0" applyFill="1" applyBorder="1"/>
    <xf numFmtId="164" fontId="0" fillId="2" borderId="37" xfId="0" applyNumberFormat="1" applyFill="1" applyBorder="1"/>
    <xf numFmtId="164" fontId="14" fillId="2" borderId="38" xfId="0" applyNumberFormat="1" applyFont="1" applyFill="1" applyBorder="1"/>
    <xf numFmtId="164" fontId="0" fillId="2" borderId="38" xfId="0" applyNumberFormat="1" applyFill="1" applyBorder="1"/>
    <xf numFmtId="164" fontId="0" fillId="2" borderId="39" xfId="0" applyNumberFormat="1" applyFill="1" applyBorder="1"/>
    <xf numFmtId="9" fontId="0" fillId="2" borderId="40" xfId="0" applyNumberFormat="1" applyFill="1" applyBorder="1"/>
    <xf numFmtId="164" fontId="0" fillId="2" borderId="41" xfId="0" applyNumberFormat="1" applyFill="1" applyBorder="1" applyAlignment="1">
      <alignment horizontal="center"/>
    </xf>
    <xf numFmtId="164" fontId="0" fillId="2" borderId="33" xfId="0" applyNumberFormat="1" applyFill="1" applyBorder="1" applyAlignment="1">
      <alignment horizontal="center"/>
    </xf>
    <xf numFmtId="164" fontId="0" fillId="2" borderId="31" xfId="0" applyNumberFormat="1" applyFill="1" applyBorder="1" applyAlignment="1">
      <alignment horizontal="center"/>
    </xf>
    <xf numFmtId="164" fontId="0" fillId="2" borderId="32" xfId="0" applyNumberFormat="1" applyFill="1" applyBorder="1" applyAlignment="1">
      <alignment horizontal="center"/>
    </xf>
    <xf numFmtId="164" fontId="0" fillId="2" borderId="34" xfId="0" applyNumberFormat="1" applyFill="1" applyBorder="1" applyAlignment="1">
      <alignment horizontal="center"/>
    </xf>
    <xf numFmtId="164" fontId="5" fillId="2" borderId="29" xfId="0" applyNumberFormat="1" applyFont="1" applyFill="1" applyBorder="1" applyAlignment="1">
      <alignment horizontal="center" vertical="top"/>
    </xf>
    <xf numFmtId="164" fontId="7" fillId="2" borderId="17" xfId="0" applyNumberFormat="1" applyFont="1" applyFill="1" applyBorder="1" applyAlignment="1">
      <alignment horizontal="center" vertical="center"/>
    </xf>
    <xf numFmtId="0" fontId="11" fillId="2" borderId="9" xfId="0" applyFont="1" applyFill="1" applyBorder="1" applyAlignment="1">
      <alignment horizontal="left" vertical="center" wrapText="1"/>
    </xf>
    <xf numFmtId="164" fontId="3" fillId="2" borderId="40" xfId="0" applyNumberFormat="1" applyFont="1" applyFill="1" applyBorder="1" applyAlignment="1">
      <alignment horizontal="center" vertical="top"/>
    </xf>
    <xf numFmtId="0" fontId="7" fillId="2" borderId="26" xfId="0" applyFont="1" applyFill="1" applyBorder="1" applyAlignment="1">
      <alignment horizontal="left" vertical="center" indent="2"/>
    </xf>
    <xf numFmtId="164" fontId="7" fillId="2" borderId="19" xfId="0" applyNumberFormat="1" applyFont="1" applyFill="1" applyBorder="1" applyAlignment="1">
      <alignment horizontal="center" vertical="center"/>
    </xf>
    <xf numFmtId="164" fontId="5" fillId="2" borderId="17" xfId="0" applyNumberFormat="1" applyFont="1" applyFill="1" applyBorder="1" applyAlignment="1" applyProtection="1">
      <alignment horizontal="center" vertical="top"/>
      <protection locked="0"/>
    </xf>
    <xf numFmtId="0" fontId="10" fillId="2" borderId="8" xfId="0" applyFont="1" applyFill="1" applyBorder="1" applyAlignment="1">
      <alignment horizontal="center"/>
    </xf>
    <xf numFmtId="0" fontId="2" fillId="6" borderId="13" xfId="0" applyFont="1" applyFill="1" applyBorder="1" applyAlignment="1">
      <alignment horizontal="center" vertical="top" wrapText="1"/>
    </xf>
    <xf numFmtId="0" fontId="9" fillId="0" borderId="0" xfId="1" applyNumberFormat="1" applyFont="1" applyFill="1" applyBorder="1" applyAlignment="1">
      <alignment horizontal="center" vertical="center"/>
    </xf>
    <xf numFmtId="0" fontId="0" fillId="0" borderId="0" xfId="0" applyAlignment="1">
      <alignment wrapText="1"/>
    </xf>
    <xf numFmtId="164" fontId="3" fillId="2" borderId="7" xfId="0" applyNumberFormat="1" applyFont="1" applyFill="1" applyBorder="1" applyAlignment="1">
      <alignment horizontal="left" vertical="top"/>
    </xf>
    <xf numFmtId="164" fontId="3" fillId="2" borderId="8" xfId="0" applyNumberFormat="1" applyFont="1" applyFill="1" applyBorder="1" applyAlignment="1" applyProtection="1">
      <alignment horizontal="center" vertical="top"/>
      <protection locked="0"/>
    </xf>
    <xf numFmtId="0" fontId="0" fillId="2" borderId="0" xfId="0" applyNumberFormat="1" applyFill="1" applyBorder="1" applyAlignment="1">
      <alignment horizontal="left" vertical="top"/>
    </xf>
    <xf numFmtId="0" fontId="0" fillId="2" borderId="10" xfId="0" applyNumberFormat="1" applyFill="1" applyBorder="1" applyAlignment="1">
      <alignment horizontal="left" vertical="top"/>
    </xf>
    <xf numFmtId="164" fontId="0" fillId="2" borderId="18" xfId="0" applyNumberFormat="1" applyFill="1" applyBorder="1" applyAlignment="1">
      <alignment horizontal="center" vertical="top"/>
    </xf>
    <xf numFmtId="164" fontId="0" fillId="2" borderId="43" xfId="0" applyNumberFormat="1" applyFill="1" applyBorder="1" applyAlignment="1">
      <alignment horizontal="center" vertical="top"/>
    </xf>
    <xf numFmtId="0" fontId="6" fillId="3" borderId="44" xfId="0" applyFont="1" applyFill="1" applyBorder="1" applyAlignment="1">
      <alignment horizontal="left" vertical="center" indent="3"/>
    </xf>
    <xf numFmtId="0" fontId="4" fillId="2" borderId="45" xfId="0" applyFont="1" applyFill="1" applyBorder="1" applyAlignment="1">
      <alignment horizontal="left" vertical="top" indent="3"/>
    </xf>
    <xf numFmtId="0" fontId="7" fillId="7" borderId="46" xfId="0" applyFont="1" applyFill="1" applyBorder="1" applyAlignment="1">
      <alignment horizontal="left" vertical="center" indent="2"/>
    </xf>
    <xf numFmtId="164" fontId="5" fillId="7" borderId="16" xfId="0" applyNumberFormat="1" applyFont="1" applyFill="1" applyBorder="1" applyAlignment="1" applyProtection="1">
      <alignment horizontal="center" vertical="top"/>
      <protection locked="0"/>
    </xf>
    <xf numFmtId="0" fontId="5" fillId="7" borderId="15" xfId="0" applyNumberFormat="1" applyFont="1" applyFill="1" applyBorder="1" applyAlignment="1">
      <alignment horizontal="left" vertical="top"/>
    </xf>
    <xf numFmtId="0" fontId="7" fillId="7" borderId="47" xfId="0" applyFont="1" applyFill="1" applyBorder="1" applyAlignment="1">
      <alignment horizontal="left" vertical="center" indent="2"/>
    </xf>
    <xf numFmtId="164" fontId="5" fillId="7" borderId="21" xfId="0" applyNumberFormat="1" applyFont="1" applyFill="1" applyBorder="1" applyAlignment="1" applyProtection="1">
      <alignment horizontal="center" vertical="top"/>
      <protection locked="0"/>
    </xf>
    <xf numFmtId="0" fontId="5" fillId="7" borderId="20" xfId="0" applyNumberFormat="1" applyFont="1" applyFill="1" applyBorder="1" applyAlignment="1">
      <alignment horizontal="left" vertical="top"/>
    </xf>
    <xf numFmtId="164" fontId="0" fillId="2" borderId="48" xfId="0" applyNumberFormat="1" applyFill="1" applyBorder="1" applyAlignment="1">
      <alignment horizontal="center" vertical="top"/>
    </xf>
    <xf numFmtId="0" fontId="0" fillId="2" borderId="36" xfId="0" applyNumberFormat="1" applyFill="1" applyBorder="1" applyAlignment="1">
      <alignment horizontal="left" vertical="top"/>
    </xf>
    <xf numFmtId="0" fontId="2" fillId="6" borderId="52" xfId="0" applyFont="1" applyFill="1" applyBorder="1" applyAlignment="1">
      <alignment horizontal="center" vertical="top" wrapText="1"/>
    </xf>
    <xf numFmtId="0" fontId="2" fillId="4" borderId="52" xfId="0" applyFont="1" applyFill="1" applyBorder="1" applyAlignment="1">
      <alignment horizontal="center" vertical="top" wrapText="1"/>
    </xf>
    <xf numFmtId="0" fontId="17" fillId="6" borderId="9" xfId="0" applyFont="1" applyFill="1" applyBorder="1" applyAlignment="1">
      <alignment horizontal="left" vertical="center"/>
    </xf>
    <xf numFmtId="164" fontId="2" fillId="6" borderId="30" xfId="0" applyNumberFormat="1" applyFont="1" applyFill="1" applyBorder="1" applyAlignment="1">
      <alignment horizontal="center" vertical="top"/>
    </xf>
    <xf numFmtId="164" fontId="0" fillId="2" borderId="8" xfId="0" applyNumberFormat="1" applyFill="1" applyBorder="1" applyAlignment="1">
      <alignment horizontal="center" vertical="top"/>
    </xf>
    <xf numFmtId="0" fontId="10" fillId="5" borderId="30" xfId="0" applyNumberFormat="1" applyFont="1" applyFill="1" applyBorder="1" applyAlignment="1">
      <alignment horizontal="left" vertical="top"/>
    </xf>
    <xf numFmtId="0" fontId="2" fillId="6" borderId="53" xfId="0" applyFont="1" applyFill="1" applyBorder="1" applyAlignment="1">
      <alignment horizontal="center" vertical="top" wrapText="1"/>
    </xf>
    <xf numFmtId="0" fontId="18" fillId="6" borderId="49" xfId="0" applyFont="1" applyFill="1" applyBorder="1" applyAlignment="1">
      <alignment vertical="center"/>
    </xf>
    <xf numFmtId="164" fontId="16" fillId="6" borderId="51" xfId="0" applyNumberFormat="1" applyFont="1" applyFill="1" applyBorder="1" applyAlignment="1">
      <alignment horizontal="center" vertical="top"/>
    </xf>
    <xf numFmtId="0" fontId="16" fillId="6" borderId="51" xfId="0" applyNumberFormat="1" applyFont="1" applyFill="1" applyBorder="1" applyAlignment="1">
      <alignment horizontal="left" vertical="top"/>
    </xf>
    <xf numFmtId="0" fontId="16" fillId="6" borderId="50" xfId="0" applyFont="1" applyFill="1" applyBorder="1" applyAlignment="1">
      <alignment horizontal="left"/>
    </xf>
    <xf numFmtId="164" fontId="5" fillId="2" borderId="14" xfId="0" applyNumberFormat="1" applyFont="1" applyFill="1" applyBorder="1" applyAlignment="1">
      <alignment horizontal="center" vertical="top"/>
    </xf>
    <xf numFmtId="0" fontId="11" fillId="2" borderId="7" xfId="0" applyFont="1" applyFill="1" applyBorder="1" applyAlignment="1">
      <alignment horizontal="left" vertical="center" indent="2"/>
    </xf>
    <xf numFmtId="0" fontId="11" fillId="2" borderId="47" xfId="0" applyFont="1" applyFill="1" applyBorder="1" applyAlignment="1">
      <alignment vertical="center"/>
    </xf>
    <xf numFmtId="164" fontId="0" fillId="2" borderId="21" xfId="0" applyNumberFormat="1" applyFill="1" applyBorder="1" applyAlignment="1">
      <alignment horizontal="center" vertical="top"/>
    </xf>
    <xf numFmtId="0" fontId="0" fillId="2" borderId="20" xfId="0" applyNumberFormat="1" applyFill="1" applyBorder="1" applyAlignment="1">
      <alignment horizontal="left" vertical="top"/>
    </xf>
    <xf numFmtId="0" fontId="2" fillId="4" borderId="53" xfId="0" applyFont="1" applyFill="1" applyBorder="1" applyAlignment="1">
      <alignment horizontal="center" vertical="top" wrapText="1"/>
    </xf>
    <xf numFmtId="0" fontId="2" fillId="4" borderId="54" xfId="0" applyFont="1" applyFill="1" applyBorder="1" applyAlignment="1">
      <alignment horizontal="center" vertical="top" wrapText="1"/>
    </xf>
    <xf numFmtId="164" fontId="3" fillId="2" borderId="11" xfId="0" applyNumberFormat="1" applyFont="1" applyFill="1" applyBorder="1" applyAlignment="1">
      <alignment horizontal="center" vertical="top"/>
    </xf>
    <xf numFmtId="0" fontId="6" fillId="3" borderId="45" xfId="0" applyFont="1" applyFill="1" applyBorder="1" applyAlignment="1">
      <alignment horizontal="left" vertical="center" indent="3"/>
    </xf>
    <xf numFmtId="0" fontId="5" fillId="2" borderId="17" xfId="0" applyNumberFormat="1" applyFont="1" applyFill="1" applyBorder="1" applyAlignment="1">
      <alignment vertical="top"/>
    </xf>
    <xf numFmtId="0" fontId="7" fillId="2" borderId="14" xfId="0" applyFont="1" applyFill="1" applyBorder="1" applyAlignment="1">
      <alignment vertical="center"/>
    </xf>
    <xf numFmtId="0" fontId="7" fillId="2" borderId="17" xfId="0" applyFont="1" applyFill="1" applyBorder="1" applyAlignment="1">
      <alignment vertical="center"/>
    </xf>
    <xf numFmtId="0" fontId="7" fillId="9" borderId="44" xfId="0" applyFont="1" applyFill="1" applyBorder="1" applyAlignment="1">
      <alignment horizontal="left" vertical="center" indent="1"/>
    </xf>
    <xf numFmtId="164" fontId="5" fillId="9" borderId="18" xfId="0" applyNumberFormat="1" applyFont="1" applyFill="1" applyBorder="1" applyAlignment="1">
      <alignment horizontal="center" vertical="top"/>
    </xf>
    <xf numFmtId="0" fontId="5" fillId="9" borderId="0" xfId="0" applyNumberFormat="1" applyFont="1" applyFill="1" applyBorder="1" applyAlignment="1">
      <alignment horizontal="left" vertical="top"/>
    </xf>
    <xf numFmtId="0" fontId="0" fillId="9" borderId="0" xfId="0" applyNumberFormat="1" applyFill="1" applyBorder="1" applyAlignment="1">
      <alignment horizontal="left" vertical="top"/>
    </xf>
    <xf numFmtId="0" fontId="11" fillId="9" borderId="47" xfId="0" applyFont="1" applyFill="1" applyBorder="1" applyAlignment="1">
      <alignment vertical="center"/>
    </xf>
    <xf numFmtId="164" fontId="0" fillId="9" borderId="48" xfId="0" applyNumberFormat="1" applyFill="1" applyBorder="1" applyAlignment="1">
      <alignment horizontal="center" vertical="top"/>
    </xf>
    <xf numFmtId="0" fontId="0" fillId="9" borderId="36" xfId="0" applyNumberFormat="1" applyFill="1" applyBorder="1" applyAlignment="1">
      <alignment horizontal="left" vertical="top"/>
    </xf>
    <xf numFmtId="165" fontId="12" fillId="7" borderId="0" xfId="1" applyNumberFormat="1" applyFont="1" applyFill="1" applyBorder="1" applyAlignment="1">
      <alignment horizontal="center" vertical="center"/>
    </xf>
    <xf numFmtId="9" fontId="0" fillId="2" borderId="56" xfId="0" applyNumberFormat="1" applyFill="1" applyBorder="1" applyAlignment="1">
      <alignment horizontal="center"/>
    </xf>
    <xf numFmtId="0" fontId="5" fillId="9" borderId="38" xfId="0" applyFont="1" applyFill="1" applyBorder="1" applyAlignment="1">
      <alignment horizontal="left"/>
    </xf>
    <xf numFmtId="0" fontId="5" fillId="7" borderId="57" xfId="0" applyFont="1" applyFill="1" applyBorder="1" applyAlignment="1">
      <alignment horizontal="center"/>
    </xf>
    <xf numFmtId="0" fontId="5" fillId="7" borderId="58" xfId="0" applyFont="1" applyFill="1" applyBorder="1" applyAlignment="1">
      <alignment horizontal="center"/>
    </xf>
    <xf numFmtId="0" fontId="0" fillId="2" borderId="38" xfId="0" applyFill="1" applyBorder="1" applyAlignment="1">
      <alignment horizontal="center"/>
    </xf>
    <xf numFmtId="9" fontId="0" fillId="2" borderId="37" xfId="0" applyNumberFormat="1" applyFill="1" applyBorder="1" applyAlignment="1">
      <alignment horizontal="center"/>
    </xf>
    <xf numFmtId="0" fontId="0" fillId="9" borderId="38" xfId="0" applyFill="1" applyBorder="1" applyAlignment="1">
      <alignment horizontal="center"/>
    </xf>
    <xf numFmtId="9" fontId="0" fillId="9" borderId="37" xfId="0" applyNumberFormat="1" applyFill="1" applyBorder="1" applyAlignment="1">
      <alignment horizontal="center"/>
    </xf>
    <xf numFmtId="0" fontId="0" fillId="2" borderId="40" xfId="0" applyFill="1" applyBorder="1" applyAlignment="1">
      <alignment horizont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5" fillId="4" borderId="1" xfId="0" applyFont="1" applyFill="1" applyBorder="1" applyAlignment="1">
      <alignment horizontal="center"/>
    </xf>
    <xf numFmtId="0" fontId="15" fillId="4" borderId="2" xfId="0" applyFont="1" applyFill="1" applyBorder="1" applyAlignment="1">
      <alignment horizontal="center"/>
    </xf>
    <xf numFmtId="0" fontId="15" fillId="4" borderId="3" xfId="0" applyFont="1" applyFill="1" applyBorder="1" applyAlignment="1">
      <alignment horizontal="center"/>
    </xf>
    <xf numFmtId="0" fontId="15" fillId="6" borderId="1" xfId="0" applyFont="1" applyFill="1" applyBorder="1" applyAlignment="1">
      <alignment horizontal="center"/>
    </xf>
    <xf numFmtId="0" fontId="15" fillId="6" borderId="2" xfId="0" applyFont="1" applyFill="1" applyBorder="1" applyAlignment="1">
      <alignment horizontal="center"/>
    </xf>
    <xf numFmtId="0" fontId="15" fillId="6" borderId="3" xfId="0" applyFont="1" applyFill="1" applyBorder="1" applyAlignment="1">
      <alignment horizontal="center"/>
    </xf>
    <xf numFmtId="0" fontId="3" fillId="2" borderId="35" xfId="0" applyFont="1" applyFill="1" applyBorder="1" applyAlignment="1">
      <alignment horizontal="left"/>
    </xf>
    <xf numFmtId="0" fontId="3" fillId="2" borderId="36" xfId="0" applyFont="1" applyFill="1" applyBorder="1" applyAlignment="1">
      <alignment horizontal="left"/>
    </xf>
    <xf numFmtId="0" fontId="0" fillId="2" borderId="7" xfId="0" applyFill="1" applyBorder="1" applyAlignment="1">
      <alignment horizontal="left" indent="2"/>
    </xf>
    <xf numFmtId="0" fontId="0" fillId="2" borderId="0" xfId="0" applyFill="1" applyBorder="1" applyAlignment="1">
      <alignment horizontal="left" indent="2"/>
    </xf>
    <xf numFmtId="0" fontId="0" fillId="2" borderId="28" xfId="0" applyFill="1" applyBorder="1" applyAlignment="1">
      <alignment horizontal="left" wrapText="1"/>
    </xf>
    <xf numFmtId="0" fontId="0" fillId="2" borderId="23" xfId="0" applyFill="1" applyBorder="1" applyAlignment="1">
      <alignment horizontal="left" wrapText="1"/>
    </xf>
    <xf numFmtId="0" fontId="4" fillId="0" borderId="55" xfId="0" applyFont="1" applyBorder="1" applyAlignment="1">
      <alignment horizontal="left" vertical="top" wrapText="1"/>
    </xf>
    <xf numFmtId="0" fontId="0" fillId="0" borderId="55" xfId="0" applyBorder="1" applyAlignment="1">
      <alignment horizontal="left" vertical="top" wrapText="1"/>
    </xf>
    <xf numFmtId="0" fontId="3" fillId="2" borderId="12" xfId="0" applyFont="1" applyFill="1" applyBorder="1" applyAlignment="1">
      <alignment horizontal="left" vertical="top" wrapText="1"/>
    </xf>
    <xf numFmtId="0" fontId="3" fillId="2" borderId="9" xfId="0" applyFont="1" applyFill="1" applyBorder="1" applyAlignment="1">
      <alignment horizontal="left" vertical="top" wrapText="1"/>
    </xf>
    <xf numFmtId="164" fontId="3" fillId="2" borderId="13" xfId="0" applyNumberFormat="1" applyFont="1" applyFill="1" applyBorder="1" applyAlignment="1" applyProtection="1">
      <alignment horizontal="center" vertical="top"/>
      <protection locked="0"/>
    </xf>
    <xf numFmtId="164" fontId="3" fillId="2" borderId="11" xfId="0" applyNumberFormat="1" applyFont="1" applyFill="1" applyBorder="1" applyAlignment="1" applyProtection="1">
      <alignment horizontal="center" vertical="top"/>
      <protection locked="0"/>
    </xf>
    <xf numFmtId="0" fontId="9" fillId="0" borderId="12" xfId="0" applyFont="1" applyBorder="1" applyAlignment="1">
      <alignment horizontal="center" vertical="top"/>
    </xf>
    <xf numFmtId="0" fontId="9" fillId="0" borderId="42" xfId="0" applyFont="1" applyBorder="1" applyAlignment="1">
      <alignment horizontal="center" vertical="top"/>
    </xf>
    <xf numFmtId="0" fontId="9" fillId="0" borderId="13" xfId="0" applyFont="1" applyBorder="1" applyAlignment="1">
      <alignment horizontal="center" vertical="top"/>
    </xf>
    <xf numFmtId="0" fontId="9" fillId="0" borderId="22"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center" wrapText="1"/>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cellXfs>
  <cellStyles count="2">
    <cellStyle name="Normal" xfId="0" builtinId="0"/>
    <cellStyle name="Percent" xfId="1" builtinId="5"/>
  </cellStyles>
  <dxfs count="5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AA0000"/>
      <color rgb="FFB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65"/>
  <sheetViews>
    <sheetView workbookViewId="0">
      <selection activeCell="D12" sqref="D12"/>
    </sheetView>
  </sheetViews>
  <sheetFormatPr defaultRowHeight="15" x14ac:dyDescent="0.25"/>
  <cols>
    <col min="1" max="1" width="9.140625" style="27"/>
    <col min="2" max="2" width="28.85546875" style="27" customWidth="1"/>
    <col min="3" max="3" width="27.28515625" style="27" customWidth="1"/>
    <col min="4" max="4" width="11.42578125" style="27" customWidth="1"/>
    <col min="5" max="5" width="9.140625" style="27"/>
    <col min="6" max="6" width="28.85546875" style="27" customWidth="1"/>
    <col min="7" max="7" width="27.28515625" style="27" customWidth="1"/>
    <col min="8" max="8" width="11.42578125" style="27" customWidth="1"/>
    <col min="9" max="16384" width="9.140625" style="27"/>
  </cols>
  <sheetData>
    <row r="1" spans="1:10" ht="15.75" thickBot="1" x14ac:dyDescent="0.3"/>
    <row r="2" spans="1:10" ht="19.5" thickBot="1" x14ac:dyDescent="0.35">
      <c r="B2" s="134" t="s">
        <v>32</v>
      </c>
      <c r="C2" s="135"/>
      <c r="D2" s="136"/>
      <c r="F2" s="131" t="s">
        <v>33</v>
      </c>
      <c r="G2" s="132"/>
      <c r="H2" s="133"/>
    </row>
    <row r="3" spans="1:10" x14ac:dyDescent="0.25">
      <c r="B3" s="137" t="s">
        <v>26</v>
      </c>
      <c r="C3" s="138"/>
      <c r="D3" s="52" t="e">
        <f>'VBP QIP 80% Worksheet'!#REF!</f>
        <v>#REF!</v>
      </c>
      <c r="F3" s="137" t="s">
        <v>26</v>
      </c>
      <c r="G3" s="138"/>
      <c r="H3" s="52">
        <f>'VBP QIP 80% Worksheet'!C210</f>
        <v>0</v>
      </c>
    </row>
    <row r="4" spans="1:10" x14ac:dyDescent="0.25">
      <c r="B4" s="139" t="s">
        <v>31</v>
      </c>
      <c r="C4" s="140"/>
      <c r="D4" s="53">
        <f>SUMIF(B23:B64,"Fee For Service",C23:C64) +C19</f>
        <v>0</v>
      </c>
      <c r="F4" s="139" t="s">
        <v>31</v>
      </c>
      <c r="G4" s="140"/>
      <c r="H4" s="53" t="e">
        <f>SUMIF(F23:F64,"Fee For Service",G23:G64) + G19</f>
        <v>#REF!</v>
      </c>
    </row>
    <row r="5" spans="1:10" x14ac:dyDescent="0.25">
      <c r="B5" s="139" t="s">
        <v>12</v>
      </c>
      <c r="C5" s="140"/>
      <c r="D5" s="54" t="e">
        <f>'VBP QIP 80% Worksheet'!#REF!</f>
        <v>#REF!</v>
      </c>
      <c r="F5" s="139" t="s">
        <v>12</v>
      </c>
      <c r="G5" s="140"/>
      <c r="H5" s="54" t="e">
        <f>'VBP QIP 80% Worksheet'!#REF!</f>
        <v>#REF!</v>
      </c>
    </row>
    <row r="6" spans="1:10" x14ac:dyDescent="0.25">
      <c r="B6" s="139" t="s">
        <v>18</v>
      </c>
      <c r="C6" s="140"/>
      <c r="D6" s="54" t="e">
        <f>'VBP QIP 80% Worksheet'!#REF!</f>
        <v>#REF!</v>
      </c>
      <c r="F6" s="139" t="s">
        <v>18</v>
      </c>
      <c r="G6" s="140"/>
      <c r="H6" s="54">
        <f>'VBP QIP 80% Worksheet'!C211</f>
        <v>0</v>
      </c>
    </row>
    <row r="7" spans="1:10" ht="6" customHeight="1" x14ac:dyDescent="0.25">
      <c r="B7" s="48"/>
      <c r="C7" s="49"/>
      <c r="D7" s="54"/>
      <c r="F7" s="48"/>
      <c r="G7" s="49"/>
      <c r="H7" s="54"/>
    </row>
    <row r="8" spans="1:10" ht="27" customHeight="1" x14ac:dyDescent="0.25">
      <c r="B8" s="141" t="s">
        <v>25</v>
      </c>
      <c r="C8" s="142"/>
      <c r="D8" s="55" t="e">
        <f>'VBP QIP 80% Worksheet'!#REF!</f>
        <v>#REF!</v>
      </c>
      <c r="F8" s="141" t="s">
        <v>25</v>
      </c>
      <c r="G8" s="142"/>
      <c r="H8" s="55">
        <f>'VBP QIP 80% Worksheet'!E210</f>
        <v>0</v>
      </c>
    </row>
    <row r="9" spans="1:10" ht="15.75" thickBot="1" x14ac:dyDescent="0.3">
      <c r="B9" s="50" t="s">
        <v>23</v>
      </c>
      <c r="C9" s="51"/>
      <c r="D9" s="56" t="e">
        <f>IF(D3&lt;&gt;0, D6/D3, 0)</f>
        <v>#REF!</v>
      </c>
      <c r="F9" s="129" t="s">
        <v>24</v>
      </c>
      <c r="G9" s="130"/>
      <c r="H9" s="56">
        <f>IF(H3&lt;&gt;0, H6/H3,0)</f>
        <v>0</v>
      </c>
    </row>
    <row r="10" spans="1:10" ht="15.75" thickBot="1" x14ac:dyDescent="0.3"/>
    <row r="11" spans="1:10" ht="30.75" thickBot="1" x14ac:dyDescent="0.3">
      <c r="B11" s="19" t="s">
        <v>22</v>
      </c>
      <c r="C11" s="20" t="s">
        <v>28</v>
      </c>
      <c r="D11" s="21"/>
      <c r="F11" s="11" t="s">
        <v>13</v>
      </c>
      <c r="G11" s="12" t="s">
        <v>27</v>
      </c>
      <c r="H11" s="12"/>
    </row>
    <row r="12" spans="1:10" x14ac:dyDescent="0.25">
      <c r="A12" s="28"/>
      <c r="B12" s="9" t="s">
        <v>17</v>
      </c>
      <c r="C12" s="62"/>
      <c r="D12" s="7"/>
      <c r="E12" s="28"/>
      <c r="F12" s="9" t="s">
        <v>17</v>
      </c>
      <c r="G12" s="62"/>
      <c r="H12" s="6"/>
      <c r="I12" s="28"/>
      <c r="J12" s="28"/>
    </row>
    <row r="13" spans="1:10" x14ac:dyDescent="0.25">
      <c r="A13" s="28"/>
      <c r="B13" s="10" t="str">
        <f>IF('VBP QIP 80% Worksheet'!B26="", "", 'VBP QIP 80% Worksheet'!B26)</f>
        <v/>
      </c>
      <c r="C13" s="63" t="str">
        <f>IF('VBP QIP 80% Worksheet'!C26="", "", 'VBP QIP 80% Worksheet'!C26)</f>
        <v/>
      </c>
      <c r="D13" s="7"/>
      <c r="E13" s="28"/>
      <c r="F13" s="10" t="e">
        <f>IF('VBP QIP 80% Worksheet'!#REF!="", "", 'VBP QIP 80% Worksheet'!#REF!)</f>
        <v>#REF!</v>
      </c>
      <c r="G13" s="63" t="e">
        <f>IF('VBP QIP 80% Worksheet'!#REF!="", "", 'VBP QIP 80% Worksheet'!#REF!)</f>
        <v>#REF!</v>
      </c>
      <c r="H13" s="6"/>
      <c r="I13" s="28"/>
      <c r="J13" s="28"/>
    </row>
    <row r="14" spans="1:10" x14ac:dyDescent="0.25">
      <c r="A14" s="28"/>
      <c r="B14" s="10" t="str">
        <f>IF('VBP QIP 80% Worksheet'!B27="", "", 'VBP QIP 80% Worksheet'!B27)</f>
        <v/>
      </c>
      <c r="C14" s="63" t="str">
        <f>IF('VBP QIP 80% Worksheet'!C27="", "", 'VBP QIP 80% Worksheet'!C27)</f>
        <v/>
      </c>
      <c r="D14" s="8"/>
      <c r="E14" s="28"/>
      <c r="F14" s="10" t="e">
        <f>IF('VBP QIP 80% Worksheet'!#REF!="", "", 'VBP QIP 80% Worksheet'!#REF!)</f>
        <v>#REF!</v>
      </c>
      <c r="G14" s="63" t="e">
        <f>IF('VBP QIP 80% Worksheet'!#REF!="", "", 'VBP QIP 80% Worksheet'!#REF!)</f>
        <v>#REF!</v>
      </c>
      <c r="H14" s="6"/>
      <c r="I14" s="28"/>
      <c r="J14" s="28"/>
    </row>
    <row r="15" spans="1:10" x14ac:dyDescent="0.25">
      <c r="A15" s="28"/>
      <c r="B15" s="10" t="str">
        <f>IF('VBP QIP 80% Worksheet'!B28="", "", 'VBP QIP 80% Worksheet'!B28)</f>
        <v/>
      </c>
      <c r="C15" s="63" t="str">
        <f>IF('VBP QIP 80% Worksheet'!C28="", "", 'VBP QIP 80% Worksheet'!C28)</f>
        <v/>
      </c>
      <c r="D15" s="8"/>
      <c r="E15" s="28"/>
      <c r="F15" s="10" t="e">
        <f>IF('VBP QIP 80% Worksheet'!#REF!="", "", 'VBP QIP 80% Worksheet'!#REF!)</f>
        <v>#REF!</v>
      </c>
      <c r="G15" s="63" t="e">
        <f>IF('VBP QIP 80% Worksheet'!#REF!="", "", 'VBP QIP 80% Worksheet'!#REF!)</f>
        <v>#REF!</v>
      </c>
      <c r="H15" s="6"/>
      <c r="I15" s="28"/>
      <c r="J15" s="28"/>
    </row>
    <row r="16" spans="1:10" x14ac:dyDescent="0.25">
      <c r="A16" s="28"/>
      <c r="B16" s="10" t="str">
        <f>IF('VBP QIP 80% Worksheet'!B29="", "", 'VBP QIP 80% Worksheet'!B29)</f>
        <v/>
      </c>
      <c r="C16" s="63" t="str">
        <f>IF('VBP QIP 80% Worksheet'!C29="", "", 'VBP QIP 80% Worksheet'!C29)</f>
        <v/>
      </c>
      <c r="D16" s="8"/>
      <c r="E16" s="28"/>
      <c r="F16" s="10" t="e">
        <f>IF('VBP QIP 80% Worksheet'!#REF!="", "", 'VBP QIP 80% Worksheet'!#REF!)</f>
        <v>#REF!</v>
      </c>
      <c r="G16" s="63" t="e">
        <f>IF('VBP QIP 80% Worksheet'!#REF!="", "", 'VBP QIP 80% Worksheet'!#REF!)</f>
        <v>#REF!</v>
      </c>
      <c r="H16" s="6"/>
      <c r="I16" s="28"/>
      <c r="J16" s="28"/>
    </row>
    <row r="17" spans="1:10" x14ac:dyDescent="0.25">
      <c r="A17" s="28"/>
      <c r="B17" s="10" t="str">
        <f>IF('VBP QIP 80% Worksheet'!B30="", "", 'VBP QIP 80% Worksheet'!B30)</f>
        <v/>
      </c>
      <c r="C17" s="63" t="str">
        <f>IF('VBP QIP 80% Worksheet'!C30="", "", 'VBP QIP 80% Worksheet'!C30)</f>
        <v/>
      </c>
      <c r="D17" s="8"/>
      <c r="E17" s="28"/>
      <c r="F17" s="10" t="e">
        <f>IF('VBP QIP 80% Worksheet'!#REF!="", "", 'VBP QIP 80% Worksheet'!#REF!)</f>
        <v>#REF!</v>
      </c>
      <c r="G17" s="63" t="e">
        <f>IF('VBP QIP 80% Worksheet'!#REF!="", "", 'VBP QIP 80% Worksheet'!#REF!)</f>
        <v>#REF!</v>
      </c>
      <c r="H17" s="6"/>
      <c r="I17" s="28"/>
      <c r="J17" s="28"/>
    </row>
    <row r="18" spans="1:10" x14ac:dyDescent="0.25">
      <c r="A18" s="28"/>
      <c r="B18" s="66" t="str">
        <f>IF('VBP QIP 80% Worksheet'!B32="", "", 'VBP QIP 80% Worksheet'!B32)</f>
        <v/>
      </c>
      <c r="C18" s="67" t="str">
        <f>IF('VBP QIP 80% Worksheet'!C32="", "", 'VBP QIP 80% Worksheet'!C32)</f>
        <v/>
      </c>
      <c r="D18" s="8"/>
      <c r="E18" s="28"/>
      <c r="F18" s="66" t="e">
        <f>IF('VBP QIP 80% Worksheet'!#REF!="", "", 'VBP QIP 80% Worksheet'!#REF!)</f>
        <v>#REF!</v>
      </c>
      <c r="G18" s="67" t="e">
        <f>IF('VBP QIP 80% Worksheet'!#REF!="", "", 'VBP QIP 80% Worksheet'!#REF!)</f>
        <v>#REF!</v>
      </c>
      <c r="H18" s="6"/>
      <c r="I18" s="28"/>
      <c r="J18" s="28"/>
    </row>
    <row r="19" spans="1:10" ht="30.75" thickBot="1" x14ac:dyDescent="0.3">
      <c r="A19" s="28"/>
      <c r="B19" s="64" t="s">
        <v>20</v>
      </c>
      <c r="C19" s="65">
        <f>SUM(C12:C18)</f>
        <v>0</v>
      </c>
      <c r="D19" s="14"/>
      <c r="E19" s="28"/>
      <c r="F19" s="64" t="s">
        <v>20</v>
      </c>
      <c r="G19" s="65" t="e">
        <f>SUM(G12:G18)</f>
        <v>#REF!</v>
      </c>
      <c r="H19" s="22"/>
      <c r="I19" s="28"/>
      <c r="J19" s="28"/>
    </row>
    <row r="20" spans="1:10" x14ac:dyDescent="0.25">
      <c r="A20" s="28"/>
      <c r="D20" s="28"/>
      <c r="E20" s="28"/>
      <c r="I20" s="28"/>
      <c r="J20" s="28"/>
    </row>
    <row r="21" spans="1:10" ht="15.75" thickBot="1" x14ac:dyDescent="0.3">
      <c r="A21" s="28"/>
      <c r="B21" s="28"/>
      <c r="C21" s="28"/>
      <c r="D21" s="28"/>
      <c r="E21" s="28"/>
      <c r="I21" s="28"/>
      <c r="J21" s="28"/>
    </row>
    <row r="22" spans="1:10" ht="30.75" thickBot="1" x14ac:dyDescent="0.3">
      <c r="A22" s="28"/>
      <c r="B22" s="36" t="s">
        <v>22</v>
      </c>
      <c r="C22" s="42" t="s">
        <v>28</v>
      </c>
      <c r="D22" s="37" t="s">
        <v>30</v>
      </c>
      <c r="E22" s="28"/>
      <c r="F22" s="38" t="s">
        <v>13</v>
      </c>
      <c r="G22" s="45" t="s">
        <v>29</v>
      </c>
      <c r="H22" s="39" t="s">
        <v>30</v>
      </c>
      <c r="I22" s="28"/>
      <c r="J22" s="28"/>
    </row>
    <row r="23" spans="1:10" x14ac:dyDescent="0.25">
      <c r="A23" s="28"/>
      <c r="B23" s="29" t="e">
        <f>IF('VBP QIP 80% Worksheet'!#REF!="", "",'VBP QIP 80% Worksheet'!#REF!)</f>
        <v>#REF!</v>
      </c>
      <c r="C23" s="57" t="e">
        <f>IF('VBP QIP 80% Worksheet'!#REF!="", "",'VBP QIP 80% Worksheet'!#REF!)</f>
        <v>#REF!</v>
      </c>
      <c r="D23" s="32"/>
      <c r="E23" s="28"/>
      <c r="F23" s="40" t="e">
        <f>IF('VBP QIP 80% Worksheet'!#REF!="","", 'VBP QIP 80% Worksheet'!#REF!)</f>
        <v>#REF!</v>
      </c>
      <c r="G23" s="57" t="e">
        <f>IF('VBP QIP 80% Worksheet'!#REF!="","", 'VBP QIP 80% Worksheet'!#REF!)</f>
        <v>#REF!</v>
      </c>
      <c r="H23" s="41"/>
      <c r="I23" s="28"/>
      <c r="J23" s="28"/>
    </row>
    <row r="24" spans="1:10" x14ac:dyDescent="0.25">
      <c r="A24" s="28"/>
      <c r="B24" s="30" t="e">
        <f>IF('VBP QIP 80% Worksheet'!#REF!="", "",'VBP QIP 80% Worksheet'!#REF!)</f>
        <v>#REF!</v>
      </c>
      <c r="C24" s="58" t="e">
        <f>IF('VBP QIP 80% Worksheet'!#REF!="", "",'VBP QIP 80% Worksheet'!#REF!)</f>
        <v>#REF!</v>
      </c>
      <c r="D24" s="32"/>
      <c r="E24" s="28"/>
      <c r="F24" s="30" t="e">
        <f>IF('VBP QIP 80% Worksheet'!#REF!="","", 'VBP QIP 80% Worksheet'!#REF!)</f>
        <v>#REF!</v>
      </c>
      <c r="G24" s="58" t="e">
        <f>IF('VBP QIP 80% Worksheet'!#REF!="","", 'VBP QIP 80% Worksheet'!#REF!)</f>
        <v>#REF!</v>
      </c>
      <c r="H24" s="32"/>
      <c r="I24" s="28"/>
      <c r="J24" s="28"/>
    </row>
    <row r="25" spans="1:10" x14ac:dyDescent="0.25">
      <c r="A25" s="28"/>
      <c r="B25" s="30" t="e">
        <f>IF('VBP QIP 80% Worksheet'!#REF!="", "",'VBP QIP 80% Worksheet'!#REF!)</f>
        <v>#REF!</v>
      </c>
      <c r="C25" s="58" t="e">
        <f>IF('VBP QIP 80% Worksheet'!#REF!="", "",'VBP QIP 80% Worksheet'!#REF!)</f>
        <v>#REF!</v>
      </c>
      <c r="D25" s="43" t="e">
        <f>IF(C23="","",C25/C23)</f>
        <v>#REF!</v>
      </c>
      <c r="E25" s="28"/>
      <c r="F25" s="30" t="e">
        <f>IF('VBP QIP 80% Worksheet'!#REF!="","", 'VBP QIP 80% Worksheet'!#REF!)</f>
        <v>#REF!</v>
      </c>
      <c r="G25" s="58" t="e">
        <f>IF('VBP QIP 80% Worksheet'!#REF!="","", 'VBP QIP 80% Worksheet'!#REF!)</f>
        <v>#REF!</v>
      </c>
      <c r="H25" s="43" t="e">
        <f>IF(G23="","",G25/G23)</f>
        <v>#REF!</v>
      </c>
      <c r="I25" s="28"/>
      <c r="J25" s="28"/>
    </row>
    <row r="26" spans="1:10" x14ac:dyDescent="0.25">
      <c r="A26" s="28"/>
      <c r="B26" s="33" t="e">
        <f>IF('VBP QIP 80% Worksheet'!#REF!="", "",'VBP QIP 80% Worksheet'!#REF!)</f>
        <v>#REF!</v>
      </c>
      <c r="C26" s="59" t="e">
        <f>IF('VBP QIP 80% Worksheet'!#REF!="", "",'VBP QIP 80% Worksheet'!#REF!)</f>
        <v>#REF!</v>
      </c>
      <c r="D26" s="32"/>
      <c r="E26" s="28"/>
      <c r="F26" s="33" t="e">
        <f>IF('VBP QIP 80% Worksheet'!#REF!="","", 'VBP QIP 80% Worksheet'!#REF!)</f>
        <v>#REF!</v>
      </c>
      <c r="G26" s="59" t="e">
        <f>IF('VBP QIP 80% Worksheet'!#REF!="","", 'VBP QIP 80% Worksheet'!#REF!)</f>
        <v>#REF!</v>
      </c>
      <c r="H26" s="34"/>
      <c r="I26" s="28"/>
      <c r="J26" s="28"/>
    </row>
    <row r="27" spans="1:10" x14ac:dyDescent="0.25">
      <c r="A27" s="28"/>
      <c r="B27" s="30" t="e">
        <f>IF('VBP QIP 80% Worksheet'!#REF!="", "",'VBP QIP 80% Worksheet'!#REF!)</f>
        <v>#REF!</v>
      </c>
      <c r="C27" s="58" t="e">
        <f>IF('VBP QIP 80% Worksheet'!#REF!="", "",'VBP QIP 80% Worksheet'!#REF!)</f>
        <v>#REF!</v>
      </c>
      <c r="D27" s="32"/>
      <c r="E27" s="47"/>
      <c r="F27" s="30" t="e">
        <f>IF('VBP QIP 80% Worksheet'!#REF!="","", 'VBP QIP 80% Worksheet'!#REF!)</f>
        <v>#REF!</v>
      </c>
      <c r="G27" s="58" t="e">
        <f>IF('VBP QIP 80% Worksheet'!#REF!="","", 'VBP QIP 80% Worksheet'!#REF!)</f>
        <v>#REF!</v>
      </c>
      <c r="H27" s="32"/>
      <c r="I27" s="28"/>
      <c r="J27" s="28"/>
    </row>
    <row r="28" spans="1:10" x14ac:dyDescent="0.25">
      <c r="A28" s="28"/>
      <c r="B28" s="35" t="e">
        <f>IF('VBP QIP 80% Worksheet'!#REF!="", "",'VBP QIP 80% Worksheet'!#REF!)</f>
        <v>#REF!</v>
      </c>
      <c r="C28" s="60" t="e">
        <f>IF('VBP QIP 80% Worksheet'!#REF!="", "",'VBP QIP 80% Worksheet'!#REF!)</f>
        <v>#REF!</v>
      </c>
      <c r="D28" s="43" t="e">
        <f>IF(C26="","",C28/C26)</f>
        <v>#REF!</v>
      </c>
      <c r="E28" s="28"/>
      <c r="F28" s="35" t="e">
        <f>IF('VBP QIP 80% Worksheet'!#REF!="","", 'VBP QIP 80% Worksheet'!#REF!)</f>
        <v>#REF!</v>
      </c>
      <c r="G28" s="60" t="e">
        <f>IF('VBP QIP 80% Worksheet'!#REF!="","", 'VBP QIP 80% Worksheet'!#REF!)</f>
        <v>#REF!</v>
      </c>
      <c r="H28" s="43" t="e">
        <f>IF(G26="","",G28/G26)</f>
        <v>#REF!</v>
      </c>
      <c r="I28" s="28"/>
      <c r="J28" s="28"/>
    </row>
    <row r="29" spans="1:10" x14ac:dyDescent="0.25">
      <c r="A29" s="28"/>
      <c r="B29" s="29" t="e">
        <f>IF('VBP QIP 80% Worksheet'!#REF!="", "",'VBP QIP 80% Worksheet'!#REF!)</f>
        <v>#REF!</v>
      </c>
      <c r="C29" s="58" t="e">
        <f>IF('VBP QIP 80% Worksheet'!#REF!="", "",'VBP QIP 80% Worksheet'!#REF!)</f>
        <v>#REF!</v>
      </c>
      <c r="D29" s="32"/>
      <c r="E29" s="28"/>
      <c r="F29" s="29" t="e">
        <f>IF('VBP QIP 80% Worksheet'!#REF!="","", 'VBP QIP 80% Worksheet'!#REF!)</f>
        <v>#REF!</v>
      </c>
      <c r="G29" s="58" t="e">
        <f>IF('VBP QIP 80% Worksheet'!#REF!="","", 'VBP QIP 80% Worksheet'!#REF!)</f>
        <v>#REF!</v>
      </c>
      <c r="H29" s="32"/>
      <c r="I29" s="28"/>
      <c r="J29" s="28"/>
    </row>
    <row r="30" spans="1:10" x14ac:dyDescent="0.25">
      <c r="A30" s="28"/>
      <c r="B30" s="30" t="e">
        <f>IF('VBP QIP 80% Worksheet'!#REF!="", "",'VBP QIP 80% Worksheet'!#REF!)</f>
        <v>#REF!</v>
      </c>
      <c r="C30" s="58" t="e">
        <f>IF('VBP QIP 80% Worksheet'!#REF!="", "",'VBP QIP 80% Worksheet'!#REF!)</f>
        <v>#REF!</v>
      </c>
      <c r="D30" s="32"/>
      <c r="E30" s="28"/>
      <c r="F30" s="30" t="e">
        <f>IF('VBP QIP 80% Worksheet'!#REF!="","", 'VBP QIP 80% Worksheet'!#REF!)</f>
        <v>#REF!</v>
      </c>
      <c r="G30" s="58" t="e">
        <f>IF('VBP QIP 80% Worksheet'!#REF!="","", 'VBP QIP 80% Worksheet'!#REF!)</f>
        <v>#REF!</v>
      </c>
      <c r="H30" s="32"/>
      <c r="I30" s="28"/>
      <c r="J30" s="28"/>
    </row>
    <row r="31" spans="1:10" x14ac:dyDescent="0.25">
      <c r="A31" s="28"/>
      <c r="B31" s="30" t="e">
        <f>IF('VBP QIP 80% Worksheet'!#REF!="", "",'VBP QIP 80% Worksheet'!#REF!)</f>
        <v>#REF!</v>
      </c>
      <c r="C31" s="58" t="e">
        <f>IF('VBP QIP 80% Worksheet'!#REF!="", "",'VBP QIP 80% Worksheet'!#REF!)</f>
        <v>#REF!</v>
      </c>
      <c r="D31" s="43" t="e">
        <f>IF(C29="","",C31/C29)</f>
        <v>#REF!</v>
      </c>
      <c r="E31" s="28"/>
      <c r="F31" s="30" t="e">
        <f>IF('VBP QIP 80% Worksheet'!#REF!="","", 'VBP QIP 80% Worksheet'!#REF!)</f>
        <v>#REF!</v>
      </c>
      <c r="G31" s="58" t="e">
        <f>IF('VBP QIP 80% Worksheet'!#REF!="","", 'VBP QIP 80% Worksheet'!#REF!)</f>
        <v>#REF!</v>
      </c>
      <c r="H31" s="43" t="e">
        <f>IF(G29="","",G31/G29)</f>
        <v>#REF!</v>
      </c>
      <c r="I31" s="28"/>
      <c r="J31" s="28"/>
    </row>
    <row r="32" spans="1:10" x14ac:dyDescent="0.25">
      <c r="A32" s="28"/>
      <c r="B32" s="33" t="e">
        <f>IF('VBP QIP 80% Worksheet'!#REF!="", "",'VBP QIP 80% Worksheet'!#REF!)</f>
        <v>#REF!</v>
      </c>
      <c r="C32" s="59" t="e">
        <f>IF('VBP QIP 80% Worksheet'!#REF!="", "",'VBP QIP 80% Worksheet'!#REF!)</f>
        <v>#REF!</v>
      </c>
      <c r="D32" s="32"/>
      <c r="E32" s="28"/>
      <c r="F32" s="33" t="e">
        <f>IF('VBP QIP 80% Worksheet'!#REF!="","", 'VBP QIP 80% Worksheet'!#REF!)</f>
        <v>#REF!</v>
      </c>
      <c r="G32" s="59" t="e">
        <f>IF('VBP QIP 80% Worksheet'!#REF!="","", 'VBP QIP 80% Worksheet'!#REF!)</f>
        <v>#REF!</v>
      </c>
      <c r="H32" s="34"/>
      <c r="I32" s="28"/>
      <c r="J32" s="28"/>
    </row>
    <row r="33" spans="1:10" x14ac:dyDescent="0.25">
      <c r="A33" s="28"/>
      <c r="B33" s="30" t="e">
        <f>IF('VBP QIP 80% Worksheet'!#REF!="", "",'VBP QIP 80% Worksheet'!#REF!)</f>
        <v>#REF!</v>
      </c>
      <c r="C33" s="58" t="e">
        <f>IF('VBP QIP 80% Worksheet'!#REF!="", "",'VBP QIP 80% Worksheet'!#REF!)</f>
        <v>#REF!</v>
      </c>
      <c r="D33" s="32"/>
      <c r="E33" s="28"/>
      <c r="F33" s="30" t="e">
        <f>IF('VBP QIP 80% Worksheet'!#REF!="","", 'VBP QIP 80% Worksheet'!#REF!)</f>
        <v>#REF!</v>
      </c>
      <c r="G33" s="58" t="e">
        <f>IF('VBP QIP 80% Worksheet'!#REF!="","", 'VBP QIP 80% Worksheet'!#REF!)</f>
        <v>#REF!</v>
      </c>
      <c r="H33" s="32"/>
      <c r="I33" s="28"/>
      <c r="J33" s="28"/>
    </row>
    <row r="34" spans="1:10" x14ac:dyDescent="0.25">
      <c r="A34" s="28"/>
      <c r="B34" s="35" t="e">
        <f>IF('VBP QIP 80% Worksheet'!#REF!="", "",'VBP QIP 80% Worksheet'!#REF!)</f>
        <v>#REF!</v>
      </c>
      <c r="C34" s="60" t="e">
        <f>IF('VBP QIP 80% Worksheet'!#REF!="", "",'VBP QIP 80% Worksheet'!#REF!)</f>
        <v>#REF!</v>
      </c>
      <c r="D34" s="43" t="e">
        <f>IF(C32="","",C34/C32)</f>
        <v>#REF!</v>
      </c>
      <c r="E34" s="28"/>
      <c r="F34" s="35" t="e">
        <f>IF('VBP QIP 80% Worksheet'!#REF!="","", 'VBP QIP 80% Worksheet'!#REF!)</f>
        <v>#REF!</v>
      </c>
      <c r="G34" s="60" t="e">
        <f>IF('VBP QIP 80% Worksheet'!#REF!="","", 'VBP QIP 80% Worksheet'!#REF!)</f>
        <v>#REF!</v>
      </c>
      <c r="H34" s="43" t="e">
        <f>IF(G32="","",G34/G32)</f>
        <v>#REF!</v>
      </c>
      <c r="I34" s="28"/>
      <c r="J34" s="28"/>
    </row>
    <row r="35" spans="1:10" x14ac:dyDescent="0.25">
      <c r="A35" s="28"/>
      <c r="B35" s="33" t="e">
        <f>IF('VBP QIP 80% Worksheet'!#REF!="", "",'VBP QIP 80% Worksheet'!#REF!)</f>
        <v>#REF!</v>
      </c>
      <c r="C35" s="59" t="e">
        <f>IF('VBP QIP 80% Worksheet'!#REF!="", "",'VBP QIP 80% Worksheet'!#REF!)</f>
        <v>#REF!</v>
      </c>
      <c r="D35" s="32"/>
      <c r="E35" s="28"/>
      <c r="F35" s="29" t="e">
        <f>IF('VBP QIP 80% Worksheet'!#REF!="","", 'VBP QIP 80% Worksheet'!#REF!)</f>
        <v>#REF!</v>
      </c>
      <c r="G35" s="58" t="e">
        <f>IF('VBP QIP 80% Worksheet'!#REF!="","", 'VBP QIP 80% Worksheet'!#REF!)</f>
        <v>#REF!</v>
      </c>
      <c r="H35" s="32"/>
      <c r="I35" s="28"/>
      <c r="J35" s="28"/>
    </row>
    <row r="36" spans="1:10" x14ac:dyDescent="0.25">
      <c r="A36" s="28"/>
      <c r="B36" s="30" t="e">
        <f>IF('VBP QIP 80% Worksheet'!#REF!="", "",'VBP QIP 80% Worksheet'!#REF!)</f>
        <v>#REF!</v>
      </c>
      <c r="C36" s="58" t="e">
        <f>IF('VBP QIP 80% Worksheet'!#REF!="", "",'VBP QIP 80% Worksheet'!#REF!)</f>
        <v>#REF!</v>
      </c>
      <c r="D36" s="32"/>
      <c r="E36" s="28"/>
      <c r="F36" s="30" t="e">
        <f>IF('VBP QIP 80% Worksheet'!#REF!="","", 'VBP QIP 80% Worksheet'!#REF!)</f>
        <v>#REF!</v>
      </c>
      <c r="G36" s="58" t="e">
        <f>IF('VBP QIP 80% Worksheet'!#REF!="","", 'VBP QIP 80% Worksheet'!#REF!)</f>
        <v>#REF!</v>
      </c>
      <c r="H36" s="32"/>
      <c r="I36" s="28"/>
      <c r="J36" s="28"/>
    </row>
    <row r="37" spans="1:10" x14ac:dyDescent="0.25">
      <c r="A37" s="28"/>
      <c r="B37" s="35" t="e">
        <f>IF('VBP QIP 80% Worksheet'!#REF!="", "",'VBP QIP 80% Worksheet'!#REF!)</f>
        <v>#REF!</v>
      </c>
      <c r="C37" s="60" t="e">
        <f>IF('VBP QIP 80% Worksheet'!#REF!="", "",'VBP QIP 80% Worksheet'!#REF!)</f>
        <v>#REF!</v>
      </c>
      <c r="D37" s="43" t="e">
        <f>IF(C35="","",C37/C35)</f>
        <v>#REF!</v>
      </c>
      <c r="E37" s="28"/>
      <c r="F37" s="30" t="e">
        <f>IF('VBP QIP 80% Worksheet'!#REF!="","", 'VBP QIP 80% Worksheet'!#REF!)</f>
        <v>#REF!</v>
      </c>
      <c r="G37" s="58" t="e">
        <f>IF('VBP QIP 80% Worksheet'!#REF!="","", 'VBP QIP 80% Worksheet'!#REF!)</f>
        <v>#REF!</v>
      </c>
      <c r="H37" s="43" t="e">
        <f>IF(G35="","",G37/G35)</f>
        <v>#REF!</v>
      </c>
      <c r="I37" s="28"/>
      <c r="J37" s="28"/>
    </row>
    <row r="38" spans="1:10" x14ac:dyDescent="0.25">
      <c r="A38" s="28"/>
      <c r="B38" s="33" t="e">
        <f>IF('VBP QIP 80% Worksheet'!#REF!="", "",'VBP QIP 80% Worksheet'!#REF!)</f>
        <v>#REF!</v>
      </c>
      <c r="C38" s="59" t="e">
        <f>IF('VBP QIP 80% Worksheet'!#REF!="", "",'VBP QIP 80% Worksheet'!#REF!)</f>
        <v>#REF!</v>
      </c>
      <c r="D38" s="32"/>
      <c r="E38" s="28"/>
      <c r="F38" s="33" t="e">
        <f>IF('VBP QIP 80% Worksheet'!#REF!="","", 'VBP QIP 80% Worksheet'!#REF!)</f>
        <v>#REF!</v>
      </c>
      <c r="G38" s="59" t="e">
        <f>IF('VBP QIP 80% Worksheet'!#REF!="","", 'VBP QIP 80% Worksheet'!#REF!)</f>
        <v>#REF!</v>
      </c>
      <c r="H38" s="34"/>
      <c r="I38" s="28"/>
      <c r="J38" s="28"/>
    </row>
    <row r="39" spans="1:10" x14ac:dyDescent="0.25">
      <c r="A39" s="28"/>
      <c r="B39" s="30" t="e">
        <f>IF('VBP QIP 80% Worksheet'!#REF!="", "",'VBP QIP 80% Worksheet'!#REF!)</f>
        <v>#REF!</v>
      </c>
      <c r="C39" s="58" t="e">
        <f>IF('VBP QIP 80% Worksheet'!#REF!="", "",'VBP QIP 80% Worksheet'!#REF!)</f>
        <v>#REF!</v>
      </c>
      <c r="D39" s="32"/>
      <c r="E39" s="28"/>
      <c r="F39" s="30" t="e">
        <f>IF('VBP QIP 80% Worksheet'!#REF!="","", 'VBP QIP 80% Worksheet'!#REF!)</f>
        <v>#REF!</v>
      </c>
      <c r="G39" s="58" t="e">
        <f>IF('VBP QIP 80% Worksheet'!#REF!="","", 'VBP QIP 80% Worksheet'!#REF!)</f>
        <v>#REF!</v>
      </c>
      <c r="H39" s="32"/>
      <c r="I39" s="28"/>
      <c r="J39" s="28"/>
    </row>
    <row r="40" spans="1:10" x14ac:dyDescent="0.25">
      <c r="A40" s="28"/>
      <c r="B40" s="35" t="e">
        <f>IF('VBP QIP 80% Worksheet'!#REF!="", "",'VBP QIP 80% Worksheet'!#REF!)</f>
        <v>#REF!</v>
      </c>
      <c r="C40" s="60" t="e">
        <f>IF('VBP QIP 80% Worksheet'!#REF!="", "",'VBP QIP 80% Worksheet'!#REF!)</f>
        <v>#REF!</v>
      </c>
      <c r="D40" s="43" t="e">
        <f>IF(C38="","",C40/C38)</f>
        <v>#REF!</v>
      </c>
      <c r="E40" s="28"/>
      <c r="F40" s="35" t="e">
        <f>IF('VBP QIP 80% Worksheet'!#REF!="","", 'VBP QIP 80% Worksheet'!#REF!)</f>
        <v>#REF!</v>
      </c>
      <c r="G40" s="60" t="e">
        <f>IF('VBP QIP 80% Worksheet'!#REF!="","", 'VBP QIP 80% Worksheet'!#REF!)</f>
        <v>#REF!</v>
      </c>
      <c r="H40" s="43" t="e">
        <f>IF(G38="","",G40/G38)</f>
        <v>#REF!</v>
      </c>
      <c r="I40" s="28"/>
      <c r="J40" s="28"/>
    </row>
    <row r="41" spans="1:10" x14ac:dyDescent="0.25">
      <c r="A41" s="28"/>
      <c r="B41" s="33" t="e">
        <f>IF('VBP QIP 80% Worksheet'!#REF!="", "",'VBP QIP 80% Worksheet'!#REF!)</f>
        <v>#REF!</v>
      </c>
      <c r="C41" s="59" t="e">
        <f>IF('VBP QIP 80% Worksheet'!#REF!="", "",'VBP QIP 80% Worksheet'!#REF!)</f>
        <v>#REF!</v>
      </c>
      <c r="D41" s="32"/>
      <c r="E41" s="28"/>
      <c r="F41" s="29" t="e">
        <f>IF('VBP QIP 80% Worksheet'!#REF!="","", 'VBP QIP 80% Worksheet'!#REF!)</f>
        <v>#REF!</v>
      </c>
      <c r="G41" s="58" t="e">
        <f>IF('VBP QIP 80% Worksheet'!#REF!="","", 'VBP QIP 80% Worksheet'!#REF!)</f>
        <v>#REF!</v>
      </c>
      <c r="H41" s="32"/>
      <c r="I41" s="28"/>
      <c r="J41" s="28"/>
    </row>
    <row r="42" spans="1:10" x14ac:dyDescent="0.25">
      <c r="A42" s="28"/>
      <c r="B42" s="30" t="e">
        <f>IF('VBP QIP 80% Worksheet'!#REF!="", "",'VBP QIP 80% Worksheet'!#REF!)</f>
        <v>#REF!</v>
      </c>
      <c r="C42" s="58" t="e">
        <f>IF('VBP QIP 80% Worksheet'!#REF!="", "",'VBP QIP 80% Worksheet'!#REF!)</f>
        <v>#REF!</v>
      </c>
      <c r="D42" s="32"/>
      <c r="E42" s="28"/>
      <c r="F42" s="30" t="e">
        <f>IF('VBP QIP 80% Worksheet'!#REF!="","", 'VBP QIP 80% Worksheet'!#REF!)</f>
        <v>#REF!</v>
      </c>
      <c r="G42" s="58" t="e">
        <f>IF('VBP QIP 80% Worksheet'!#REF!="","", 'VBP QIP 80% Worksheet'!#REF!)</f>
        <v>#REF!</v>
      </c>
      <c r="H42" s="32"/>
      <c r="I42" s="28"/>
      <c r="J42" s="28"/>
    </row>
    <row r="43" spans="1:10" x14ac:dyDescent="0.25">
      <c r="A43" s="28"/>
      <c r="B43" s="35" t="e">
        <f>IF('VBP QIP 80% Worksheet'!#REF!="", "",'VBP QIP 80% Worksheet'!#REF!)</f>
        <v>#REF!</v>
      </c>
      <c r="C43" s="60" t="e">
        <f>IF('VBP QIP 80% Worksheet'!#REF!="", "",'VBP QIP 80% Worksheet'!#REF!)</f>
        <v>#REF!</v>
      </c>
      <c r="D43" s="43" t="e">
        <f>IF(C41="","",C43/C41)</f>
        <v>#REF!</v>
      </c>
      <c r="E43" s="28"/>
      <c r="F43" s="30" t="e">
        <f>IF('VBP QIP 80% Worksheet'!#REF!="","", 'VBP QIP 80% Worksheet'!#REF!)</f>
        <v>#REF!</v>
      </c>
      <c r="G43" s="58" t="e">
        <f>IF('VBP QIP 80% Worksheet'!#REF!="","", 'VBP QIP 80% Worksheet'!#REF!)</f>
        <v>#REF!</v>
      </c>
      <c r="H43" s="43" t="e">
        <f>IF(G41="","",G43/G41)</f>
        <v>#REF!</v>
      </c>
      <c r="I43" s="28"/>
      <c r="J43" s="28"/>
    </row>
    <row r="44" spans="1:10" x14ac:dyDescent="0.25">
      <c r="A44" s="28"/>
      <c r="B44" s="33" t="e">
        <f>IF('VBP QIP 80% Worksheet'!#REF!="", "",'VBP QIP 80% Worksheet'!#REF!)</f>
        <v>#REF!</v>
      </c>
      <c r="C44" s="59" t="e">
        <f>IF('VBP QIP 80% Worksheet'!#REF!="", "",'VBP QIP 80% Worksheet'!#REF!)</f>
        <v>#REF!</v>
      </c>
      <c r="D44" s="32"/>
      <c r="E44" s="28"/>
      <c r="F44" s="33" t="e">
        <f>IF('VBP QIP 80% Worksheet'!#REF!="","", 'VBP QIP 80% Worksheet'!#REF!)</f>
        <v>#REF!</v>
      </c>
      <c r="G44" s="59" t="e">
        <f>IF('VBP QIP 80% Worksheet'!#REF!="","", 'VBP QIP 80% Worksheet'!#REF!)</f>
        <v>#REF!</v>
      </c>
      <c r="H44" s="34"/>
      <c r="I44" s="28"/>
      <c r="J44" s="28"/>
    </row>
    <row r="45" spans="1:10" x14ac:dyDescent="0.25">
      <c r="A45" s="28"/>
      <c r="B45" s="30" t="e">
        <f>IF('VBP QIP 80% Worksheet'!#REF!="", "",'VBP QIP 80% Worksheet'!#REF!)</f>
        <v>#REF!</v>
      </c>
      <c r="C45" s="58" t="e">
        <f>IF('VBP QIP 80% Worksheet'!#REF!="", "",'VBP QIP 80% Worksheet'!#REF!)</f>
        <v>#REF!</v>
      </c>
      <c r="D45" s="32"/>
      <c r="E45" s="28"/>
      <c r="F45" s="30" t="e">
        <f>IF('VBP QIP 80% Worksheet'!#REF!="","", 'VBP QIP 80% Worksheet'!#REF!)</f>
        <v>#REF!</v>
      </c>
      <c r="G45" s="58" t="e">
        <f>IF('VBP QIP 80% Worksheet'!#REF!="","", 'VBP QIP 80% Worksheet'!#REF!)</f>
        <v>#REF!</v>
      </c>
      <c r="H45" s="32"/>
      <c r="I45" s="28"/>
      <c r="J45" s="28"/>
    </row>
    <row r="46" spans="1:10" x14ac:dyDescent="0.25">
      <c r="A46" s="28"/>
      <c r="B46" s="35" t="e">
        <f>IF('VBP QIP 80% Worksheet'!#REF!="", "",'VBP QIP 80% Worksheet'!#REF!)</f>
        <v>#REF!</v>
      </c>
      <c r="C46" s="60" t="e">
        <f>IF('VBP QIP 80% Worksheet'!#REF!="", "",'VBP QIP 80% Worksheet'!#REF!)</f>
        <v>#REF!</v>
      </c>
      <c r="D46" s="43" t="e">
        <f>IF(C44="","",C46/C44)</f>
        <v>#REF!</v>
      </c>
      <c r="E46" s="28"/>
      <c r="F46" s="35" t="e">
        <f>IF('VBP QIP 80% Worksheet'!#REF!="","", 'VBP QIP 80% Worksheet'!#REF!)</f>
        <v>#REF!</v>
      </c>
      <c r="G46" s="60" t="e">
        <f>IF('VBP QIP 80% Worksheet'!#REF!="","", 'VBP QIP 80% Worksheet'!#REF!)</f>
        <v>#REF!</v>
      </c>
      <c r="H46" s="43" t="e">
        <f>IF(G44="","",G46/G44)</f>
        <v>#REF!</v>
      </c>
      <c r="I46" s="28"/>
      <c r="J46" s="28"/>
    </row>
    <row r="47" spans="1:10" x14ac:dyDescent="0.25">
      <c r="A47" s="28"/>
      <c r="B47" s="33" t="e">
        <f>IF('VBP QIP 80% Worksheet'!#REF!="", "",'VBP QIP 80% Worksheet'!#REF!)</f>
        <v>#REF!</v>
      </c>
      <c r="C47" s="59" t="e">
        <f>IF('VBP QIP 80% Worksheet'!#REF!="", "",'VBP QIP 80% Worksheet'!#REF!)</f>
        <v>#REF!</v>
      </c>
      <c r="D47" s="32"/>
      <c r="E47" s="28"/>
      <c r="F47" s="29" t="e">
        <f>IF('VBP QIP 80% Worksheet'!#REF!="","", 'VBP QIP 80% Worksheet'!#REF!)</f>
        <v>#REF!</v>
      </c>
      <c r="G47" s="58" t="e">
        <f>IF('VBP QIP 80% Worksheet'!#REF!="","", 'VBP QIP 80% Worksheet'!#REF!)</f>
        <v>#REF!</v>
      </c>
      <c r="H47" s="32"/>
      <c r="I47" s="28"/>
      <c r="J47" s="28"/>
    </row>
    <row r="48" spans="1:10" x14ac:dyDescent="0.25">
      <c r="A48" s="28"/>
      <c r="B48" s="30" t="e">
        <f>IF('VBP QIP 80% Worksheet'!#REF!="", "",'VBP QIP 80% Worksheet'!#REF!)</f>
        <v>#REF!</v>
      </c>
      <c r="C48" s="58" t="e">
        <f>IF('VBP QIP 80% Worksheet'!#REF!="", "",'VBP QIP 80% Worksheet'!#REF!)</f>
        <v>#REF!</v>
      </c>
      <c r="D48" s="32"/>
      <c r="E48" s="28"/>
      <c r="F48" s="30" t="e">
        <f>IF('VBP QIP 80% Worksheet'!#REF!="","", 'VBP QIP 80% Worksheet'!#REF!)</f>
        <v>#REF!</v>
      </c>
      <c r="G48" s="58" t="e">
        <f>IF('VBP QIP 80% Worksheet'!#REF!="","", 'VBP QIP 80% Worksheet'!#REF!)</f>
        <v>#REF!</v>
      </c>
      <c r="H48" s="32"/>
      <c r="I48" s="28"/>
      <c r="J48" s="28"/>
    </row>
    <row r="49" spans="1:10" x14ac:dyDescent="0.25">
      <c r="A49" s="28"/>
      <c r="B49" s="35" t="e">
        <f>IF('VBP QIP 80% Worksheet'!#REF!="", "",'VBP QIP 80% Worksheet'!#REF!)</f>
        <v>#REF!</v>
      </c>
      <c r="C49" s="60" t="e">
        <f>IF('VBP QIP 80% Worksheet'!#REF!="", "",'VBP QIP 80% Worksheet'!#REF!)</f>
        <v>#REF!</v>
      </c>
      <c r="D49" s="43" t="e">
        <f>IF(C47="","",C49/C47)</f>
        <v>#REF!</v>
      </c>
      <c r="E49" s="28"/>
      <c r="F49" s="30" t="e">
        <f>IF('VBP QIP 80% Worksheet'!#REF!="","", 'VBP QIP 80% Worksheet'!#REF!)</f>
        <v>#REF!</v>
      </c>
      <c r="G49" s="58" t="e">
        <f>IF('VBP QIP 80% Worksheet'!#REF!="","", 'VBP QIP 80% Worksheet'!#REF!)</f>
        <v>#REF!</v>
      </c>
      <c r="H49" s="43" t="e">
        <f>IF(G47="","",G49/G47)</f>
        <v>#REF!</v>
      </c>
      <c r="I49" s="28"/>
      <c r="J49" s="28"/>
    </row>
    <row r="50" spans="1:10" x14ac:dyDescent="0.25">
      <c r="A50" s="28"/>
      <c r="B50" s="33" t="e">
        <f>IF('VBP QIP 80% Worksheet'!#REF!="", "",'VBP QIP 80% Worksheet'!#REF!)</f>
        <v>#REF!</v>
      </c>
      <c r="C50" s="59" t="e">
        <f>IF('VBP QIP 80% Worksheet'!#REF!="", "",'VBP QIP 80% Worksheet'!#REF!)</f>
        <v>#REF!</v>
      </c>
      <c r="D50" s="32"/>
      <c r="E50" s="28"/>
      <c r="F50" s="33" t="e">
        <f>IF('VBP QIP 80% Worksheet'!#REF!="","", 'VBP QIP 80% Worksheet'!#REF!)</f>
        <v>#REF!</v>
      </c>
      <c r="G50" s="59" t="e">
        <f>IF('VBP QIP 80% Worksheet'!#REF!="","", 'VBP QIP 80% Worksheet'!#REF!)</f>
        <v>#REF!</v>
      </c>
      <c r="H50" s="34"/>
      <c r="I50" s="28"/>
      <c r="J50" s="28"/>
    </row>
    <row r="51" spans="1:10" x14ac:dyDescent="0.25">
      <c r="A51" s="28"/>
      <c r="B51" s="30" t="e">
        <f>IF('VBP QIP 80% Worksheet'!#REF!="", "",'VBP QIP 80% Worksheet'!#REF!)</f>
        <v>#REF!</v>
      </c>
      <c r="C51" s="58" t="e">
        <f>IF('VBP QIP 80% Worksheet'!#REF!="", "",'VBP QIP 80% Worksheet'!#REF!)</f>
        <v>#REF!</v>
      </c>
      <c r="D51" s="32"/>
      <c r="E51" s="28"/>
      <c r="F51" s="30" t="e">
        <f>IF('VBP QIP 80% Worksheet'!#REF!="","", 'VBP QIP 80% Worksheet'!#REF!)</f>
        <v>#REF!</v>
      </c>
      <c r="G51" s="58" t="e">
        <f>IF('VBP QIP 80% Worksheet'!#REF!="","", 'VBP QIP 80% Worksheet'!#REF!)</f>
        <v>#REF!</v>
      </c>
      <c r="H51" s="32"/>
      <c r="I51" s="28"/>
      <c r="J51" s="28"/>
    </row>
    <row r="52" spans="1:10" x14ac:dyDescent="0.25">
      <c r="A52" s="28"/>
      <c r="B52" s="35" t="e">
        <f>IF('VBP QIP 80% Worksheet'!#REF!="", "",'VBP QIP 80% Worksheet'!#REF!)</f>
        <v>#REF!</v>
      </c>
      <c r="C52" s="60" t="e">
        <f>IF('VBP QIP 80% Worksheet'!#REF!="", "",'VBP QIP 80% Worksheet'!#REF!)</f>
        <v>#REF!</v>
      </c>
      <c r="D52" s="43" t="e">
        <f>IF(C50="","",C52/C50)</f>
        <v>#REF!</v>
      </c>
      <c r="E52" s="28"/>
      <c r="F52" s="35" t="e">
        <f>IF('VBP QIP 80% Worksheet'!#REF!="","", 'VBP QIP 80% Worksheet'!#REF!)</f>
        <v>#REF!</v>
      </c>
      <c r="G52" s="60" t="e">
        <f>IF('VBP QIP 80% Worksheet'!#REF!="","", 'VBP QIP 80% Worksheet'!#REF!)</f>
        <v>#REF!</v>
      </c>
      <c r="H52" s="43" t="e">
        <f>IF(G50="","",G52/G50)</f>
        <v>#REF!</v>
      </c>
      <c r="I52" s="28"/>
      <c r="J52" s="28"/>
    </row>
    <row r="53" spans="1:10" x14ac:dyDescent="0.25">
      <c r="A53" s="28"/>
      <c r="B53" s="33" t="e">
        <f>IF('VBP QIP 80% Worksheet'!#REF!="", "",'VBP QIP 80% Worksheet'!#REF!)</f>
        <v>#REF!</v>
      </c>
      <c r="C53" s="59" t="e">
        <f>IF('VBP QIP 80% Worksheet'!#REF!="", "",'VBP QIP 80% Worksheet'!#REF!)</f>
        <v>#REF!</v>
      </c>
      <c r="D53" s="32"/>
      <c r="E53" s="28"/>
      <c r="F53" s="29" t="e">
        <f>IF('VBP QIP 80% Worksheet'!#REF!="","", 'VBP QIP 80% Worksheet'!#REF!)</f>
        <v>#REF!</v>
      </c>
      <c r="G53" s="58" t="e">
        <f>IF('VBP QIP 80% Worksheet'!#REF!="","", 'VBP QIP 80% Worksheet'!#REF!)</f>
        <v>#REF!</v>
      </c>
      <c r="H53" s="32"/>
      <c r="I53" s="28"/>
      <c r="J53" s="28"/>
    </row>
    <row r="54" spans="1:10" x14ac:dyDescent="0.25">
      <c r="A54" s="28"/>
      <c r="B54" s="30" t="e">
        <f>IF('VBP QIP 80% Worksheet'!#REF!="", "",'VBP QIP 80% Worksheet'!#REF!)</f>
        <v>#REF!</v>
      </c>
      <c r="C54" s="58" t="e">
        <f>IF('VBP QIP 80% Worksheet'!#REF!="", "",'VBP QIP 80% Worksheet'!#REF!)</f>
        <v>#REF!</v>
      </c>
      <c r="D54" s="32"/>
      <c r="E54" s="28"/>
      <c r="F54" s="30" t="e">
        <f>IF('VBP QIP 80% Worksheet'!#REF!="","", 'VBP QIP 80% Worksheet'!#REF!)</f>
        <v>#REF!</v>
      </c>
      <c r="G54" s="58" t="e">
        <f>IF('VBP QIP 80% Worksheet'!#REF!="","", 'VBP QIP 80% Worksheet'!#REF!)</f>
        <v>#REF!</v>
      </c>
      <c r="H54" s="32"/>
      <c r="I54" s="28"/>
      <c r="J54" s="28"/>
    </row>
    <row r="55" spans="1:10" x14ac:dyDescent="0.25">
      <c r="A55" s="28"/>
      <c r="B55" s="35" t="e">
        <f>IF('VBP QIP 80% Worksheet'!#REF!="", "",'VBP QIP 80% Worksheet'!#REF!)</f>
        <v>#REF!</v>
      </c>
      <c r="C55" s="60" t="e">
        <f>IF('VBP QIP 80% Worksheet'!#REF!="", "",'VBP QIP 80% Worksheet'!#REF!)</f>
        <v>#REF!</v>
      </c>
      <c r="D55" s="43" t="e">
        <f>IF(C53="","",C55/C53)</f>
        <v>#REF!</v>
      </c>
      <c r="E55" s="28"/>
      <c r="F55" s="30" t="e">
        <f>IF('VBP QIP 80% Worksheet'!#REF!="","", 'VBP QIP 80% Worksheet'!#REF!)</f>
        <v>#REF!</v>
      </c>
      <c r="G55" s="58" t="e">
        <f>IF('VBP QIP 80% Worksheet'!#REF!="","", 'VBP QIP 80% Worksheet'!#REF!)</f>
        <v>#REF!</v>
      </c>
      <c r="H55" s="43" t="e">
        <f>IF(G53="","",G55/G53)</f>
        <v>#REF!</v>
      </c>
      <c r="I55" s="28"/>
      <c r="J55" s="28"/>
    </row>
    <row r="56" spans="1:10" x14ac:dyDescent="0.25">
      <c r="A56" s="28"/>
      <c r="B56" s="33" t="e">
        <f>IF('VBP QIP 80% Worksheet'!#REF!="", "",'VBP QIP 80% Worksheet'!#REF!)</f>
        <v>#REF!</v>
      </c>
      <c r="C56" s="59" t="e">
        <f>IF('VBP QIP 80% Worksheet'!#REF!="", "",'VBP QIP 80% Worksheet'!#REF!)</f>
        <v>#REF!</v>
      </c>
      <c r="D56" s="32"/>
      <c r="E56" s="28"/>
      <c r="F56" s="33" t="e">
        <f>IF('VBP QIP 80% Worksheet'!#REF!="","", 'VBP QIP 80% Worksheet'!#REF!)</f>
        <v>#REF!</v>
      </c>
      <c r="G56" s="59" t="e">
        <f>IF('VBP QIP 80% Worksheet'!#REF!="","", 'VBP QIP 80% Worksheet'!#REF!)</f>
        <v>#REF!</v>
      </c>
      <c r="H56" s="34"/>
      <c r="I56" s="28"/>
      <c r="J56" s="28"/>
    </row>
    <row r="57" spans="1:10" x14ac:dyDescent="0.25">
      <c r="B57" s="30" t="e">
        <f>IF('VBP QIP 80% Worksheet'!#REF!="", "",'VBP QIP 80% Worksheet'!#REF!)</f>
        <v>#REF!</v>
      </c>
      <c r="C57" s="58" t="e">
        <f>IF('VBP QIP 80% Worksheet'!#REF!="", "",'VBP QIP 80% Worksheet'!#REF!)</f>
        <v>#REF!</v>
      </c>
      <c r="D57" s="32"/>
      <c r="F57" s="30" t="e">
        <f>IF('VBP QIP 80% Worksheet'!#REF!="","", 'VBP QIP 80% Worksheet'!#REF!)</f>
        <v>#REF!</v>
      </c>
      <c r="G57" s="58" t="e">
        <f>IF('VBP QIP 80% Worksheet'!#REF!="","", 'VBP QIP 80% Worksheet'!#REF!)</f>
        <v>#REF!</v>
      </c>
      <c r="H57" s="32"/>
    </row>
    <row r="58" spans="1:10" x14ac:dyDescent="0.25">
      <c r="B58" s="35" t="e">
        <f>IF('VBP QIP 80% Worksheet'!#REF!="", "",'VBP QIP 80% Worksheet'!#REF!)</f>
        <v>#REF!</v>
      </c>
      <c r="C58" s="60" t="e">
        <f>IF('VBP QIP 80% Worksheet'!#REF!="", "",'VBP QIP 80% Worksheet'!#REF!)</f>
        <v>#REF!</v>
      </c>
      <c r="D58" s="43" t="e">
        <f>IF(C56="","",C58/C56)</f>
        <v>#REF!</v>
      </c>
      <c r="F58" s="35" t="e">
        <f>IF('VBP QIP 80% Worksheet'!#REF!="","", 'VBP QIP 80% Worksheet'!#REF!)</f>
        <v>#REF!</v>
      </c>
      <c r="G58" s="60" t="e">
        <f>IF('VBP QIP 80% Worksheet'!#REF!="","", 'VBP QIP 80% Worksheet'!#REF!)</f>
        <v>#REF!</v>
      </c>
      <c r="H58" s="43" t="e">
        <f>IF(G56="","",G58/G56)</f>
        <v>#REF!</v>
      </c>
    </row>
    <row r="59" spans="1:10" x14ac:dyDescent="0.25">
      <c r="B59" s="33" t="e">
        <f>IF('VBP QIP 80% Worksheet'!#REF!="", "",'VBP QIP 80% Worksheet'!#REF!)</f>
        <v>#REF!</v>
      </c>
      <c r="C59" s="59" t="e">
        <f>IF('VBP QIP 80% Worksheet'!#REF!="", "",'VBP QIP 80% Worksheet'!#REF!)</f>
        <v>#REF!</v>
      </c>
      <c r="D59" s="32"/>
      <c r="F59" s="33" t="e">
        <f>IF('VBP QIP 80% Worksheet'!#REF!="","", 'VBP QIP 80% Worksheet'!#REF!)</f>
        <v>#REF!</v>
      </c>
      <c r="G59" s="59" t="e">
        <f>IF('VBP QIP 80% Worksheet'!#REF!="","", 'VBP QIP 80% Worksheet'!#REF!)</f>
        <v>#REF!</v>
      </c>
      <c r="H59" s="34"/>
    </row>
    <row r="60" spans="1:10" x14ac:dyDescent="0.25">
      <c r="B60" s="30" t="e">
        <f>IF('VBP QIP 80% Worksheet'!#REF!="", "",'VBP QIP 80% Worksheet'!#REF!)</f>
        <v>#REF!</v>
      </c>
      <c r="C60" s="58" t="e">
        <f>IF('VBP QIP 80% Worksheet'!#REF!="", "",'VBP QIP 80% Worksheet'!#REF!)</f>
        <v>#REF!</v>
      </c>
      <c r="D60" s="32"/>
      <c r="F60" s="30" t="e">
        <f>IF('VBP QIP 80% Worksheet'!#REF!="","", 'VBP QIP 80% Worksheet'!#REF!)</f>
        <v>#REF!</v>
      </c>
      <c r="G60" s="58" t="e">
        <f>IF('VBP QIP 80% Worksheet'!#REF!="","", 'VBP QIP 80% Worksheet'!#REF!)</f>
        <v>#REF!</v>
      </c>
      <c r="H60" s="32"/>
    </row>
    <row r="61" spans="1:10" x14ac:dyDescent="0.25">
      <c r="B61" s="35" t="e">
        <f>IF('VBP QIP 80% Worksheet'!#REF!="", "",'VBP QIP 80% Worksheet'!#REF!)</f>
        <v>#REF!</v>
      </c>
      <c r="C61" s="60" t="e">
        <f>IF('VBP QIP 80% Worksheet'!#REF!="", "",'VBP QIP 80% Worksheet'!#REF!)</f>
        <v>#REF!</v>
      </c>
      <c r="D61" s="43" t="e">
        <f>IF(C59="","",C61/C59)</f>
        <v>#REF!</v>
      </c>
      <c r="F61" s="35" t="e">
        <f>IF('VBP QIP 80% Worksheet'!#REF!="","", 'VBP QIP 80% Worksheet'!#REF!)</f>
        <v>#REF!</v>
      </c>
      <c r="G61" s="60" t="e">
        <f>IF('VBP QIP 80% Worksheet'!#REF!="","", 'VBP QIP 80% Worksheet'!#REF!)</f>
        <v>#REF!</v>
      </c>
      <c r="H61" s="43" t="e">
        <f>IF(G59="","",G61/G59)</f>
        <v>#REF!</v>
      </c>
    </row>
    <row r="62" spans="1:10" x14ac:dyDescent="0.25">
      <c r="B62" s="29" t="e">
        <f>IF('VBP QIP 80% Worksheet'!#REF!="", "",'VBP QIP 80% Worksheet'!#REF!)</f>
        <v>#REF!</v>
      </c>
      <c r="C62" s="58" t="e">
        <f>IF('VBP QIP 80% Worksheet'!#REF!="", "",'VBP QIP 80% Worksheet'!#REF!)</f>
        <v>#REF!</v>
      </c>
      <c r="D62" s="32"/>
      <c r="F62" s="33" t="e">
        <f>IF('VBP QIP 80% Worksheet'!#REF!="","", 'VBP QIP 80% Worksheet'!#REF!)</f>
        <v>#REF!</v>
      </c>
      <c r="G62" s="59" t="e">
        <f>IF('VBP QIP 80% Worksheet'!#REF!="","", 'VBP QIP 80% Worksheet'!#REF!)</f>
        <v>#REF!</v>
      </c>
      <c r="H62" s="34"/>
    </row>
    <row r="63" spans="1:10" x14ac:dyDescent="0.25">
      <c r="B63" s="30" t="e">
        <f>IF('VBP QIP 80% Worksheet'!#REF!="", "",'VBP QIP 80% Worksheet'!#REF!)</f>
        <v>#REF!</v>
      </c>
      <c r="C63" s="58" t="e">
        <f>IF('VBP QIP 80% Worksheet'!#REF!="", "",'VBP QIP 80% Worksheet'!#REF!)</f>
        <v>#REF!</v>
      </c>
      <c r="D63" s="32"/>
      <c r="F63" s="30" t="e">
        <f>IF('VBP QIP 80% Worksheet'!#REF!="","", 'VBP QIP 80% Worksheet'!#REF!)</f>
        <v>#REF!</v>
      </c>
      <c r="G63" s="58" t="e">
        <f>IF('VBP QIP 80% Worksheet'!#REF!="","", 'VBP QIP 80% Worksheet'!#REF!)</f>
        <v>#REF!</v>
      </c>
      <c r="H63" s="32"/>
    </row>
    <row r="64" spans="1:10" ht="15.75" thickBot="1" x14ac:dyDescent="0.3">
      <c r="B64" s="31" t="e">
        <f>IF('VBP QIP 80% Worksheet'!#REF!="", "",'VBP QIP 80% Worksheet'!#REF!)</f>
        <v>#REF!</v>
      </c>
      <c r="C64" s="61" t="e">
        <f>IF('VBP QIP 80% Worksheet'!#REF!="", "",'VBP QIP 80% Worksheet'!#REF!)</f>
        <v>#REF!</v>
      </c>
      <c r="D64" s="44" t="e">
        <f>IF(C62="","",C64/C62)</f>
        <v>#REF!</v>
      </c>
      <c r="F64" s="31" t="e">
        <f>IF('VBP QIP 80% Worksheet'!#REF!="","", 'VBP QIP 80% Worksheet'!#REF!)</f>
        <v>#REF!</v>
      </c>
      <c r="G64" s="61" t="e">
        <f>IF('VBP QIP 80% Worksheet'!#REF!="","", 'VBP QIP 80% Worksheet'!#REF!)</f>
        <v>#REF!</v>
      </c>
      <c r="H64" s="44" t="e">
        <f>IF(G62="","",G64/G62)</f>
        <v>#REF!</v>
      </c>
    </row>
    <row r="65" spans="2:8" x14ac:dyDescent="0.25">
      <c r="B65" s="28"/>
      <c r="C65" s="28"/>
      <c r="D65" s="28"/>
      <c r="F65" s="28"/>
      <c r="G65" s="28"/>
      <c r="H65" s="28"/>
    </row>
  </sheetData>
  <mergeCells count="13">
    <mergeCell ref="F9:G9"/>
    <mergeCell ref="F2:H2"/>
    <mergeCell ref="B2:D2"/>
    <mergeCell ref="B3:C3"/>
    <mergeCell ref="B4:C4"/>
    <mergeCell ref="B5:C5"/>
    <mergeCell ref="B6:C6"/>
    <mergeCell ref="B8:C8"/>
    <mergeCell ref="F3:G3"/>
    <mergeCell ref="F4:G4"/>
    <mergeCell ref="F5:G5"/>
    <mergeCell ref="F6:G6"/>
    <mergeCell ref="F8:G8"/>
  </mergeCells>
  <conditionalFormatting sqref="D9 H9">
    <cfRule type="cellIs" dxfId="57" priority="1" operator="lessThan">
      <formula>0.8</formula>
    </cfRule>
    <cfRule type="cellIs" dxfId="56" priority="2" operator="greaterThanOrEqual">
      <formula>0.8</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H212"/>
  <sheetViews>
    <sheetView showGridLines="0" tabSelected="1" zoomScale="120" zoomScaleNormal="120" workbookViewId="0">
      <selection activeCell="B2" sqref="B2:H17"/>
    </sheetView>
  </sheetViews>
  <sheetFormatPr defaultColWidth="9.140625" defaultRowHeight="15" x14ac:dyDescent="0.25"/>
  <cols>
    <col min="1" max="1" width="4.5703125" style="1" bestFit="1" customWidth="1"/>
    <col min="2" max="2" width="41" style="1" bestFit="1" customWidth="1"/>
    <col min="3" max="3" width="25.42578125" style="1" customWidth="1"/>
    <col min="4" max="4" width="37.5703125" style="3" bestFit="1" customWidth="1"/>
    <col min="5" max="5" width="14.42578125" style="3" customWidth="1"/>
    <col min="6" max="6" width="8.5703125" style="2" bestFit="1" customWidth="1"/>
    <col min="7" max="7" width="9.140625" style="1"/>
    <col min="8" max="8" width="12.28515625" style="1" customWidth="1"/>
    <col min="9" max="16384" width="9.140625" style="1"/>
  </cols>
  <sheetData>
    <row r="2" spans="2:8" ht="15" customHeight="1" x14ac:dyDescent="0.25">
      <c r="B2" s="143" t="s">
        <v>49</v>
      </c>
      <c r="C2" s="144"/>
      <c r="D2" s="144"/>
      <c r="E2" s="144"/>
      <c r="F2" s="144"/>
      <c r="G2" s="144"/>
      <c r="H2" s="144"/>
    </row>
    <row r="3" spans="2:8" x14ac:dyDescent="0.25">
      <c r="B3" s="144"/>
      <c r="C3" s="144"/>
      <c r="D3" s="144"/>
      <c r="E3" s="144"/>
      <c r="F3" s="144"/>
      <c r="G3" s="144"/>
      <c r="H3" s="144"/>
    </row>
    <row r="4" spans="2:8" x14ac:dyDescent="0.25">
      <c r="B4" s="144"/>
      <c r="C4" s="144"/>
      <c r="D4" s="144"/>
      <c r="E4" s="144"/>
      <c r="F4" s="144"/>
      <c r="G4" s="144"/>
      <c r="H4" s="144"/>
    </row>
    <row r="5" spans="2:8" x14ac:dyDescent="0.25">
      <c r="B5" s="144"/>
      <c r="C5" s="144"/>
      <c r="D5" s="144"/>
      <c r="E5" s="144"/>
      <c r="F5" s="144"/>
      <c r="G5" s="144"/>
      <c r="H5" s="144"/>
    </row>
    <row r="6" spans="2:8" x14ac:dyDescent="0.25">
      <c r="B6" s="144"/>
      <c r="C6" s="144"/>
      <c r="D6" s="144"/>
      <c r="E6" s="144"/>
      <c r="F6" s="144"/>
      <c r="G6" s="144"/>
      <c r="H6" s="144"/>
    </row>
    <row r="7" spans="2:8" x14ac:dyDescent="0.25">
      <c r="B7" s="144"/>
      <c r="C7" s="144"/>
      <c r="D7" s="144"/>
      <c r="E7" s="144"/>
      <c r="F7" s="144"/>
      <c r="G7" s="144"/>
      <c r="H7" s="144"/>
    </row>
    <row r="8" spans="2:8" x14ac:dyDescent="0.25">
      <c r="B8" s="144"/>
      <c r="C8" s="144"/>
      <c r="D8" s="144"/>
      <c r="E8" s="144"/>
      <c r="F8" s="144"/>
      <c r="G8" s="144"/>
      <c r="H8" s="144"/>
    </row>
    <row r="9" spans="2:8" x14ac:dyDescent="0.25">
      <c r="B9" s="144"/>
      <c r="C9" s="144"/>
      <c r="D9" s="144"/>
      <c r="E9" s="144"/>
      <c r="F9" s="144"/>
      <c r="G9" s="144"/>
      <c r="H9" s="144"/>
    </row>
    <row r="10" spans="2:8" x14ac:dyDescent="0.25">
      <c r="B10" s="144"/>
      <c r="C10" s="144"/>
      <c r="D10" s="144"/>
      <c r="E10" s="144"/>
      <c r="F10" s="144"/>
      <c r="G10" s="144"/>
      <c r="H10" s="144"/>
    </row>
    <row r="11" spans="2:8" x14ac:dyDescent="0.25">
      <c r="B11" s="144"/>
      <c r="C11" s="144"/>
      <c r="D11" s="144"/>
      <c r="E11" s="144"/>
      <c r="F11" s="144"/>
      <c r="G11" s="144"/>
      <c r="H11" s="144"/>
    </row>
    <row r="12" spans="2:8" x14ac:dyDescent="0.25">
      <c r="B12" s="144"/>
      <c r="C12" s="144"/>
      <c r="D12" s="144"/>
      <c r="E12" s="144"/>
      <c r="F12" s="144"/>
      <c r="G12" s="144"/>
      <c r="H12" s="144"/>
    </row>
    <row r="13" spans="2:8" ht="18.75" customHeight="1" x14ac:dyDescent="0.25">
      <c r="B13" s="144"/>
      <c r="C13" s="144"/>
      <c r="D13" s="144"/>
      <c r="E13" s="144"/>
      <c r="F13" s="144"/>
      <c r="G13" s="144"/>
      <c r="H13" s="144"/>
    </row>
    <row r="14" spans="2:8" x14ac:dyDescent="0.25">
      <c r="B14" s="144"/>
      <c r="C14" s="144"/>
      <c r="D14" s="144"/>
      <c r="E14" s="144"/>
      <c r="F14" s="144"/>
      <c r="G14" s="144"/>
      <c r="H14" s="144"/>
    </row>
    <row r="15" spans="2:8" ht="43.5" customHeight="1" x14ac:dyDescent="0.25">
      <c r="B15" s="144"/>
      <c r="C15" s="144"/>
      <c r="D15" s="144"/>
      <c r="E15" s="144"/>
      <c r="F15" s="144"/>
      <c r="G15" s="144"/>
      <c r="H15" s="144"/>
    </row>
    <row r="16" spans="2:8" ht="54" customHeight="1" x14ac:dyDescent="0.25">
      <c r="B16" s="144"/>
      <c r="C16" s="144"/>
      <c r="D16" s="144"/>
      <c r="E16" s="144"/>
      <c r="F16" s="144"/>
      <c r="G16" s="144"/>
      <c r="H16" s="144"/>
    </row>
    <row r="17" spans="2:8" ht="146.25" customHeight="1" x14ac:dyDescent="0.25">
      <c r="B17" s="144"/>
      <c r="C17" s="144"/>
      <c r="D17" s="144"/>
      <c r="E17" s="144"/>
      <c r="F17" s="144"/>
      <c r="G17" s="144"/>
      <c r="H17" s="144"/>
    </row>
    <row r="18" spans="2:8" x14ac:dyDescent="0.25">
      <c r="D18" s="23"/>
    </row>
    <row r="19" spans="2:8" s="3" customFormat="1" ht="21" x14ac:dyDescent="0.25">
      <c r="B19" s="152" t="s">
        <v>19</v>
      </c>
      <c r="C19" s="153"/>
      <c r="D19" s="26" t="s">
        <v>21</v>
      </c>
      <c r="F19" s="2"/>
    </row>
    <row r="20" spans="2:8" s="3" customFormat="1" ht="21" x14ac:dyDescent="0.25">
      <c r="B20" s="154" t="s">
        <v>24</v>
      </c>
      <c r="C20" s="154"/>
      <c r="D20" s="119">
        <f>IF(C210&lt;&gt;0,C211/C210,0)</f>
        <v>0</v>
      </c>
      <c r="F20" s="2"/>
    </row>
    <row r="21" spans="2:8" s="3" customFormat="1" ht="13.5" customHeight="1" x14ac:dyDescent="0.25">
      <c r="B21" s="154"/>
      <c r="C21" s="154"/>
      <c r="D21" s="71"/>
      <c r="F21" s="2"/>
    </row>
    <row r="22" spans="2:8" ht="13.5" customHeight="1" thickBot="1" x14ac:dyDescent="0.3"/>
    <row r="23" spans="2:8" ht="21.75" thickBot="1" x14ac:dyDescent="0.3">
      <c r="B23" s="155" t="s">
        <v>38</v>
      </c>
      <c r="C23" s="156"/>
      <c r="D23" s="156"/>
      <c r="E23" s="157"/>
      <c r="F23" s="1"/>
    </row>
    <row r="24" spans="2:8" s="3" customFormat="1" ht="30.75" thickBot="1" x14ac:dyDescent="0.3">
      <c r="B24" s="95" t="s">
        <v>47</v>
      </c>
      <c r="C24" s="89" t="s">
        <v>28</v>
      </c>
      <c r="D24" s="89" t="s">
        <v>45</v>
      </c>
      <c r="E24" s="70"/>
      <c r="F24" s="4"/>
    </row>
    <row r="25" spans="2:8" s="3" customFormat="1" x14ac:dyDescent="0.25">
      <c r="B25" s="96"/>
      <c r="C25" s="97"/>
      <c r="D25" s="98"/>
      <c r="E25" s="99"/>
      <c r="F25" s="1"/>
    </row>
    <row r="26" spans="2:8" s="3" customFormat="1" x14ac:dyDescent="0.25">
      <c r="B26" s="24"/>
      <c r="C26" s="100"/>
      <c r="D26" s="110"/>
      <c r="E26" s="93"/>
      <c r="F26" s="1"/>
    </row>
    <row r="27" spans="2:8" s="3" customFormat="1" x14ac:dyDescent="0.25">
      <c r="B27" s="24"/>
      <c r="C27" s="68"/>
      <c r="D27" s="111"/>
      <c r="E27" s="93"/>
      <c r="F27" s="1"/>
    </row>
    <row r="28" spans="2:8" s="3" customFormat="1" x14ac:dyDescent="0.25">
      <c r="B28" s="24"/>
      <c r="C28" s="46"/>
      <c r="D28" s="109"/>
      <c r="E28" s="69"/>
      <c r="F28" s="1"/>
    </row>
    <row r="29" spans="2:8" s="3" customFormat="1" x14ac:dyDescent="0.25">
      <c r="B29" s="24"/>
      <c r="C29" s="46"/>
      <c r="D29" s="109"/>
      <c r="E29" s="69"/>
      <c r="F29" s="1"/>
    </row>
    <row r="30" spans="2:8" s="3" customFormat="1" x14ac:dyDescent="0.25">
      <c r="B30" s="24"/>
      <c r="C30" s="46"/>
      <c r="D30" s="109"/>
      <c r="E30" s="69"/>
      <c r="F30" s="1"/>
    </row>
    <row r="31" spans="2:8" s="3" customFormat="1" x14ac:dyDescent="0.25">
      <c r="B31" s="24"/>
      <c r="C31" s="46"/>
      <c r="D31" s="109"/>
      <c r="E31" s="69"/>
      <c r="F31" s="1"/>
    </row>
    <row r="32" spans="2:8" s="3" customFormat="1" x14ac:dyDescent="0.25">
      <c r="B32" s="101"/>
      <c r="C32" s="46"/>
      <c r="D32" s="109"/>
      <c r="E32" s="69"/>
      <c r="F32" s="1"/>
    </row>
    <row r="33" spans="1:6" s="3" customFormat="1" x14ac:dyDescent="0.25">
      <c r="B33" s="101"/>
      <c r="C33" s="46"/>
      <c r="D33" s="109"/>
      <c r="E33" s="69"/>
      <c r="F33" s="1"/>
    </row>
    <row r="34" spans="1:6" s="3" customFormat="1" x14ac:dyDescent="0.25">
      <c r="B34" s="101"/>
      <c r="C34" s="46"/>
      <c r="D34" s="109"/>
      <c r="E34" s="69"/>
      <c r="F34" s="1"/>
    </row>
    <row r="35" spans="1:6" s="3" customFormat="1" x14ac:dyDescent="0.25">
      <c r="B35" s="101"/>
      <c r="C35" s="46"/>
      <c r="D35" s="109"/>
      <c r="E35" s="69"/>
      <c r="F35" s="1"/>
    </row>
    <row r="36" spans="1:6" s="3" customFormat="1" x14ac:dyDescent="0.25">
      <c r="B36" s="101"/>
      <c r="C36" s="46"/>
      <c r="D36" s="109"/>
      <c r="E36" s="69"/>
      <c r="F36" s="1"/>
    </row>
    <row r="37" spans="1:6" s="3" customFormat="1" x14ac:dyDescent="0.25">
      <c r="B37" s="101"/>
      <c r="C37" s="46"/>
      <c r="D37" s="109"/>
      <c r="E37" s="69"/>
      <c r="F37" s="1"/>
    </row>
    <row r="38" spans="1:6" s="3" customFormat="1" x14ac:dyDescent="0.25">
      <c r="B38" s="101"/>
      <c r="C38" s="46"/>
      <c r="D38" s="109"/>
      <c r="E38" s="69"/>
      <c r="F38" s="1"/>
    </row>
    <row r="39" spans="1:6" s="3" customFormat="1" x14ac:dyDescent="0.25">
      <c r="B39" s="101"/>
      <c r="C39" s="46"/>
      <c r="D39" s="109"/>
      <c r="E39" s="69"/>
      <c r="F39" s="1"/>
    </row>
    <row r="40" spans="1:6" s="3" customFormat="1" x14ac:dyDescent="0.25">
      <c r="B40" s="101"/>
      <c r="C40" s="46"/>
      <c r="D40" s="109"/>
      <c r="E40" s="69"/>
      <c r="F40" s="1"/>
    </row>
    <row r="41" spans="1:6" s="3" customFormat="1" ht="15.75" thickBot="1" x14ac:dyDescent="0.3">
      <c r="B41" s="91" t="s">
        <v>20</v>
      </c>
      <c r="C41" s="92">
        <f>SUM(C26:C40)</f>
        <v>0</v>
      </c>
      <c r="D41" s="94"/>
      <c r="E41" s="14"/>
      <c r="F41" s="1"/>
    </row>
    <row r="42" spans="1:6" s="3" customFormat="1" ht="15.75" thickBot="1" x14ac:dyDescent="0.3">
      <c r="A42" s="16"/>
      <c r="B42" s="15"/>
      <c r="C42" s="5"/>
      <c r="D42" s="13"/>
      <c r="E42" s="17"/>
      <c r="F42" s="18"/>
    </row>
    <row r="43" spans="1:6" s="3" customFormat="1" ht="21.75" thickBot="1" x14ac:dyDescent="0.3">
      <c r="A43" s="16"/>
      <c r="B43" s="149" t="s">
        <v>39</v>
      </c>
      <c r="C43" s="150"/>
      <c r="D43" s="150"/>
      <c r="E43" s="151"/>
    </row>
    <row r="44" spans="1:6" ht="30.75" thickBot="1" x14ac:dyDescent="0.3">
      <c r="B44" s="105" t="s">
        <v>13</v>
      </c>
      <c r="C44" s="90" t="s">
        <v>40</v>
      </c>
      <c r="D44" s="90" t="s">
        <v>16</v>
      </c>
      <c r="E44" s="106" t="s">
        <v>14</v>
      </c>
      <c r="F44" s="1"/>
    </row>
    <row r="45" spans="1:6" x14ac:dyDescent="0.25">
      <c r="B45" s="102" t="str">
        <f>IF(B26="","",B26)</f>
        <v/>
      </c>
      <c r="C45" s="103"/>
      <c r="D45" s="104"/>
      <c r="E45" s="120"/>
      <c r="F45" s="1"/>
    </row>
    <row r="46" spans="1:6" x14ac:dyDescent="0.25">
      <c r="B46" s="112" t="s">
        <v>15</v>
      </c>
      <c r="C46" s="113">
        <f>C26</f>
        <v>0</v>
      </c>
      <c r="D46" s="114"/>
      <c r="E46" s="121"/>
      <c r="F46" s="1"/>
    </row>
    <row r="47" spans="1:6" x14ac:dyDescent="0.25">
      <c r="B47" s="81" t="s">
        <v>46</v>
      </c>
      <c r="C47" s="82">
        <f>C46-SUM(C49:C55)</f>
        <v>0</v>
      </c>
      <c r="D47" s="83"/>
      <c r="E47" s="122"/>
      <c r="F47" s="1"/>
    </row>
    <row r="48" spans="1:6" x14ac:dyDescent="0.25">
      <c r="B48" s="84" t="s">
        <v>35</v>
      </c>
      <c r="C48" s="85">
        <f>SUM(C49:C55)</f>
        <v>0</v>
      </c>
      <c r="D48" s="86"/>
      <c r="E48" s="123"/>
      <c r="F48" s="1"/>
    </row>
    <row r="49" spans="2:6" x14ac:dyDescent="0.25">
      <c r="B49" s="79"/>
      <c r="C49" s="77"/>
      <c r="D49" s="75"/>
      <c r="E49" s="124"/>
      <c r="F49" s="1"/>
    </row>
    <row r="50" spans="2:6" x14ac:dyDescent="0.25">
      <c r="B50" s="79"/>
      <c r="C50" s="77"/>
      <c r="D50" s="75"/>
      <c r="E50" s="124"/>
      <c r="F50" s="1"/>
    </row>
    <row r="51" spans="2:6" x14ac:dyDescent="0.25">
      <c r="B51" s="79"/>
      <c r="C51" s="77"/>
      <c r="D51" s="75"/>
      <c r="E51" s="124"/>
      <c r="F51" s="1"/>
    </row>
    <row r="52" spans="2:6" x14ac:dyDescent="0.25">
      <c r="B52" s="79"/>
      <c r="C52" s="77"/>
      <c r="D52" s="75"/>
      <c r="E52" s="124"/>
      <c r="F52" s="1"/>
    </row>
    <row r="53" spans="2:6" x14ac:dyDescent="0.25">
      <c r="B53" s="79"/>
      <c r="C53" s="77"/>
      <c r="D53" s="75"/>
      <c r="E53" s="124"/>
      <c r="F53" s="1"/>
    </row>
    <row r="54" spans="2:6" x14ac:dyDescent="0.25">
      <c r="B54" s="79"/>
      <c r="C54" s="77"/>
      <c r="D54" s="75"/>
      <c r="E54" s="124"/>
      <c r="F54" s="1"/>
    </row>
    <row r="55" spans="2:6" ht="15.75" thickBot="1" x14ac:dyDescent="0.3">
      <c r="B55" s="108"/>
      <c r="C55" s="77"/>
      <c r="D55" s="75"/>
      <c r="E55" s="124"/>
      <c r="F55" s="1"/>
    </row>
    <row r="56" spans="2:6" x14ac:dyDescent="0.25">
      <c r="B56" s="102" t="str">
        <f>IF(B27="","",B27)</f>
        <v/>
      </c>
      <c r="C56" s="87"/>
      <c r="D56" s="88"/>
      <c r="E56" s="125"/>
      <c r="F56" s="1"/>
    </row>
    <row r="57" spans="2:6" x14ac:dyDescent="0.25">
      <c r="B57" s="112" t="s">
        <v>15</v>
      </c>
      <c r="C57" s="113">
        <f>C27</f>
        <v>0</v>
      </c>
      <c r="D57" s="115"/>
      <c r="E57" s="126"/>
      <c r="F57" s="1"/>
    </row>
    <row r="58" spans="2:6" x14ac:dyDescent="0.25">
      <c r="B58" s="81" t="s">
        <v>46</v>
      </c>
      <c r="C58" s="82">
        <f>C57-SUM(C60:C66)</f>
        <v>0</v>
      </c>
      <c r="D58" s="83"/>
      <c r="E58" s="122"/>
      <c r="F58" s="1"/>
    </row>
    <row r="59" spans="2:6" x14ac:dyDescent="0.25">
      <c r="B59" s="84" t="s">
        <v>35</v>
      </c>
      <c r="C59" s="85">
        <f>SUM(C60:C66)</f>
        <v>0</v>
      </c>
      <c r="D59" s="86"/>
      <c r="E59" s="123"/>
      <c r="F59" s="1"/>
    </row>
    <row r="60" spans="2:6" x14ac:dyDescent="0.25">
      <c r="B60" s="79"/>
      <c r="C60" s="77"/>
      <c r="D60" s="75"/>
      <c r="E60" s="124"/>
      <c r="F60" s="1"/>
    </row>
    <row r="61" spans="2:6" x14ac:dyDescent="0.25">
      <c r="B61" s="79"/>
      <c r="C61" s="77"/>
      <c r="D61" s="75"/>
      <c r="E61" s="124"/>
      <c r="F61" s="1"/>
    </row>
    <row r="62" spans="2:6" x14ac:dyDescent="0.25">
      <c r="B62" s="79"/>
      <c r="C62" s="77"/>
      <c r="D62" s="75"/>
      <c r="E62" s="124"/>
      <c r="F62" s="1"/>
    </row>
    <row r="63" spans="2:6" x14ac:dyDescent="0.25">
      <c r="B63" s="79"/>
      <c r="C63" s="77"/>
      <c r="D63" s="75"/>
      <c r="E63" s="124"/>
      <c r="F63" s="1"/>
    </row>
    <row r="64" spans="2:6" x14ac:dyDescent="0.25">
      <c r="B64" s="79"/>
      <c r="C64" s="77"/>
      <c r="D64" s="75"/>
      <c r="E64" s="124"/>
      <c r="F64" s="1"/>
    </row>
    <row r="65" spans="2:6" x14ac:dyDescent="0.25">
      <c r="B65" s="79"/>
      <c r="C65" s="77"/>
      <c r="D65" s="75"/>
      <c r="E65" s="124"/>
      <c r="F65" s="1"/>
    </row>
    <row r="66" spans="2:6" ht="15.75" thickBot="1" x14ac:dyDescent="0.3">
      <c r="B66" s="108"/>
      <c r="C66" s="77"/>
      <c r="D66" s="75"/>
      <c r="E66" s="124"/>
      <c r="F66" s="1"/>
    </row>
    <row r="67" spans="2:6" x14ac:dyDescent="0.25">
      <c r="B67" s="102" t="str">
        <f>IF(B28="","",B28)</f>
        <v/>
      </c>
      <c r="C67" s="87"/>
      <c r="D67" s="88"/>
      <c r="E67" s="125"/>
      <c r="F67" s="1"/>
    </row>
    <row r="68" spans="2:6" x14ac:dyDescent="0.25">
      <c r="B68" s="112" t="s">
        <v>15</v>
      </c>
      <c r="C68" s="113">
        <f>C28</f>
        <v>0</v>
      </c>
      <c r="D68" s="115"/>
      <c r="E68" s="126"/>
      <c r="F68" s="1"/>
    </row>
    <row r="69" spans="2:6" x14ac:dyDescent="0.25">
      <c r="B69" s="81" t="s">
        <v>46</v>
      </c>
      <c r="C69" s="82">
        <f>C68-SUM(C71:C77)</f>
        <v>0</v>
      </c>
      <c r="D69" s="83"/>
      <c r="E69" s="122"/>
      <c r="F69" s="1"/>
    </row>
    <row r="70" spans="2:6" x14ac:dyDescent="0.25">
      <c r="B70" s="84" t="s">
        <v>35</v>
      </c>
      <c r="C70" s="85">
        <f>SUM(C71:C77)</f>
        <v>0</v>
      </c>
      <c r="D70" s="86"/>
      <c r="E70" s="123"/>
      <c r="F70" s="1"/>
    </row>
    <row r="71" spans="2:6" x14ac:dyDescent="0.25">
      <c r="B71" s="79"/>
      <c r="C71" s="77"/>
      <c r="D71" s="75"/>
      <c r="E71" s="124"/>
      <c r="F71" s="1"/>
    </row>
    <row r="72" spans="2:6" x14ac:dyDescent="0.25">
      <c r="B72" s="79"/>
      <c r="C72" s="77"/>
      <c r="D72" s="75"/>
      <c r="E72" s="124"/>
      <c r="F72" s="1"/>
    </row>
    <row r="73" spans="2:6" x14ac:dyDescent="0.25">
      <c r="B73" s="79"/>
      <c r="C73" s="77"/>
      <c r="D73" s="75"/>
      <c r="E73" s="124"/>
      <c r="F73" s="1"/>
    </row>
    <row r="74" spans="2:6" x14ac:dyDescent="0.25">
      <c r="B74" s="79"/>
      <c r="C74" s="77"/>
      <c r="D74" s="75"/>
      <c r="E74" s="124"/>
      <c r="F74" s="1"/>
    </row>
    <row r="75" spans="2:6" x14ac:dyDescent="0.25">
      <c r="B75" s="79"/>
      <c r="C75" s="77"/>
      <c r="D75" s="75"/>
      <c r="E75" s="124"/>
      <c r="F75" s="1"/>
    </row>
    <row r="76" spans="2:6" x14ac:dyDescent="0.25">
      <c r="B76" s="79"/>
      <c r="C76" s="77"/>
      <c r="D76" s="75"/>
      <c r="E76" s="124"/>
      <c r="F76" s="1"/>
    </row>
    <row r="77" spans="2:6" ht="15.75" thickBot="1" x14ac:dyDescent="0.3">
      <c r="B77" s="108"/>
      <c r="C77" s="77"/>
      <c r="D77" s="75"/>
      <c r="E77" s="124"/>
      <c r="F77" s="1"/>
    </row>
    <row r="78" spans="2:6" x14ac:dyDescent="0.25">
      <c r="B78" s="102" t="str">
        <f>IF(B29="","",B29)</f>
        <v/>
      </c>
      <c r="C78" s="87"/>
      <c r="D78" s="88"/>
      <c r="E78" s="125"/>
      <c r="F78" s="1"/>
    </row>
    <row r="79" spans="2:6" x14ac:dyDescent="0.25">
      <c r="B79" s="112" t="s">
        <v>15</v>
      </c>
      <c r="C79" s="113">
        <f>C29</f>
        <v>0</v>
      </c>
      <c r="D79" s="115"/>
      <c r="E79" s="126"/>
      <c r="F79" s="1"/>
    </row>
    <row r="80" spans="2:6" x14ac:dyDescent="0.25">
      <c r="B80" s="81" t="s">
        <v>46</v>
      </c>
      <c r="C80" s="82">
        <f>C79-SUM(C82:C88)</f>
        <v>0</v>
      </c>
      <c r="D80" s="83"/>
      <c r="E80" s="122"/>
      <c r="F80" s="1"/>
    </row>
    <row r="81" spans="2:6" x14ac:dyDescent="0.25">
      <c r="B81" s="84" t="s">
        <v>35</v>
      </c>
      <c r="C81" s="85">
        <f>SUM(C82:C88)</f>
        <v>0</v>
      </c>
      <c r="D81" s="86"/>
      <c r="E81" s="123"/>
      <c r="F81" s="1"/>
    </row>
    <row r="82" spans="2:6" x14ac:dyDescent="0.25">
      <c r="B82" s="79"/>
      <c r="C82" s="77"/>
      <c r="D82" s="75"/>
      <c r="E82" s="124"/>
      <c r="F82" s="1"/>
    </row>
    <row r="83" spans="2:6" x14ac:dyDescent="0.25">
      <c r="B83" s="79"/>
      <c r="C83" s="77"/>
      <c r="D83" s="75"/>
      <c r="E83" s="124"/>
      <c r="F83" s="1"/>
    </row>
    <row r="84" spans="2:6" x14ac:dyDescent="0.25">
      <c r="B84" s="79"/>
      <c r="C84" s="77"/>
      <c r="D84" s="75"/>
      <c r="E84" s="124"/>
      <c r="F84" s="1"/>
    </row>
    <row r="85" spans="2:6" x14ac:dyDescent="0.25">
      <c r="B85" s="79"/>
      <c r="C85" s="77"/>
      <c r="D85" s="75"/>
      <c r="E85" s="124"/>
      <c r="F85" s="1"/>
    </row>
    <row r="86" spans="2:6" x14ac:dyDescent="0.25">
      <c r="B86" s="79"/>
      <c r="C86" s="77"/>
      <c r="D86" s="75"/>
      <c r="E86" s="124"/>
      <c r="F86" s="1"/>
    </row>
    <row r="87" spans="2:6" x14ac:dyDescent="0.25">
      <c r="B87" s="79"/>
      <c r="C87" s="77"/>
      <c r="D87" s="75"/>
      <c r="E87" s="124"/>
      <c r="F87" s="1"/>
    </row>
    <row r="88" spans="2:6" ht="15.75" thickBot="1" x14ac:dyDescent="0.3">
      <c r="B88" s="80"/>
      <c r="C88" s="77"/>
      <c r="D88" s="75"/>
      <c r="E88" s="124"/>
      <c r="F88" s="1"/>
    </row>
    <row r="89" spans="2:6" x14ac:dyDescent="0.25">
      <c r="B89" s="102" t="str">
        <f>IF(B30="","",B30)</f>
        <v/>
      </c>
      <c r="C89" s="87"/>
      <c r="D89" s="88"/>
      <c r="E89" s="125"/>
      <c r="F89" s="1"/>
    </row>
    <row r="90" spans="2:6" x14ac:dyDescent="0.25">
      <c r="B90" s="112" t="s">
        <v>15</v>
      </c>
      <c r="C90" s="113">
        <f>C30</f>
        <v>0</v>
      </c>
      <c r="D90" s="115"/>
      <c r="E90" s="126"/>
      <c r="F90" s="1"/>
    </row>
    <row r="91" spans="2:6" x14ac:dyDescent="0.25">
      <c r="B91" s="81" t="s">
        <v>46</v>
      </c>
      <c r="C91" s="82">
        <f>C90-SUM(C93:C99)</f>
        <v>0</v>
      </c>
      <c r="D91" s="83"/>
      <c r="E91" s="122"/>
      <c r="F91" s="1"/>
    </row>
    <row r="92" spans="2:6" x14ac:dyDescent="0.25">
      <c r="B92" s="84" t="s">
        <v>35</v>
      </c>
      <c r="C92" s="85">
        <f>SUM(C93:C99)</f>
        <v>0</v>
      </c>
      <c r="D92" s="86"/>
      <c r="E92" s="123"/>
      <c r="F92" s="1"/>
    </row>
    <row r="93" spans="2:6" x14ac:dyDescent="0.25">
      <c r="B93" s="79"/>
      <c r="C93" s="77"/>
      <c r="D93" s="75"/>
      <c r="E93" s="124"/>
      <c r="F93" s="1"/>
    </row>
    <row r="94" spans="2:6" x14ac:dyDescent="0.25">
      <c r="B94" s="79"/>
      <c r="C94" s="77"/>
      <c r="D94" s="75"/>
      <c r="E94" s="124"/>
      <c r="F94" s="1"/>
    </row>
    <row r="95" spans="2:6" x14ac:dyDescent="0.25">
      <c r="B95" s="79"/>
      <c r="C95" s="77"/>
      <c r="D95" s="75"/>
      <c r="E95" s="124"/>
      <c r="F95" s="1"/>
    </row>
    <row r="96" spans="2:6" x14ac:dyDescent="0.25">
      <c r="B96" s="79"/>
      <c r="C96" s="77"/>
      <c r="D96" s="75"/>
      <c r="E96" s="124"/>
      <c r="F96" s="1"/>
    </row>
    <row r="97" spans="2:6" x14ac:dyDescent="0.25">
      <c r="B97" s="79"/>
      <c r="C97" s="77"/>
      <c r="D97" s="75"/>
      <c r="E97" s="124"/>
      <c r="F97" s="1"/>
    </row>
    <row r="98" spans="2:6" x14ac:dyDescent="0.25">
      <c r="B98" s="79"/>
      <c r="C98" s="77"/>
      <c r="D98" s="75"/>
      <c r="E98" s="124"/>
      <c r="F98" s="1"/>
    </row>
    <row r="99" spans="2:6" ht="15.75" thickBot="1" x14ac:dyDescent="0.3">
      <c r="B99" s="80"/>
      <c r="C99" s="77"/>
      <c r="D99" s="75"/>
      <c r="E99" s="124"/>
      <c r="F99" s="1"/>
    </row>
    <row r="100" spans="2:6" x14ac:dyDescent="0.25">
      <c r="B100" s="102" t="str">
        <f>IF(B31="","",B31)</f>
        <v/>
      </c>
      <c r="C100" s="87"/>
      <c r="D100" s="88"/>
      <c r="E100" s="125"/>
      <c r="F100" s="1"/>
    </row>
    <row r="101" spans="2:6" x14ac:dyDescent="0.25">
      <c r="B101" s="112" t="s">
        <v>15</v>
      </c>
      <c r="C101" s="113">
        <f>C31</f>
        <v>0</v>
      </c>
      <c r="D101" s="114"/>
      <c r="E101" s="121"/>
      <c r="F101" s="1"/>
    </row>
    <row r="102" spans="2:6" x14ac:dyDescent="0.25">
      <c r="B102" s="81" t="s">
        <v>46</v>
      </c>
      <c r="C102" s="82">
        <f>C101-SUM(C104:C110)</f>
        <v>0</v>
      </c>
      <c r="D102" s="83"/>
      <c r="E102" s="122"/>
      <c r="F102" s="1"/>
    </row>
    <row r="103" spans="2:6" x14ac:dyDescent="0.25">
      <c r="B103" s="84" t="s">
        <v>35</v>
      </c>
      <c r="C103" s="85">
        <f>SUM(C104:C110)</f>
        <v>0</v>
      </c>
      <c r="D103" s="86"/>
      <c r="E103" s="123"/>
      <c r="F103" s="1"/>
    </row>
    <row r="104" spans="2:6" x14ac:dyDescent="0.25">
      <c r="B104" s="79"/>
      <c r="C104" s="77"/>
      <c r="D104" s="75"/>
      <c r="E104" s="124"/>
      <c r="F104" s="1"/>
    </row>
    <row r="105" spans="2:6" x14ac:dyDescent="0.25">
      <c r="B105" s="79"/>
      <c r="C105" s="77"/>
      <c r="D105" s="75"/>
      <c r="E105" s="124"/>
      <c r="F105" s="1"/>
    </row>
    <row r="106" spans="2:6" x14ac:dyDescent="0.25">
      <c r="B106" s="79"/>
      <c r="C106" s="77"/>
      <c r="D106" s="75"/>
      <c r="E106" s="124"/>
      <c r="F106" s="1"/>
    </row>
    <row r="107" spans="2:6" s="3" customFormat="1" x14ac:dyDescent="0.25">
      <c r="B107" s="79"/>
      <c r="C107" s="77"/>
      <c r="D107" s="75"/>
      <c r="E107" s="124"/>
    </row>
    <row r="108" spans="2:6" x14ac:dyDescent="0.25">
      <c r="B108" s="79"/>
      <c r="C108" s="77"/>
      <c r="D108" s="75"/>
      <c r="E108" s="124"/>
      <c r="F108" s="1"/>
    </row>
    <row r="109" spans="2:6" x14ac:dyDescent="0.25">
      <c r="B109" s="79"/>
      <c r="C109" s="77"/>
      <c r="D109" s="75"/>
      <c r="E109" s="124"/>
      <c r="F109" s="1"/>
    </row>
    <row r="110" spans="2:6" ht="15.75" thickBot="1" x14ac:dyDescent="0.3">
      <c r="B110" s="80"/>
      <c r="C110" s="77"/>
      <c r="D110" s="75"/>
      <c r="E110" s="124"/>
      <c r="F110" s="1"/>
    </row>
    <row r="111" spans="2:6" x14ac:dyDescent="0.25">
      <c r="B111" s="102" t="str">
        <f>IF(B32="","",B32)</f>
        <v/>
      </c>
      <c r="C111" s="87"/>
      <c r="D111" s="88"/>
      <c r="E111" s="125"/>
      <c r="F111" s="1"/>
    </row>
    <row r="112" spans="2:6" x14ac:dyDescent="0.25">
      <c r="B112" s="112" t="s">
        <v>15</v>
      </c>
      <c r="C112" s="113">
        <f>C32</f>
        <v>0</v>
      </c>
      <c r="D112" s="115"/>
      <c r="E112" s="126"/>
      <c r="F112" s="1"/>
    </row>
    <row r="113" spans="2:6" x14ac:dyDescent="0.25">
      <c r="B113" s="81" t="s">
        <v>46</v>
      </c>
      <c r="C113" s="82">
        <f>C112-SUM(C115:C121)</f>
        <v>0</v>
      </c>
      <c r="D113" s="83"/>
      <c r="E113" s="122"/>
      <c r="F113" s="1"/>
    </row>
    <row r="114" spans="2:6" x14ac:dyDescent="0.25">
      <c r="B114" s="84" t="s">
        <v>35</v>
      </c>
      <c r="C114" s="85">
        <f>SUM(C115:C121)</f>
        <v>0</v>
      </c>
      <c r="D114" s="86"/>
      <c r="E114" s="123"/>
      <c r="F114" s="1"/>
    </row>
    <row r="115" spans="2:6" x14ac:dyDescent="0.25">
      <c r="B115" s="79"/>
      <c r="C115" s="77"/>
      <c r="D115" s="75"/>
      <c r="E115" s="124"/>
      <c r="F115" s="1"/>
    </row>
    <row r="116" spans="2:6" x14ac:dyDescent="0.25">
      <c r="B116" s="79"/>
      <c r="C116" s="77"/>
      <c r="D116" s="75"/>
      <c r="E116" s="124"/>
      <c r="F116" s="1"/>
    </row>
    <row r="117" spans="2:6" x14ac:dyDescent="0.25">
      <c r="B117" s="79"/>
      <c r="C117" s="77"/>
      <c r="D117" s="75"/>
      <c r="E117" s="124"/>
      <c r="F117" s="1"/>
    </row>
    <row r="118" spans="2:6" x14ac:dyDescent="0.25">
      <c r="B118" s="79"/>
      <c r="C118" s="77"/>
      <c r="D118" s="75"/>
      <c r="E118" s="124"/>
      <c r="F118" s="1"/>
    </row>
    <row r="119" spans="2:6" x14ac:dyDescent="0.25">
      <c r="B119" s="79"/>
      <c r="C119" s="77"/>
      <c r="D119" s="75"/>
      <c r="E119" s="124"/>
      <c r="F119" s="1"/>
    </row>
    <row r="120" spans="2:6" x14ac:dyDescent="0.25">
      <c r="B120" s="79"/>
      <c r="C120" s="77"/>
      <c r="D120" s="75"/>
      <c r="E120" s="124"/>
      <c r="F120" s="1"/>
    </row>
    <row r="121" spans="2:6" ht="15.75" thickBot="1" x14ac:dyDescent="0.3">
      <c r="B121" s="108"/>
      <c r="C121" s="77"/>
      <c r="D121" s="75"/>
      <c r="E121" s="124"/>
      <c r="F121" s="1"/>
    </row>
    <row r="122" spans="2:6" x14ac:dyDescent="0.25">
      <c r="B122" s="116" t="str">
        <f>IF(B33="","",B33)</f>
        <v/>
      </c>
      <c r="C122" s="117"/>
      <c r="D122" s="118"/>
      <c r="E122" s="127"/>
      <c r="F122" s="1"/>
    </row>
    <row r="123" spans="2:6" x14ac:dyDescent="0.25">
      <c r="B123" s="112" t="s">
        <v>15</v>
      </c>
      <c r="C123" s="113">
        <f>C33</f>
        <v>0</v>
      </c>
      <c r="D123" s="115"/>
      <c r="E123" s="126"/>
      <c r="F123" s="1"/>
    </row>
    <row r="124" spans="2:6" x14ac:dyDescent="0.25">
      <c r="B124" s="81" t="s">
        <v>46</v>
      </c>
      <c r="C124" s="82">
        <f>C123-SUM(C126:C132)</f>
        <v>0</v>
      </c>
      <c r="D124" s="83"/>
      <c r="E124" s="122"/>
      <c r="F124" s="1"/>
    </row>
    <row r="125" spans="2:6" x14ac:dyDescent="0.25">
      <c r="B125" s="84" t="s">
        <v>35</v>
      </c>
      <c r="C125" s="85">
        <f>SUM(C126:C132)</f>
        <v>0</v>
      </c>
      <c r="D125" s="86"/>
      <c r="E125" s="123"/>
      <c r="F125" s="1"/>
    </row>
    <row r="126" spans="2:6" x14ac:dyDescent="0.25">
      <c r="B126" s="79"/>
      <c r="C126" s="77"/>
      <c r="D126" s="75"/>
      <c r="E126" s="124"/>
      <c r="F126" s="1"/>
    </row>
    <row r="127" spans="2:6" x14ac:dyDescent="0.25">
      <c r="B127" s="79"/>
      <c r="C127" s="77"/>
      <c r="D127" s="75"/>
      <c r="E127" s="124"/>
      <c r="F127" s="1"/>
    </row>
    <row r="128" spans="2:6" x14ac:dyDescent="0.25">
      <c r="B128" s="79"/>
      <c r="C128" s="77"/>
      <c r="D128" s="75"/>
      <c r="E128" s="124"/>
      <c r="F128" s="1"/>
    </row>
    <row r="129" spans="2:6" x14ac:dyDescent="0.25">
      <c r="B129" s="79"/>
      <c r="C129" s="77"/>
      <c r="D129" s="75"/>
      <c r="E129" s="124"/>
      <c r="F129" s="1"/>
    </row>
    <row r="130" spans="2:6" x14ac:dyDescent="0.25">
      <c r="B130" s="79"/>
      <c r="C130" s="77"/>
      <c r="D130" s="75"/>
      <c r="E130" s="124"/>
      <c r="F130" s="1"/>
    </row>
    <row r="131" spans="2:6" x14ac:dyDescent="0.25">
      <c r="B131" s="79"/>
      <c r="C131" s="77"/>
      <c r="D131" s="75"/>
      <c r="E131" s="124"/>
      <c r="F131" s="1"/>
    </row>
    <row r="132" spans="2:6" ht="15.75" thickBot="1" x14ac:dyDescent="0.3">
      <c r="B132" s="108"/>
      <c r="C132" s="77"/>
      <c r="D132" s="75"/>
      <c r="E132" s="124"/>
      <c r="F132" s="1"/>
    </row>
    <row r="133" spans="2:6" x14ac:dyDescent="0.25">
      <c r="B133" s="102" t="str">
        <f>IF(B34="","",B34)</f>
        <v/>
      </c>
      <c r="C133" s="87"/>
      <c r="D133" s="88"/>
      <c r="E133" s="125"/>
      <c r="F133" s="1"/>
    </row>
    <row r="134" spans="2:6" x14ac:dyDescent="0.25">
      <c r="B134" s="112" t="s">
        <v>15</v>
      </c>
      <c r="C134" s="113">
        <f>C34</f>
        <v>0</v>
      </c>
      <c r="D134" s="115"/>
      <c r="E134" s="126"/>
      <c r="F134" s="1"/>
    </row>
    <row r="135" spans="2:6" s="3" customFormat="1" x14ac:dyDescent="0.25">
      <c r="B135" s="81" t="s">
        <v>46</v>
      </c>
      <c r="C135" s="82">
        <f>C134-SUM(C137:C143)</f>
        <v>0</v>
      </c>
      <c r="D135" s="83"/>
      <c r="E135" s="122"/>
    </row>
    <row r="136" spans="2:6" x14ac:dyDescent="0.25">
      <c r="B136" s="84" t="s">
        <v>35</v>
      </c>
      <c r="C136" s="85">
        <f>SUM(C137:C143)</f>
        <v>0</v>
      </c>
      <c r="D136" s="86"/>
      <c r="E136" s="123"/>
      <c r="F136" s="1"/>
    </row>
    <row r="137" spans="2:6" x14ac:dyDescent="0.25">
      <c r="B137" s="79"/>
      <c r="C137" s="77"/>
      <c r="D137" s="75"/>
      <c r="E137" s="124"/>
      <c r="F137" s="1"/>
    </row>
    <row r="138" spans="2:6" x14ac:dyDescent="0.25">
      <c r="B138" s="79"/>
      <c r="C138" s="77"/>
      <c r="D138" s="75"/>
      <c r="E138" s="124"/>
      <c r="F138" s="1"/>
    </row>
    <row r="139" spans="2:6" x14ac:dyDescent="0.25">
      <c r="B139" s="79"/>
      <c r="C139" s="77"/>
      <c r="D139" s="75"/>
      <c r="E139" s="124"/>
      <c r="F139" s="1"/>
    </row>
    <row r="140" spans="2:6" x14ac:dyDescent="0.25">
      <c r="B140" s="79"/>
      <c r="C140" s="77"/>
      <c r="D140" s="75"/>
      <c r="E140" s="124"/>
      <c r="F140" s="1"/>
    </row>
    <row r="141" spans="2:6" x14ac:dyDescent="0.25">
      <c r="B141" s="79"/>
      <c r="C141" s="77"/>
      <c r="D141" s="75"/>
      <c r="E141" s="124"/>
      <c r="F141" s="1"/>
    </row>
    <row r="142" spans="2:6" x14ac:dyDescent="0.25">
      <c r="B142" s="79"/>
      <c r="C142" s="77"/>
      <c r="D142" s="75"/>
      <c r="E142" s="124"/>
      <c r="F142" s="1"/>
    </row>
    <row r="143" spans="2:6" ht="15.75" thickBot="1" x14ac:dyDescent="0.3">
      <c r="B143" s="80"/>
      <c r="C143" s="77"/>
      <c r="D143" s="75"/>
      <c r="E143" s="124"/>
      <c r="F143" s="1"/>
    </row>
    <row r="144" spans="2:6" x14ac:dyDescent="0.25">
      <c r="B144" s="102" t="str">
        <f>IF(B35="","",B35)</f>
        <v/>
      </c>
      <c r="C144" s="87"/>
      <c r="D144" s="88"/>
      <c r="E144" s="125"/>
      <c r="F144" s="1"/>
    </row>
    <row r="145" spans="2:6" x14ac:dyDescent="0.25">
      <c r="B145" s="112" t="s">
        <v>15</v>
      </c>
      <c r="C145" s="113">
        <f>C35</f>
        <v>0</v>
      </c>
      <c r="D145" s="115"/>
      <c r="E145" s="126"/>
      <c r="F145" s="1"/>
    </row>
    <row r="146" spans="2:6" x14ac:dyDescent="0.25">
      <c r="B146" s="81" t="s">
        <v>46</v>
      </c>
      <c r="C146" s="82">
        <f>C145-SUM(C148:C154)</f>
        <v>0</v>
      </c>
      <c r="D146" s="83"/>
      <c r="E146" s="122"/>
      <c r="F146" s="1"/>
    </row>
    <row r="147" spans="2:6" x14ac:dyDescent="0.25">
      <c r="B147" s="84" t="s">
        <v>35</v>
      </c>
      <c r="C147" s="85">
        <f>SUM(C148:C154)</f>
        <v>0</v>
      </c>
      <c r="D147" s="86"/>
      <c r="E147" s="123"/>
      <c r="F147" s="1"/>
    </row>
    <row r="148" spans="2:6" x14ac:dyDescent="0.25">
      <c r="B148" s="79"/>
      <c r="C148" s="77"/>
      <c r="D148" s="75"/>
      <c r="E148" s="124"/>
      <c r="F148" s="1"/>
    </row>
    <row r="149" spans="2:6" x14ac:dyDescent="0.25">
      <c r="B149" s="79"/>
      <c r="C149" s="77"/>
      <c r="D149" s="75"/>
      <c r="E149" s="124"/>
      <c r="F149" s="1"/>
    </row>
    <row r="150" spans="2:6" x14ac:dyDescent="0.25">
      <c r="B150" s="79"/>
      <c r="C150" s="77"/>
      <c r="D150" s="75"/>
      <c r="E150" s="124"/>
      <c r="F150" s="1"/>
    </row>
    <row r="151" spans="2:6" x14ac:dyDescent="0.25">
      <c r="B151" s="79"/>
      <c r="C151" s="77"/>
      <c r="D151" s="75"/>
      <c r="E151" s="124"/>
      <c r="F151" s="1"/>
    </row>
    <row r="152" spans="2:6" x14ac:dyDescent="0.25">
      <c r="B152" s="79"/>
      <c r="C152" s="77"/>
      <c r="D152" s="75"/>
      <c r="E152" s="124"/>
      <c r="F152" s="1"/>
    </row>
    <row r="153" spans="2:6" x14ac:dyDescent="0.25">
      <c r="B153" s="79"/>
      <c r="C153" s="77"/>
      <c r="D153" s="75"/>
      <c r="E153" s="124"/>
      <c r="F153" s="1"/>
    </row>
    <row r="154" spans="2:6" ht="15.75" thickBot="1" x14ac:dyDescent="0.3">
      <c r="B154" s="80"/>
      <c r="C154" s="77"/>
      <c r="D154" s="75"/>
      <c r="E154" s="124"/>
      <c r="F154" s="1"/>
    </row>
    <row r="155" spans="2:6" x14ac:dyDescent="0.25">
      <c r="B155" s="102" t="str">
        <f>IF(B36="","",B36)</f>
        <v/>
      </c>
      <c r="C155" s="87"/>
      <c r="D155" s="88"/>
      <c r="E155" s="125"/>
      <c r="F155" s="1"/>
    </row>
    <row r="156" spans="2:6" x14ac:dyDescent="0.25">
      <c r="B156" s="112" t="s">
        <v>15</v>
      </c>
      <c r="C156" s="113">
        <f>C36</f>
        <v>0</v>
      </c>
      <c r="D156" s="114"/>
      <c r="E156" s="121"/>
      <c r="F156" s="1"/>
    </row>
    <row r="157" spans="2:6" x14ac:dyDescent="0.25">
      <c r="B157" s="81" t="s">
        <v>46</v>
      </c>
      <c r="C157" s="82">
        <f>C156-SUM(C159:C165)</f>
        <v>0</v>
      </c>
      <c r="D157" s="83"/>
      <c r="E157" s="122"/>
      <c r="F157" s="1"/>
    </row>
    <row r="158" spans="2:6" x14ac:dyDescent="0.25">
      <c r="B158" s="84" t="s">
        <v>35</v>
      </c>
      <c r="C158" s="85">
        <f>SUM(C159:C165)</f>
        <v>0</v>
      </c>
      <c r="D158" s="86"/>
      <c r="E158" s="123"/>
      <c r="F158" s="1"/>
    </row>
    <row r="159" spans="2:6" x14ac:dyDescent="0.25">
      <c r="B159" s="79"/>
      <c r="C159" s="77"/>
      <c r="D159" s="75"/>
      <c r="E159" s="124"/>
      <c r="F159" s="1"/>
    </row>
    <row r="160" spans="2:6" x14ac:dyDescent="0.25">
      <c r="B160" s="79"/>
      <c r="C160" s="77"/>
      <c r="D160" s="75"/>
      <c r="E160" s="124"/>
      <c r="F160" s="1"/>
    </row>
    <row r="161" spans="2:6" x14ac:dyDescent="0.25">
      <c r="B161" s="79"/>
      <c r="C161" s="77"/>
      <c r="D161" s="75"/>
      <c r="E161" s="124"/>
      <c r="F161" s="1"/>
    </row>
    <row r="162" spans="2:6" x14ac:dyDescent="0.25">
      <c r="B162" s="79"/>
      <c r="C162" s="77"/>
      <c r="D162" s="75"/>
      <c r="E162" s="124"/>
      <c r="F162" s="1"/>
    </row>
    <row r="163" spans="2:6" x14ac:dyDescent="0.25">
      <c r="B163" s="79"/>
      <c r="C163" s="77"/>
      <c r="D163" s="75"/>
      <c r="E163" s="124"/>
      <c r="F163" s="1"/>
    </row>
    <row r="164" spans="2:6" x14ac:dyDescent="0.25">
      <c r="B164" s="79"/>
      <c r="C164" s="77"/>
      <c r="D164" s="75"/>
      <c r="E164" s="124"/>
      <c r="F164" s="1"/>
    </row>
    <row r="165" spans="2:6" ht="15.75" thickBot="1" x14ac:dyDescent="0.3">
      <c r="B165" s="80"/>
      <c r="C165" s="77"/>
      <c r="D165" s="75"/>
      <c r="E165" s="124"/>
      <c r="F165" s="1"/>
    </row>
    <row r="166" spans="2:6" x14ac:dyDescent="0.25">
      <c r="B166" s="102" t="str">
        <f>IF(B37="","",B37)</f>
        <v/>
      </c>
      <c r="C166" s="87"/>
      <c r="D166" s="88"/>
      <c r="E166" s="125"/>
      <c r="F166" s="1"/>
    </row>
    <row r="167" spans="2:6" s="3" customFormat="1" x14ac:dyDescent="0.25">
      <c r="B167" s="112" t="s">
        <v>15</v>
      </c>
      <c r="C167" s="113">
        <f>C37</f>
        <v>0</v>
      </c>
      <c r="D167" s="115"/>
      <c r="E167" s="126"/>
    </row>
    <row r="168" spans="2:6" x14ac:dyDescent="0.25">
      <c r="B168" s="81" t="s">
        <v>46</v>
      </c>
      <c r="C168" s="82">
        <f>C167-SUM(C170:C176)</f>
        <v>0</v>
      </c>
      <c r="D168" s="83"/>
      <c r="E168" s="122"/>
      <c r="F168" s="1"/>
    </row>
    <row r="169" spans="2:6" x14ac:dyDescent="0.25">
      <c r="B169" s="84" t="s">
        <v>35</v>
      </c>
      <c r="C169" s="85">
        <f>SUM(C170:C176)</f>
        <v>0</v>
      </c>
      <c r="D169" s="86"/>
      <c r="E169" s="123"/>
      <c r="F169" s="1"/>
    </row>
    <row r="170" spans="2:6" x14ac:dyDescent="0.25">
      <c r="B170" s="79"/>
      <c r="C170" s="77"/>
      <c r="D170" s="75"/>
      <c r="E170" s="124"/>
      <c r="F170" s="1"/>
    </row>
    <row r="171" spans="2:6" x14ac:dyDescent="0.25">
      <c r="B171" s="79"/>
      <c r="C171" s="77"/>
      <c r="D171" s="75"/>
      <c r="E171" s="124"/>
      <c r="F171" s="1"/>
    </row>
    <row r="172" spans="2:6" x14ac:dyDescent="0.25">
      <c r="B172" s="79"/>
      <c r="C172" s="77"/>
      <c r="D172" s="75"/>
      <c r="E172" s="124"/>
      <c r="F172" s="1"/>
    </row>
    <row r="173" spans="2:6" x14ac:dyDescent="0.25">
      <c r="B173" s="79"/>
      <c r="C173" s="77"/>
      <c r="D173" s="75"/>
      <c r="E173" s="124"/>
      <c r="F173" s="1"/>
    </row>
    <row r="174" spans="2:6" x14ac:dyDescent="0.25">
      <c r="B174" s="79"/>
      <c r="C174" s="77"/>
      <c r="D174" s="75"/>
      <c r="E174" s="124"/>
      <c r="F174" s="1"/>
    </row>
    <row r="175" spans="2:6" x14ac:dyDescent="0.25">
      <c r="B175" s="79"/>
      <c r="C175" s="77"/>
      <c r="D175" s="75"/>
      <c r="E175" s="124"/>
      <c r="F175" s="1"/>
    </row>
    <row r="176" spans="2:6" ht="15.75" thickBot="1" x14ac:dyDescent="0.3">
      <c r="B176" s="108"/>
      <c r="C176" s="77"/>
      <c r="D176" s="75"/>
      <c r="E176" s="124"/>
      <c r="F176" s="1"/>
    </row>
    <row r="177" spans="2:6" x14ac:dyDescent="0.25">
      <c r="B177" s="102" t="str">
        <f>IF(B38="","",B38)</f>
        <v/>
      </c>
      <c r="C177" s="87"/>
      <c r="D177" s="88"/>
      <c r="E177" s="125"/>
      <c r="F177" s="1"/>
    </row>
    <row r="178" spans="2:6" x14ac:dyDescent="0.25">
      <c r="B178" s="112" t="s">
        <v>15</v>
      </c>
      <c r="C178" s="113">
        <f>C38</f>
        <v>0</v>
      </c>
      <c r="D178" s="115"/>
      <c r="E178" s="126"/>
      <c r="F178" s="1"/>
    </row>
    <row r="179" spans="2:6" x14ac:dyDescent="0.25">
      <c r="B179" s="81" t="s">
        <v>46</v>
      </c>
      <c r="C179" s="82">
        <f>C178-SUM(C181:C187)</f>
        <v>0</v>
      </c>
      <c r="D179" s="83"/>
      <c r="E179" s="122"/>
      <c r="F179" s="1"/>
    </row>
    <row r="180" spans="2:6" x14ac:dyDescent="0.25">
      <c r="B180" s="84" t="s">
        <v>35</v>
      </c>
      <c r="C180" s="85">
        <f>SUM(C181:C187)</f>
        <v>0</v>
      </c>
      <c r="D180" s="86"/>
      <c r="E180" s="123"/>
      <c r="F180" s="1"/>
    </row>
    <row r="181" spans="2:6" x14ac:dyDescent="0.25">
      <c r="B181" s="79"/>
      <c r="C181" s="77"/>
      <c r="D181" s="75"/>
      <c r="E181" s="124"/>
      <c r="F181" s="1"/>
    </row>
    <row r="182" spans="2:6" x14ac:dyDescent="0.25">
      <c r="B182" s="79"/>
      <c r="C182" s="77"/>
      <c r="D182" s="75"/>
      <c r="E182" s="124"/>
      <c r="F182" s="1"/>
    </row>
    <row r="183" spans="2:6" x14ac:dyDescent="0.25">
      <c r="B183" s="79"/>
      <c r="C183" s="77"/>
      <c r="D183" s="75"/>
      <c r="E183" s="124"/>
      <c r="F183" s="1"/>
    </row>
    <row r="184" spans="2:6" x14ac:dyDescent="0.25">
      <c r="B184" s="79"/>
      <c r="C184" s="77"/>
      <c r="D184" s="75"/>
      <c r="E184" s="124"/>
      <c r="F184" s="1"/>
    </row>
    <row r="185" spans="2:6" x14ac:dyDescent="0.25">
      <c r="B185" s="79"/>
      <c r="C185" s="77"/>
      <c r="D185" s="75"/>
      <c r="E185" s="124"/>
      <c r="F185" s="1"/>
    </row>
    <row r="186" spans="2:6" x14ac:dyDescent="0.25">
      <c r="B186" s="79"/>
      <c r="C186" s="77"/>
      <c r="D186" s="75"/>
      <c r="E186" s="124"/>
      <c r="F186" s="1"/>
    </row>
    <row r="187" spans="2:6" ht="15.75" thickBot="1" x14ac:dyDescent="0.3">
      <c r="B187" s="80"/>
      <c r="C187" s="77"/>
      <c r="D187" s="75"/>
      <c r="E187" s="124"/>
      <c r="F187" s="1"/>
    </row>
    <row r="188" spans="2:6" x14ac:dyDescent="0.25">
      <c r="B188" s="102" t="str">
        <f>IF(B39="","",B39)</f>
        <v/>
      </c>
      <c r="C188" s="87"/>
      <c r="D188" s="88"/>
      <c r="E188" s="125"/>
      <c r="F188" s="1"/>
    </row>
    <row r="189" spans="2:6" x14ac:dyDescent="0.25">
      <c r="B189" s="112" t="s">
        <v>15</v>
      </c>
      <c r="C189" s="113">
        <f>C39</f>
        <v>0</v>
      </c>
      <c r="D189" s="115"/>
      <c r="E189" s="126"/>
      <c r="F189" s="1"/>
    </row>
    <row r="190" spans="2:6" x14ac:dyDescent="0.25">
      <c r="B190" s="81" t="s">
        <v>46</v>
      </c>
      <c r="C190" s="82">
        <f>C189-SUM(C192:C198)</f>
        <v>0</v>
      </c>
      <c r="D190" s="83"/>
      <c r="E190" s="122"/>
      <c r="F190" s="1"/>
    </row>
    <row r="191" spans="2:6" x14ac:dyDescent="0.25">
      <c r="B191" s="84" t="s">
        <v>35</v>
      </c>
      <c r="C191" s="85">
        <f>SUM(C192:C198)</f>
        <v>0</v>
      </c>
      <c r="D191" s="86"/>
      <c r="E191" s="123"/>
      <c r="F191" s="1"/>
    </row>
    <row r="192" spans="2:6" x14ac:dyDescent="0.25">
      <c r="B192" s="79"/>
      <c r="C192" s="77"/>
      <c r="D192" s="75"/>
      <c r="E192" s="124"/>
      <c r="F192" s="1"/>
    </row>
    <row r="193" spans="2:6" x14ac:dyDescent="0.25">
      <c r="B193" s="79"/>
      <c r="C193" s="77"/>
      <c r="D193" s="75"/>
      <c r="E193" s="124"/>
      <c r="F193" s="1"/>
    </row>
    <row r="194" spans="2:6" x14ac:dyDescent="0.25">
      <c r="B194" s="79"/>
      <c r="C194" s="77"/>
      <c r="D194" s="75"/>
      <c r="E194" s="124"/>
      <c r="F194" s="1"/>
    </row>
    <row r="195" spans="2:6" x14ac:dyDescent="0.25">
      <c r="B195" s="79"/>
      <c r="C195" s="77"/>
      <c r="D195" s="75"/>
      <c r="E195" s="124"/>
      <c r="F195" s="1"/>
    </row>
    <row r="196" spans="2:6" x14ac:dyDescent="0.25">
      <c r="B196" s="79"/>
      <c r="C196" s="77"/>
      <c r="D196" s="75"/>
      <c r="E196" s="124"/>
      <c r="F196" s="1"/>
    </row>
    <row r="197" spans="2:6" x14ac:dyDescent="0.25">
      <c r="B197" s="79"/>
      <c r="C197" s="77"/>
      <c r="D197" s="75"/>
      <c r="E197" s="124"/>
      <c r="F197" s="1"/>
    </row>
    <row r="198" spans="2:6" ht="15.75" thickBot="1" x14ac:dyDescent="0.3">
      <c r="B198" s="80"/>
      <c r="C198" s="77"/>
      <c r="D198" s="75"/>
      <c r="E198" s="124"/>
      <c r="F198" s="1"/>
    </row>
    <row r="199" spans="2:6" x14ac:dyDescent="0.25">
      <c r="B199" s="102" t="str">
        <f>IF(B40="","",B40)</f>
        <v/>
      </c>
      <c r="C199" s="87"/>
      <c r="D199" s="88"/>
      <c r="E199" s="125"/>
      <c r="F199" s="1"/>
    </row>
    <row r="200" spans="2:6" x14ac:dyDescent="0.25">
      <c r="B200" s="112" t="s">
        <v>15</v>
      </c>
      <c r="C200" s="113">
        <f>C40</f>
        <v>0</v>
      </c>
      <c r="D200" s="115"/>
      <c r="E200" s="126"/>
      <c r="F200" s="1"/>
    </row>
    <row r="201" spans="2:6" x14ac:dyDescent="0.25">
      <c r="B201" s="81" t="s">
        <v>46</v>
      </c>
      <c r="C201" s="82">
        <f>C200-SUM(C203:C209)</f>
        <v>0</v>
      </c>
      <c r="D201" s="83"/>
      <c r="E201" s="122"/>
      <c r="F201" s="1"/>
    </row>
    <row r="202" spans="2:6" x14ac:dyDescent="0.25">
      <c r="B202" s="84" t="s">
        <v>35</v>
      </c>
      <c r="C202" s="85">
        <f>SUM(C203:C209)</f>
        <v>0</v>
      </c>
      <c r="D202" s="86"/>
      <c r="E202" s="123"/>
      <c r="F202" s="1"/>
    </row>
    <row r="203" spans="2:6" x14ac:dyDescent="0.25">
      <c r="B203" s="79"/>
      <c r="C203" s="77"/>
      <c r="D203" s="75"/>
      <c r="E203" s="124"/>
      <c r="F203" s="1"/>
    </row>
    <row r="204" spans="2:6" x14ac:dyDescent="0.25">
      <c r="B204" s="79"/>
      <c r="C204" s="77"/>
      <c r="D204" s="75"/>
      <c r="E204" s="124"/>
      <c r="F204" s="1"/>
    </row>
    <row r="205" spans="2:6" s="3" customFormat="1" x14ac:dyDescent="0.25">
      <c r="B205" s="79"/>
      <c r="C205" s="77"/>
      <c r="D205" s="75"/>
      <c r="E205" s="124"/>
    </row>
    <row r="206" spans="2:6" x14ac:dyDescent="0.25">
      <c r="B206" s="79"/>
      <c r="C206" s="77"/>
      <c r="D206" s="75"/>
      <c r="E206" s="124"/>
      <c r="F206" s="1"/>
    </row>
    <row r="207" spans="2:6" x14ac:dyDescent="0.25">
      <c r="B207" s="79"/>
      <c r="C207" s="77"/>
      <c r="D207" s="75"/>
      <c r="E207" s="124"/>
      <c r="F207" s="1"/>
    </row>
    <row r="208" spans="2:6" x14ac:dyDescent="0.25">
      <c r="B208" s="79"/>
      <c r="C208" s="77"/>
      <c r="D208" s="75"/>
      <c r="E208" s="124"/>
      <c r="F208" s="1"/>
    </row>
    <row r="209" spans="2:6" ht="15.75" thickBot="1" x14ac:dyDescent="0.3">
      <c r="B209" s="80"/>
      <c r="C209" s="78"/>
      <c r="D209" s="76"/>
      <c r="E209" s="128"/>
      <c r="F209" s="1"/>
    </row>
    <row r="210" spans="2:6" ht="20.25" customHeight="1" x14ac:dyDescent="0.25">
      <c r="B210" s="73" t="s">
        <v>26</v>
      </c>
      <c r="C210" s="74">
        <f>(C200+C189+C178+C167+C156+C145+C134+C123+C112+C101+C90+C79+C68+C57+C46)</f>
        <v>0</v>
      </c>
      <c r="D210" s="145" t="s">
        <v>25</v>
      </c>
      <c r="E210" s="147">
        <f>0.8*C210</f>
        <v>0</v>
      </c>
      <c r="F210" s="1"/>
    </row>
    <row r="211" spans="2:6" ht="20.25" customHeight="1" thickBot="1" x14ac:dyDescent="0.3">
      <c r="B211" s="25" t="s">
        <v>18</v>
      </c>
      <c r="C211" s="107">
        <f>(C202+C191+C180+C169+C158+C147+C136+C125+C114+C103+C92+C81+C70+C59+C48)</f>
        <v>0</v>
      </c>
      <c r="D211" s="146"/>
      <c r="E211" s="148"/>
      <c r="F211" s="1"/>
    </row>
    <row r="212" spans="2:6" x14ac:dyDescent="0.25">
      <c r="F212" s="1"/>
    </row>
  </sheetData>
  <mergeCells count="8">
    <mergeCell ref="B2:H17"/>
    <mergeCell ref="D210:D211"/>
    <mergeCell ref="E210:E211"/>
    <mergeCell ref="B43:E43"/>
    <mergeCell ref="B19:C19"/>
    <mergeCell ref="B20:C20"/>
    <mergeCell ref="B23:E23"/>
    <mergeCell ref="B21:C21"/>
  </mergeCells>
  <conditionalFormatting sqref="E52:E55 E63:E66 E73:E77 E95:E99 E57:E58 E68:E69 E90:E91 E60 E71 E93 E46:E49">
    <cfRule type="containsText" dxfId="55" priority="175" operator="containsText" text="Level 0">
      <formula>NOT(ISERROR(SEARCH("Level 0",E46)))</formula>
    </cfRule>
  </conditionalFormatting>
  <conditionalFormatting sqref="E84:E88 E79:E80 E82">
    <cfRule type="containsText" dxfId="54" priority="174" operator="containsText" text="Level 0">
      <formula>NOT(ISERROR(SEARCH("Level 0",E79)))</formula>
    </cfRule>
  </conditionalFormatting>
  <conditionalFormatting sqref="E45">
    <cfRule type="containsText" dxfId="53" priority="163" operator="containsText" text="Level 0">
      <formula>NOT(ISERROR(SEARCH("Level 0",E45)))</formula>
    </cfRule>
  </conditionalFormatting>
  <conditionalFormatting sqref="E56">
    <cfRule type="containsText" dxfId="52" priority="162" operator="containsText" text="Level 0">
      <formula>NOT(ISERROR(SEARCH("Level 0",E56)))</formula>
    </cfRule>
  </conditionalFormatting>
  <conditionalFormatting sqref="E67">
    <cfRule type="containsText" dxfId="51" priority="161" operator="containsText" text="Level 0">
      <formula>NOT(ISERROR(SEARCH("Level 0",E67)))</formula>
    </cfRule>
  </conditionalFormatting>
  <conditionalFormatting sqref="E78">
    <cfRule type="containsText" dxfId="50" priority="160" operator="containsText" text="Level 0">
      <formula>NOT(ISERROR(SEARCH("Level 0",E78)))</formula>
    </cfRule>
  </conditionalFormatting>
  <conditionalFormatting sqref="E89">
    <cfRule type="containsText" dxfId="49" priority="159" operator="containsText" text="Level 0">
      <formula>NOT(ISERROR(SEARCH("Level 0",E89)))</formula>
    </cfRule>
  </conditionalFormatting>
  <conditionalFormatting sqref="D20">
    <cfRule type="cellIs" dxfId="48" priority="157" operator="lessThan">
      <formula>0.8</formula>
    </cfRule>
    <cfRule type="cellIs" dxfId="47" priority="158" operator="greaterThanOrEqual">
      <formula>0.8</formula>
    </cfRule>
  </conditionalFormatting>
  <conditionalFormatting sqref="E50:E51">
    <cfRule type="containsText" dxfId="46" priority="153" operator="containsText" text="Level 0">
      <formula>NOT(ISERROR(SEARCH("Level 0",E50)))</formula>
    </cfRule>
  </conditionalFormatting>
  <conditionalFormatting sqref="E61:E62">
    <cfRule type="containsText" dxfId="45" priority="152" operator="containsText" text="Level 0">
      <formula>NOT(ISERROR(SEARCH("Level 0",E61)))</formula>
    </cfRule>
  </conditionalFormatting>
  <conditionalFormatting sqref="E72">
    <cfRule type="containsText" dxfId="44" priority="149" operator="containsText" text="Level 0">
      <formula>NOT(ISERROR(SEARCH("Level 0",E72)))</formula>
    </cfRule>
  </conditionalFormatting>
  <conditionalFormatting sqref="E83">
    <cfRule type="containsText" dxfId="43" priority="147" operator="containsText" text="Level 0">
      <formula>NOT(ISERROR(SEARCH("Level 0",E83)))</formula>
    </cfRule>
  </conditionalFormatting>
  <conditionalFormatting sqref="E94">
    <cfRule type="containsText" dxfId="42" priority="146" operator="containsText" text="Level 0">
      <formula>NOT(ISERROR(SEARCH("Level 0",E94)))</formula>
    </cfRule>
  </conditionalFormatting>
  <conditionalFormatting sqref="E107:E110 E118:E121 E128:E132 E150:E154 E101:E102 E112:E113 E123:E124 E145:E146 E104 E115 E126 E148">
    <cfRule type="containsText" dxfId="41" priority="145" operator="containsText" text="Level 0">
      <formula>NOT(ISERROR(SEARCH("Level 0",E101)))</formula>
    </cfRule>
  </conditionalFormatting>
  <conditionalFormatting sqref="E139:E143 E134:E135 E137">
    <cfRule type="containsText" dxfId="40" priority="144" operator="containsText" text="Level 0">
      <formula>NOT(ISERROR(SEARCH("Level 0",E134)))</formula>
    </cfRule>
  </conditionalFormatting>
  <conditionalFormatting sqref="E100">
    <cfRule type="containsText" dxfId="39" priority="139" operator="containsText" text="Level 0">
      <formula>NOT(ISERROR(SEARCH("Level 0",E100)))</formula>
    </cfRule>
  </conditionalFormatting>
  <conditionalFormatting sqref="E111">
    <cfRule type="containsText" dxfId="38" priority="138" operator="containsText" text="Level 0">
      <formula>NOT(ISERROR(SEARCH("Level 0",E111)))</formula>
    </cfRule>
  </conditionalFormatting>
  <conditionalFormatting sqref="E122">
    <cfRule type="containsText" dxfId="37" priority="137" operator="containsText" text="Level 0">
      <formula>NOT(ISERROR(SEARCH("Level 0",E122)))</formula>
    </cfRule>
  </conditionalFormatting>
  <conditionalFormatting sqref="E133">
    <cfRule type="containsText" dxfId="36" priority="136" operator="containsText" text="Level 0">
      <formula>NOT(ISERROR(SEARCH("Level 0",E133)))</formula>
    </cfRule>
  </conditionalFormatting>
  <conditionalFormatting sqref="E144">
    <cfRule type="containsText" dxfId="35" priority="135" operator="containsText" text="Level 0">
      <formula>NOT(ISERROR(SEARCH("Level 0",E144)))</formula>
    </cfRule>
  </conditionalFormatting>
  <conditionalFormatting sqref="E105:E106">
    <cfRule type="containsText" dxfId="34" priority="134" operator="containsText" text="Level 0">
      <formula>NOT(ISERROR(SEARCH("Level 0",E105)))</formula>
    </cfRule>
  </conditionalFormatting>
  <conditionalFormatting sqref="E116:E117">
    <cfRule type="containsText" dxfId="33" priority="133" operator="containsText" text="Level 0">
      <formula>NOT(ISERROR(SEARCH("Level 0",E116)))</formula>
    </cfRule>
  </conditionalFormatting>
  <conditionalFormatting sqref="E127">
    <cfRule type="containsText" dxfId="32" priority="130" operator="containsText" text="Level 0">
      <formula>NOT(ISERROR(SEARCH("Level 0",E127)))</formula>
    </cfRule>
  </conditionalFormatting>
  <conditionalFormatting sqref="E138">
    <cfRule type="containsText" dxfId="31" priority="128" operator="containsText" text="Level 0">
      <formula>NOT(ISERROR(SEARCH("Level 0",E138)))</formula>
    </cfRule>
  </conditionalFormatting>
  <conditionalFormatting sqref="E149">
    <cfRule type="containsText" dxfId="30" priority="127" operator="containsText" text="Level 0">
      <formula>NOT(ISERROR(SEARCH("Level 0",E149)))</formula>
    </cfRule>
  </conditionalFormatting>
  <conditionalFormatting sqref="E162:E165 E173:E176 E183:E187 E205:E208 E156:E157 E167:E168 E178:E179 E200:E201 E159 E170 E181 E203">
    <cfRule type="containsText" dxfId="29" priority="126" operator="containsText" text="Level 0">
      <formula>NOT(ISERROR(SEARCH("Level 0",E156)))</formula>
    </cfRule>
  </conditionalFormatting>
  <conditionalFormatting sqref="E194:E198 E189:E190 E192">
    <cfRule type="containsText" dxfId="28" priority="125" operator="containsText" text="Level 0">
      <formula>NOT(ISERROR(SEARCH("Level 0",E189)))</formula>
    </cfRule>
  </conditionalFormatting>
  <conditionalFormatting sqref="E155">
    <cfRule type="containsText" dxfId="27" priority="120" operator="containsText" text="Level 0">
      <formula>NOT(ISERROR(SEARCH("Level 0",E155)))</formula>
    </cfRule>
  </conditionalFormatting>
  <conditionalFormatting sqref="E166">
    <cfRule type="containsText" dxfId="26" priority="119" operator="containsText" text="Level 0">
      <formula>NOT(ISERROR(SEARCH("Level 0",E166)))</formula>
    </cfRule>
  </conditionalFormatting>
  <conditionalFormatting sqref="E177">
    <cfRule type="containsText" dxfId="25" priority="118" operator="containsText" text="Level 0">
      <formula>NOT(ISERROR(SEARCH("Level 0",E177)))</formula>
    </cfRule>
  </conditionalFormatting>
  <conditionalFormatting sqref="E188">
    <cfRule type="containsText" dxfId="24" priority="117" operator="containsText" text="Level 0">
      <formula>NOT(ISERROR(SEARCH("Level 0",E188)))</formula>
    </cfRule>
  </conditionalFormatting>
  <conditionalFormatting sqref="E199">
    <cfRule type="containsText" dxfId="23" priority="116" operator="containsText" text="Level 0">
      <formula>NOT(ISERROR(SEARCH("Level 0",E199)))</formula>
    </cfRule>
  </conditionalFormatting>
  <conditionalFormatting sqref="E160:E161">
    <cfRule type="containsText" dxfId="22" priority="115" operator="containsText" text="Level 0">
      <formula>NOT(ISERROR(SEARCH("Level 0",E160)))</formula>
    </cfRule>
  </conditionalFormatting>
  <conditionalFormatting sqref="E172">
    <cfRule type="containsText" dxfId="21" priority="114" operator="containsText" text="Level 0">
      <formula>NOT(ISERROR(SEARCH("Level 0",E172)))</formula>
    </cfRule>
  </conditionalFormatting>
  <conditionalFormatting sqref="E182">
    <cfRule type="containsText" dxfId="20" priority="111" operator="containsText" text="Level 0">
      <formula>NOT(ISERROR(SEARCH("Level 0",E182)))</formula>
    </cfRule>
  </conditionalFormatting>
  <conditionalFormatting sqref="E193">
    <cfRule type="containsText" dxfId="19" priority="109" operator="containsText" text="Level 0">
      <formula>NOT(ISERROR(SEARCH("Level 0",E193)))</formula>
    </cfRule>
  </conditionalFormatting>
  <conditionalFormatting sqref="E204">
    <cfRule type="containsText" dxfId="18" priority="108" operator="containsText" text="Level 0">
      <formula>NOT(ISERROR(SEARCH("Level 0",E204)))</formula>
    </cfRule>
  </conditionalFormatting>
  <conditionalFormatting sqref="E171">
    <cfRule type="containsText" dxfId="17" priority="105" operator="containsText" text="Level 0">
      <formula>NOT(ISERROR(SEARCH("Level 0",E171)))</formula>
    </cfRule>
  </conditionalFormatting>
  <conditionalFormatting sqref="E209">
    <cfRule type="containsText" dxfId="16" priority="106" operator="containsText" text="Level 0">
      <formula>NOT(ISERROR(SEARCH("Level 0",E209)))</formula>
    </cfRule>
  </conditionalFormatting>
  <conditionalFormatting sqref="E59">
    <cfRule type="containsText" dxfId="15" priority="14" operator="containsText" text="Level 0">
      <formula>NOT(ISERROR(SEARCH("Level 0",E59)))</formula>
    </cfRule>
  </conditionalFormatting>
  <conditionalFormatting sqref="E70">
    <cfRule type="containsText" dxfId="14" priority="13" operator="containsText" text="Level 0">
      <formula>NOT(ISERROR(SEARCH("Level 0",E70)))</formula>
    </cfRule>
  </conditionalFormatting>
  <conditionalFormatting sqref="E81">
    <cfRule type="containsText" dxfId="13" priority="12" operator="containsText" text="Level 0">
      <formula>NOT(ISERROR(SEARCH("Level 0",E81)))</formula>
    </cfRule>
  </conditionalFormatting>
  <conditionalFormatting sqref="E92">
    <cfRule type="containsText" dxfId="12" priority="11" operator="containsText" text="Level 0">
      <formula>NOT(ISERROR(SEARCH("Level 0",E92)))</formula>
    </cfRule>
  </conditionalFormatting>
  <conditionalFormatting sqref="E103">
    <cfRule type="containsText" dxfId="11" priority="10" operator="containsText" text="Level 0">
      <formula>NOT(ISERROR(SEARCH("Level 0",E103)))</formula>
    </cfRule>
  </conditionalFormatting>
  <conditionalFormatting sqref="E114">
    <cfRule type="containsText" dxfId="10" priority="9" operator="containsText" text="Level 0">
      <formula>NOT(ISERROR(SEARCH("Level 0",E114)))</formula>
    </cfRule>
  </conditionalFormatting>
  <conditionalFormatting sqref="E125">
    <cfRule type="containsText" dxfId="9" priority="8" operator="containsText" text="Level 0">
      <formula>NOT(ISERROR(SEARCH("Level 0",E125)))</formula>
    </cfRule>
  </conditionalFormatting>
  <conditionalFormatting sqref="E136">
    <cfRule type="containsText" dxfId="8" priority="7" operator="containsText" text="Level 0">
      <formula>NOT(ISERROR(SEARCH("Level 0",E136)))</formula>
    </cfRule>
  </conditionalFormatting>
  <conditionalFormatting sqref="E147">
    <cfRule type="containsText" dxfId="7" priority="6" operator="containsText" text="Level 0">
      <formula>NOT(ISERROR(SEARCH("Level 0",E147)))</formula>
    </cfRule>
  </conditionalFormatting>
  <conditionalFormatting sqref="E158">
    <cfRule type="containsText" dxfId="6" priority="5" operator="containsText" text="Level 0">
      <formula>NOT(ISERROR(SEARCH("Level 0",E158)))</formula>
    </cfRule>
  </conditionalFormatting>
  <conditionalFormatting sqref="E169">
    <cfRule type="containsText" dxfId="5" priority="4" operator="containsText" text="Level 0">
      <formula>NOT(ISERROR(SEARCH("Level 0",E169)))</formula>
    </cfRule>
  </conditionalFormatting>
  <conditionalFormatting sqref="E180">
    <cfRule type="containsText" dxfId="4" priority="3" operator="containsText" text="Level 0">
      <formula>NOT(ISERROR(SEARCH("Level 0",E180)))</formula>
    </cfRule>
  </conditionalFormatting>
  <conditionalFormatting sqref="E191">
    <cfRule type="containsText" dxfId="3" priority="2" operator="containsText" text="Level 0">
      <formula>NOT(ISERROR(SEARCH("Level 0",E191)))</formula>
    </cfRule>
  </conditionalFormatting>
  <conditionalFormatting sqref="E202">
    <cfRule type="containsText" dxfId="2" priority="1" operator="containsText" text="Level 0">
      <formula>NOT(ISERROR(SEARCH("Level 0",E202)))</formula>
    </cfRule>
  </conditionalFormatting>
  <conditionalFormatting sqref="C211">
    <cfRule type="cellIs" dxfId="1" priority="178" operator="greaterThan">
      <formula>$E$210</formula>
    </cfRule>
    <cfRule type="cellIs" dxfId="0" priority="179" operator="lessThan">
      <formula>#REF!</formula>
    </cfRule>
  </conditionalFormatting>
  <dataValidations count="11">
    <dataValidation type="custom" allowBlank="1" showInputMessage="1" showErrorMessage="1" error="Contact cannot be greater than the Total MCO Medicaid Payments" sqref="C49:C55">
      <formula1>C49&lt;=C$46</formula1>
    </dataValidation>
    <dataValidation type="custom" allowBlank="1" showInputMessage="1" showErrorMessage="1" error="Contract value cannot be greater than Total MCO Medicaid Payments" sqref="C60:C66">
      <formula1>C60&lt;=C$57</formula1>
    </dataValidation>
    <dataValidation type="custom" allowBlank="1" showInputMessage="1" showErrorMessage="1" error="Contract value cannot be greater than Total MCO Medicaid Payments" sqref="C71:C77">
      <formula1>C71&lt;=C$68</formula1>
    </dataValidation>
    <dataValidation type="custom" allowBlank="1" showInputMessage="1" showErrorMessage="1" error="Contract value cannot be greater than Total MCO Medicaid Payments" sqref="C82:C88">
      <formula1>C82&lt;=C$79</formula1>
    </dataValidation>
    <dataValidation type="custom" allowBlank="1" showInputMessage="1" showErrorMessage="1" error="Contract value cannot be greater than Total MCO Medicaid Payments" sqref="C93:C99">
      <formula1>C93&lt;=C$90</formula1>
    </dataValidation>
    <dataValidation type="custom" allowBlank="1" showInputMessage="1" showErrorMessage="1" error="Contract value cannot be greater than Total MCO Medicaid Payments" sqref="C104:C110">
      <formula1>C104&lt;=C$101</formula1>
    </dataValidation>
    <dataValidation type="custom" allowBlank="1" showInputMessage="1" showErrorMessage="1" error="Contract value cannot be greater than Total MCO Medicaid Payments" sqref="C115:C121">
      <formula1>C115&lt;=C$112</formula1>
    </dataValidation>
    <dataValidation type="custom" allowBlank="1" showInputMessage="1" showErrorMessage="1" error="Contract value cannot be greater than Total MCO Medicaid Payments" sqref="C126:C132">
      <formula1>C126&lt;=C$123</formula1>
    </dataValidation>
    <dataValidation type="custom" allowBlank="1" showInputMessage="1" showErrorMessage="1" error="Contract value cannot be greater than Total MCO Medicaid Payments" sqref="C137:C143">
      <formula1>C137&lt;=C$134</formula1>
    </dataValidation>
    <dataValidation type="custom" allowBlank="1" showInputMessage="1" showErrorMessage="1" error="Contract value cannot be greater than Total MCO Medicaid Payments" sqref="C148:C154">
      <formula1>C148&lt;=C$145</formula1>
    </dataValidation>
    <dataValidation type="custom" allowBlank="1" showInputMessage="1" showErrorMessage="1" error="Contract value cannot be greater than Total MCO Medicaid Payments" sqref="C159:C165">
      <formula1>C159&lt;=C$156</formula1>
    </dataValidation>
  </dataValidations>
  <pageMargins left="0.7" right="0.7" top="0.75" bottom="0.75" header="0.3" footer="0.3"/>
  <pageSetup paperSize="5" scale="69" fitToHeight="0" orientation="landscape" r:id="rId1"/>
  <extLst>
    <ext xmlns:x14="http://schemas.microsoft.com/office/spreadsheetml/2009/9/main" uri="{CCE6A557-97BC-4b89-ADB6-D9C93CAAB3DF}">
      <x14:dataValidations xmlns:xm="http://schemas.microsoft.com/office/excel/2006/main" count="4">
        <x14:dataValidation type="list" showInputMessage="1" showErrorMessage="1">
          <x14:formula1>
            <xm:f>'VBP Calcs'!$A$1:$A$2</xm:f>
          </x14:formula1>
          <xm:sqref>D21</xm:sqref>
        </x14:dataValidation>
        <x14:dataValidation type="list" showInputMessage="1" showErrorMessage="1">
          <x14:formula1>
            <xm:f>'VBP Calcs'!$A$1:$A$3</xm:f>
          </x14:formula1>
          <xm:sqref>D26:D40</xm:sqref>
        </x14:dataValidation>
        <x14:dataValidation type="list" showInputMessage="1" showErrorMessage="1">
          <x14:formula1>
            <xm:f>Sheet4!$A$5:$A$13</xm:f>
          </x14:formula1>
          <xm:sqref>B49:B55 B60:B66 B71:B77 B82:B88 B93:B99 B104:B110 B115:B121 B126:B132 B137:B143 B148:B154 B159:B165 B170:B176 B181:B187 B192:B198 B203:B209</xm:sqref>
        </x14:dataValidation>
        <x14:dataValidation type="list" showInputMessage="1" showErrorMessage="1">
          <x14:formula1>
            <xm:f>Sheet4!$A$16:$A$19</xm:f>
          </x14:formula1>
          <xm:sqref>E49:E55 E60:E66 E71:E77 E82:E88 E93:E99 E104:E110 E115:E121 E126:E132 E137:E143 E148:E154 E159:E165 E170:E176 E181:E187 E192:E198 E203:E209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selection activeCell="A23" sqref="A23"/>
    </sheetView>
  </sheetViews>
  <sheetFormatPr defaultRowHeight="15" x14ac:dyDescent="0.25"/>
  <cols>
    <col min="1" max="1" width="35.42578125" customWidth="1"/>
    <col min="2" max="2" width="38.42578125" bestFit="1" customWidth="1"/>
    <col min="3" max="3" width="36.5703125" bestFit="1" customWidth="1"/>
    <col min="4" max="4" width="10.140625" bestFit="1" customWidth="1"/>
    <col min="5" max="5" width="5" customWidth="1"/>
    <col min="6" max="6" width="4.85546875" customWidth="1"/>
    <col min="7" max="7" width="33.7109375" customWidth="1"/>
    <col min="8" max="8" width="42.140625" bestFit="1" customWidth="1"/>
    <col min="9" max="9" width="37" bestFit="1" customWidth="1"/>
    <col min="10" max="10" width="10.140625" bestFit="1" customWidth="1"/>
  </cols>
  <sheetData>
    <row r="1" spans="1:2" x14ac:dyDescent="0.25">
      <c r="A1" t="s">
        <v>36</v>
      </c>
    </row>
    <row r="2" spans="1:2" x14ac:dyDescent="0.25">
      <c r="A2" t="s">
        <v>37</v>
      </c>
    </row>
    <row r="4" spans="1:2" x14ac:dyDescent="0.25">
      <c r="A4" t="s">
        <v>34</v>
      </c>
      <c r="B4">
        <v>0.2</v>
      </c>
    </row>
    <row r="171" spans="1:7" ht="34.5" customHeight="1" x14ac:dyDescent="0.25">
      <c r="A171" s="72"/>
      <c r="G171" s="7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4"/>
  <sheetViews>
    <sheetView workbookViewId="0">
      <selection activeCell="E10" sqref="E10"/>
    </sheetView>
  </sheetViews>
  <sheetFormatPr defaultRowHeight="15" x14ac:dyDescent="0.25"/>
  <cols>
    <col min="1" max="1" width="31.140625" bestFit="1" customWidth="1"/>
  </cols>
  <sheetData>
    <row r="1" spans="1:1" x14ac:dyDescent="0.25">
      <c r="A1" t="s">
        <v>0</v>
      </c>
    </row>
    <row r="2" spans="1:1" x14ac:dyDescent="0.25">
      <c r="A2" t="s">
        <v>1</v>
      </c>
    </row>
    <row r="3" spans="1:1" x14ac:dyDescent="0.25">
      <c r="A3" t="s">
        <v>2</v>
      </c>
    </row>
    <row r="4" spans="1:1" x14ac:dyDescent="0.25">
      <c r="A4" t="s">
        <v>3</v>
      </c>
    </row>
    <row r="6" spans="1:1" x14ac:dyDescent="0.25">
      <c r="A6" t="s">
        <v>4</v>
      </c>
    </row>
    <row r="7" spans="1:1" x14ac:dyDescent="0.25">
      <c r="A7" t="s">
        <v>5</v>
      </c>
    </row>
    <row r="8" spans="1:1" x14ac:dyDescent="0.25">
      <c r="A8" t="s">
        <v>48</v>
      </c>
    </row>
    <row r="9" spans="1:1" x14ac:dyDescent="0.25">
      <c r="A9" t="s">
        <v>41</v>
      </c>
    </row>
    <row r="10" spans="1:1" x14ac:dyDescent="0.25">
      <c r="A10" t="s">
        <v>42</v>
      </c>
    </row>
    <row r="11" spans="1:1" x14ac:dyDescent="0.25">
      <c r="A11" t="s">
        <v>43</v>
      </c>
    </row>
    <row r="12" spans="1:1" x14ac:dyDescent="0.25">
      <c r="A12" t="s">
        <v>44</v>
      </c>
    </row>
    <row r="13" spans="1:1" x14ac:dyDescent="0.25">
      <c r="A13" t="s">
        <v>11</v>
      </c>
    </row>
    <row r="17" spans="1:1" x14ac:dyDescent="0.25">
      <c r="A17" t="s">
        <v>6</v>
      </c>
    </row>
    <row r="18" spans="1:1" x14ac:dyDescent="0.25">
      <c r="A18" t="s">
        <v>7</v>
      </c>
    </row>
    <row r="19" spans="1:1" x14ac:dyDescent="0.25">
      <c r="A19" t="s">
        <v>8</v>
      </c>
    </row>
    <row r="23" spans="1:1" x14ac:dyDescent="0.25">
      <c r="A23" t="s">
        <v>9</v>
      </c>
    </row>
    <row r="24" spans="1:1" x14ac:dyDescent="0.25">
      <c r="A24"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VBP QIP 80% Worksheet</vt:lpstr>
      <vt:lpstr>VBP Calcs</vt:lpstr>
      <vt:lpstr>Sheet4</vt:lpstr>
      <vt:lpstr>'VBP QIP 80%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 Connolly</dc:creator>
  <cp:lastModifiedBy>Kim Fraim</cp:lastModifiedBy>
  <cp:lastPrinted>2017-05-03T20:48:27Z</cp:lastPrinted>
  <dcterms:created xsi:type="dcterms:W3CDTF">2017-02-08T18:45:56Z</dcterms:created>
  <dcterms:modified xsi:type="dcterms:W3CDTF">2017-05-18T17:26:23Z</dcterms:modified>
</cp:coreProperties>
</file>