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4" r:id="rId3"/>
    <sheet name="Partner Engagement" sheetId="3" r:id="rId4"/>
  </sheets>
  <definedNames>
    <definedName name="_xlnm._FilterDatabase" localSheetId="3" hidden="1">'Partner Engagement'!$A$3:$T$28</definedName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12" i="2" s="1"/>
  <c r="H9" i="2"/>
  <c r="H10" i="2"/>
  <c r="F12" i="2"/>
  <c r="G12" i="2"/>
  <c r="H13" i="2"/>
  <c r="H14" i="2"/>
  <c r="H15" i="2"/>
  <c r="H20" i="2" s="1"/>
  <c r="H16" i="2"/>
  <c r="H17" i="2"/>
  <c r="H18" i="2"/>
  <c r="F20" i="2"/>
  <c r="G20" i="2"/>
  <c r="H21" i="2"/>
  <c r="H22" i="2"/>
  <c r="H23" i="2"/>
  <c r="H24" i="2"/>
  <c r="H25" i="2"/>
  <c r="H26" i="2"/>
  <c r="H27" i="2"/>
  <c r="H28" i="2"/>
  <c r="H29" i="2"/>
  <c r="H30" i="2"/>
  <c r="H31" i="2"/>
  <c r="F33" i="2"/>
  <c r="G33" i="2"/>
  <c r="H33" i="2"/>
  <c r="H34" i="2"/>
  <c r="H35" i="2"/>
  <c r="H45" i="2" s="1"/>
  <c r="H36" i="2"/>
  <c r="H37" i="2"/>
  <c r="H38" i="2"/>
  <c r="H39" i="2"/>
  <c r="H40" i="2"/>
  <c r="H41" i="2"/>
  <c r="H42" i="2"/>
  <c r="H43" i="2"/>
  <c r="F45" i="2"/>
  <c r="G45" i="2"/>
  <c r="H46" i="2"/>
  <c r="H47" i="2"/>
  <c r="H48" i="2"/>
  <c r="H49" i="2"/>
  <c r="H50" i="2"/>
  <c r="H51" i="2"/>
  <c r="H52" i="2"/>
  <c r="H53" i="2"/>
  <c r="H54" i="2"/>
  <c r="H55" i="2"/>
  <c r="H56" i="2"/>
  <c r="H57" i="2"/>
  <c r="F59" i="2"/>
  <c r="G59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F78" i="2"/>
  <c r="G78" i="2"/>
  <c r="H78" i="2"/>
  <c r="H79" i="2"/>
  <c r="H80" i="2"/>
  <c r="H81" i="2"/>
  <c r="H82" i="2"/>
  <c r="H83" i="2"/>
  <c r="H84" i="2"/>
  <c r="H85" i="2"/>
  <c r="H86" i="2"/>
  <c r="H87" i="2"/>
  <c r="F89" i="2"/>
  <c r="G89" i="2"/>
  <c r="H89" i="2"/>
  <c r="H90" i="2"/>
  <c r="H91" i="2"/>
  <c r="H92" i="2"/>
  <c r="H93" i="2"/>
  <c r="H94" i="2"/>
  <c r="H95" i="2"/>
  <c r="H96" i="2"/>
  <c r="H97" i="2"/>
  <c r="H98" i="2"/>
  <c r="F100" i="2"/>
  <c r="G100" i="2"/>
  <c r="H100" i="2"/>
  <c r="H101" i="2"/>
  <c r="H102" i="2"/>
  <c r="H108" i="2" s="1"/>
  <c r="H103" i="2"/>
  <c r="H104" i="2"/>
  <c r="H105" i="2"/>
  <c r="H106" i="2"/>
  <c r="F108" i="2"/>
  <c r="G108" i="2"/>
  <c r="H121" i="2"/>
  <c r="H127" i="2" s="1"/>
  <c r="H122" i="2"/>
  <c r="H123" i="2"/>
  <c r="H124" i="2"/>
  <c r="H125" i="2"/>
  <c r="F127" i="2"/>
  <c r="G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F141" i="2"/>
  <c r="G141" i="2"/>
  <c r="H141" i="2"/>
  <c r="H142" i="2"/>
  <c r="H143" i="2"/>
  <c r="H149" i="2" s="1"/>
  <c r="H144" i="2"/>
  <c r="H145" i="2"/>
  <c r="H146" i="2"/>
  <c r="H147" i="2"/>
  <c r="F149" i="2"/>
  <c r="G149" i="2"/>
  <c r="H150" i="2"/>
  <c r="H151" i="2"/>
  <c r="H152" i="2"/>
  <c r="H157" i="2" s="1"/>
  <c r="H153" i="2"/>
  <c r="H154" i="2"/>
  <c r="H155" i="2"/>
  <c r="F157" i="2"/>
  <c r="G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F174" i="2"/>
  <c r="G174" i="2"/>
  <c r="H174" i="2"/>
  <c r="H175" i="2"/>
  <c r="H176" i="2"/>
  <c r="H177" i="2"/>
  <c r="H178" i="2"/>
  <c r="H182" i="2" s="1"/>
  <c r="H179" i="2"/>
  <c r="H180" i="2"/>
  <c r="F182" i="2"/>
  <c r="G182" i="2"/>
  <c r="H183" i="2"/>
  <c r="H184" i="2"/>
  <c r="H185" i="2"/>
  <c r="H190" i="2" s="1"/>
  <c r="H186" i="2"/>
  <c r="H187" i="2"/>
  <c r="H188" i="2"/>
  <c r="F190" i="2"/>
  <c r="G190" i="2"/>
  <c r="H191" i="2"/>
  <c r="H192" i="2"/>
  <c r="H198" i="2" s="1"/>
  <c r="H193" i="2"/>
  <c r="H194" i="2"/>
  <c r="H195" i="2"/>
  <c r="H196" i="2"/>
  <c r="F198" i="2"/>
  <c r="G198" i="2"/>
  <c r="H199" i="2"/>
  <c r="H200" i="2"/>
  <c r="H201" i="2"/>
  <c r="H202" i="2"/>
  <c r="H203" i="2"/>
  <c r="H204" i="2"/>
  <c r="F206" i="2"/>
  <c r="G206" i="2"/>
  <c r="H206" i="2"/>
  <c r="C6" i="1" l="1"/>
  <c r="D7" i="1"/>
  <c r="C7" i="1"/>
  <c r="D8" i="1"/>
  <c r="H8" i="1" s="1"/>
  <c r="C8" i="1"/>
  <c r="D9" i="1"/>
  <c r="H9" i="1" s="1"/>
  <c r="C9" i="1"/>
  <c r="D10" i="1"/>
  <c r="H10" i="1" s="1"/>
  <c r="C10" i="1"/>
  <c r="D11" i="1"/>
  <c r="H11" i="1" s="1"/>
  <c r="C11" i="1"/>
  <c r="D12" i="1"/>
  <c r="C12" i="1"/>
  <c r="D13" i="1"/>
  <c r="H13" i="1" s="1"/>
  <c r="C13" i="1"/>
  <c r="D14" i="1"/>
  <c r="H14" i="1" s="1"/>
  <c r="C14" i="1"/>
  <c r="D15" i="1"/>
  <c r="H15" i="1" s="1"/>
  <c r="C15" i="1"/>
  <c r="D16" i="1"/>
  <c r="C16" i="1"/>
  <c r="D17" i="1"/>
  <c r="H17" i="1" s="1"/>
  <c r="C17" i="1"/>
  <c r="C18" i="1"/>
  <c r="D20" i="1"/>
  <c r="H20" i="1" s="1"/>
  <c r="C20" i="1"/>
  <c r="D21" i="1"/>
  <c r="H21" i="1" s="1"/>
  <c r="C21" i="1"/>
  <c r="D22" i="1"/>
  <c r="H22" i="1" s="1"/>
  <c r="C22" i="1"/>
  <c r="D5" i="1"/>
  <c r="H5" i="1" s="1"/>
  <c r="C5" i="1"/>
  <c r="D23" i="1"/>
  <c r="C23" i="1"/>
  <c r="G23" i="1" s="1"/>
  <c r="D18" i="1"/>
  <c r="D6" i="1"/>
  <c r="H6" i="1" s="1"/>
  <c r="E19" i="1"/>
  <c r="H19" i="1"/>
  <c r="H18" i="1"/>
  <c r="E11" i="1" l="1"/>
  <c r="E10" i="1"/>
  <c r="E18" i="1"/>
  <c r="E14" i="1"/>
  <c r="E20" i="1"/>
  <c r="E15" i="1"/>
  <c r="E9" i="1"/>
  <c r="E6" i="1"/>
  <c r="E23" i="1"/>
  <c r="I23" i="1" s="1"/>
  <c r="H23" i="1"/>
  <c r="E7" i="1"/>
  <c r="D24" i="1"/>
  <c r="H7" i="1"/>
  <c r="E5" i="1"/>
  <c r="C24" i="1"/>
  <c r="E8" i="1"/>
  <c r="H16" i="1"/>
  <c r="E16" i="1"/>
  <c r="H12" i="1"/>
  <c r="E12" i="1"/>
  <c r="G22" i="1"/>
  <c r="E22" i="1"/>
  <c r="I22" i="1" s="1"/>
  <c r="E17" i="1"/>
  <c r="E13" i="1"/>
  <c r="E21" i="1"/>
  <c r="G9" i="1" l="1"/>
  <c r="G19" i="1"/>
  <c r="G10" i="1"/>
  <c r="G21" i="1"/>
  <c r="G16" i="1"/>
  <c r="G15" i="1"/>
  <c r="G14" i="1"/>
  <c r="G8" i="1"/>
  <c r="G7" i="1"/>
  <c r="G5" i="1"/>
  <c r="G13" i="1"/>
  <c r="G17" i="1"/>
  <c r="G20" i="1"/>
  <c r="G18" i="1"/>
  <c r="G11" i="1"/>
  <c r="G12" i="1"/>
  <c r="G6" i="1"/>
  <c r="H24" i="1"/>
  <c r="E24" i="1"/>
  <c r="I11" i="1" l="1"/>
  <c r="I19" i="1"/>
  <c r="I10" i="1"/>
  <c r="I21" i="1"/>
  <c r="I16" i="1"/>
  <c r="I15" i="1"/>
  <c r="I14" i="1"/>
  <c r="I8" i="1"/>
  <c r="I7" i="1"/>
  <c r="I5" i="1"/>
  <c r="I20" i="1"/>
  <c r="I17" i="1"/>
  <c r="I18" i="1"/>
  <c r="I13" i="1"/>
  <c r="I9" i="1"/>
  <c r="G24" i="1"/>
  <c r="I12" i="1"/>
  <c r="I6" i="1"/>
  <c r="I24" i="1" l="1"/>
</calcChain>
</file>

<file path=xl/sharedStrings.xml><?xml version="1.0" encoding="utf-8"?>
<sst xmlns="http://schemas.openxmlformats.org/spreadsheetml/2006/main" count="625" uniqueCount="219">
  <si>
    <t>PPS Funds Flow Summary by Partner Type - DY3, Q3 (IPP Module 1.4 and Module 1.10)</t>
  </si>
  <si>
    <t>Partner Category</t>
  </si>
  <si>
    <t>Quarterly Funds Flow Update - DY3, Q3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</si>
  <si>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</si>
  <si>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</si>
  <si>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</si>
  <si>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</si>
  <si>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</si>
  <si>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</si>
  <si>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</si>
  <si>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</si>
  <si>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</si>
  <si>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</si>
  <si>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</si>
  <si>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</si>
  <si>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</si>
  <si>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</si>
  <si>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</si>
  <si>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</si>
  <si>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</si>
  <si>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</si>
  <si>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</si>
  <si>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</si>
  <si>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</si>
  <si>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</si>
  <si>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</si>
  <si>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</si>
  <si>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</si>
  <si>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Q3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</si>
  <si>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</si>
  <si>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</si>
  <si>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</si>
  <si>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</si>
  <si>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</si>
  <si>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</si>
  <si>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</si>
  <si>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</si>
  <si>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</si>
  <si>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</si>
  <si>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</si>
  <si>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Q3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</si>
  <si>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</si>
  <si>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</si>
  <si>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</si>
  <si>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</si>
  <si>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</si>
  <si>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</si>
  <si>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</si>
  <si>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</si>
  <si>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</si>
  <si>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</si>
  <si>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</si>
  <si>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</si>
  <si>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</si>
  <si>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</si>
  <si>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</si>
  <si>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</si>
  <si>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2.d.i.</t>
  </si>
  <si>
    <t>3.a.i.</t>
  </si>
  <si>
    <t>3.a.ii.</t>
  </si>
  <si>
    <t>3.b.i.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</si>
  <si>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</si>
  <si>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</si>
  <si>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</si>
  <si>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</si>
  <si>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</si>
  <si>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</si>
  <si>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</si>
  <si>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</si>
  <si>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PAM(R) Providers</t>
  </si>
  <si>
    <t>Expected Number of Crisis Intervention Programs Established</t>
  </si>
  <si>
    <t>No</t>
  </si>
  <si>
    <t>All Other:: Practitioner - Primary Care Provider (PCP)</t>
  </si>
  <si>
    <t>Yes</t>
  </si>
  <si>
    <t>All Other:: Mental Health:: Substance Abuse</t>
  </si>
  <si>
    <t>All Other:: Hospice</t>
  </si>
  <si>
    <t>HOSPICE &amp;PALLIATIVE CARE INC.</t>
  </si>
  <si>
    <t>GENESEE REGION HOME CARE ASSOCIATION INC.</t>
  </si>
  <si>
    <t>UPSTATE CEREBRAL PALSY</t>
  </si>
  <si>
    <t>UNITY HOUSE OF CAYUGA COUNTY, INC.</t>
  </si>
  <si>
    <t>All Other:: Clinic</t>
  </si>
  <si>
    <t>All Other:: Substance Abuse</t>
  </si>
  <si>
    <t>AUBURN COMMUNITY HOSPITAL</t>
  </si>
  <si>
    <t>All Other:: Clinic:: Hospital:: Mental Health</t>
  </si>
  <si>
    <t>All Other:: Nursing Home</t>
  </si>
  <si>
    <t>All Other:: Pharmacy</t>
  </si>
  <si>
    <t>DEPARTMENT OF MEDICINE MEDICAL SERV GRP AT SUNY HLTH SCI CTR SYR IN</t>
  </si>
  <si>
    <t>Uncategorized</t>
  </si>
  <si>
    <t>OSWEGO HOSPITAL</t>
  </si>
  <si>
    <t>MOHAWK VALLEY PSYCHIATRIC CENTER</t>
  </si>
  <si>
    <t>All Other:: Clinic:: Hospital</t>
  </si>
  <si>
    <t>ONEIDA HEALTH SYSTEMS, INC</t>
  </si>
  <si>
    <t>All Other:: Case Management / Health Home:: Mental Health</t>
  </si>
  <si>
    <t>ONONDAGA CASE MANAGEMENT SERVICES</t>
  </si>
  <si>
    <t>ONONDAGA COUNTY COMPTROLLERS OFFICE</t>
  </si>
  <si>
    <t>SYRACUSE JEWISH FAMILY SERVICE</t>
  </si>
  <si>
    <t>US CARE SYSTEMS</t>
  </si>
  <si>
    <t>L WOERNER INC</t>
  </si>
  <si>
    <t>ST. CAMILLUS RESIDENTIAL HEALTH CARE FACILITY</t>
  </si>
  <si>
    <t>All Other:: Clinic:: Hospice:: Hospital:: Mental Health</t>
  </si>
  <si>
    <t>ST ELIZABETH MEDICAL CENTER</t>
  </si>
  <si>
    <t>All Other:: Mental Health</t>
  </si>
  <si>
    <t>CAYUGA COUNTY</t>
  </si>
  <si>
    <t>SYRACUSE COMMUNITY HEALTH CENTER INC.</t>
  </si>
  <si>
    <t>All Other:: Clinic:: Substance Abuse</t>
  </si>
  <si>
    <t>All Other:: Case Management / Health Home</t>
  </si>
  <si>
    <t>RESOURCE CENTER FOR INDEPENDENT LIVING</t>
  </si>
  <si>
    <t>All Other:: Clinic:: Mental Health</t>
  </si>
  <si>
    <t>OSWEGO COUNTY OPPORTUNITIES, INC.</t>
  </si>
  <si>
    <t>COMMUNITY MEMORIAL HOSPITAL</t>
  </si>
  <si>
    <t>HUTCHINGS PSYCHIATRIC CENTER</t>
  </si>
  <si>
    <t>All Other:: Clinic:: Hospital:: Mental Health:: Substance Abuse</t>
  </si>
  <si>
    <t>ROME MEMORIAL HOSPITAL, INC</t>
  </si>
  <si>
    <t>CONIFER PARK, INC.</t>
  </si>
  <si>
    <t>THE CARING COALITION OF CENTRAL NEW YORK</t>
  </si>
  <si>
    <t>FAXTON-ST LUKES HEALTHCARE</t>
  </si>
  <si>
    <t>Case Management / Health Home:: Mental Health</t>
  </si>
  <si>
    <t>THE NEIGHBORHOOD CENTER, INC.</t>
  </si>
  <si>
    <t>THE SALVATION ARMY - SAS</t>
  </si>
  <si>
    <t>PARKWAY DRUGS OF ONEIDA COUNTY NORTH INC</t>
  </si>
  <si>
    <t>TOOMEY RESIDENTIAL AND COMMUNITY SERVICES</t>
  </si>
  <si>
    <t>AT HOME INDEPENDENT CARE, INC</t>
  </si>
  <si>
    <t>FARNHAM INCORPORATED</t>
  </si>
  <si>
    <t>TRUSTEES OF THE MASONIC HALL AND ASYLUM FUND</t>
  </si>
  <si>
    <t>ST JOSEPH'S HOSPITAL HEALTH CENTER</t>
  </si>
  <si>
    <t>All Other:: Case Management / Health Home:: Clinic:: Hospital:: Mental Health</t>
  </si>
  <si>
    <t>PRESBYTERIAN HOME FOR CENTRAL NEW YORK INC</t>
  </si>
  <si>
    <t>STANLEY LONG DBA HARBOR LIGHTS PROFESSIONAL CHEMICAL DEPENDENCY SERVIC</t>
  </si>
  <si>
    <t>MOHAWK VALLEY HOME CARE LLC</t>
  </si>
  <si>
    <t>INNOVATIVE SERVICES INC</t>
  </si>
  <si>
    <t>KATHERINE LUTHER RESIDENTIAL HEALTHCARE &amp; REHABILITATION CENTER, INC</t>
  </si>
  <si>
    <t>KPH HEALTHCARE SERVICES, INC.</t>
  </si>
  <si>
    <t>SENECA HILL MANOR, INC.</t>
  </si>
  <si>
    <t>UTICA CATHOLIC CHARITIES</t>
  </si>
  <si>
    <t>COUNTY OF OSWEGO COUNCIL ON ALCOHOLISM &amp; ADDICTIONS INC.</t>
  </si>
  <si>
    <t>ALL METRO HEALTH CARE</t>
  </si>
  <si>
    <t>CHARLES T. SITRIN HEALTH CARE CENTER, INC</t>
  </si>
  <si>
    <t>All Other:: Case Management / Health Home:: Mental Health:: Substance Abuse</t>
  </si>
  <si>
    <t>HILLSIDE CHILDRENS CENTER</t>
  </si>
  <si>
    <t>918 JAMES RECEIVER, LLC</t>
  </si>
  <si>
    <t>PLANNED PARENTHOOD OF CENTRAL AND WESTERN NEW YORK, INC</t>
  </si>
  <si>
    <t>TRIANA TED</t>
  </si>
  <si>
    <t>SUNY HEALTHSCIENCE CENTER AT SYRACUSE</t>
  </si>
  <si>
    <t>FINGER LAKES MIGRANT HEALTH CARE PROJECT, INC.</t>
  </si>
  <si>
    <t>SENIOR NETWORK HEALTH, LLC</t>
  </si>
  <si>
    <t>LEWIS COUNTY GENERAL HOSPITAL</t>
  </si>
  <si>
    <t>SYRACUSE BRICK HOUSE, INC</t>
  </si>
  <si>
    <t>NORTH COUNTRY TRANSITIONAL LIVING SERVICES, INC</t>
  </si>
  <si>
    <t>Case Management / Health Home:: Home and Community Based Services</t>
  </si>
  <si>
    <t>CATHOLIC CHARITIES OF OSWEGO COUNTY</t>
  </si>
  <si>
    <t>CAYUGA COUNSELING SERVICES INC</t>
  </si>
  <si>
    <t>All Other:: Case Management / Health Home:: Clinic</t>
  </si>
  <si>
    <t>NYSARC INC. ONONDAGA COUNTY CHAPTER</t>
  </si>
  <si>
    <t>JEWISH HOME OF CENTRAL NEW YORK INC.</t>
  </si>
  <si>
    <t>CHRISTIAN HEALTH SERVICE OF SYRACUSE INC</t>
  </si>
  <si>
    <t>COUNTY OF LEWIS</t>
  </si>
  <si>
    <t>SYRACUSE RECOVERY SERVICES</t>
  </si>
  <si>
    <t>CENTRAL NEW YORK INFUSION SERVICES LLC</t>
  </si>
  <si>
    <t>BELVEDERE HEALTH SERVICES</t>
  </si>
  <si>
    <t>MCPIKE ADDICTION TREATMENT CENTER</t>
  </si>
  <si>
    <t>EAST HILL FAMILY MEDICAL, INC.</t>
  </si>
  <si>
    <t>CNYHHN INC</t>
  </si>
  <si>
    <t>ARISE CHILD AND FAMILY SERVICE INC</t>
  </si>
  <si>
    <t>NORTHWOODS OPERATIONS ASSOCIATES</t>
  </si>
  <si>
    <t>CROUSE COMMUNITY CENTER, INC</t>
  </si>
  <si>
    <t>ST LUKE'S RESIDENTIAL HEALTHCARE FACILITY INC</t>
  </si>
  <si>
    <t>PHYSICIAN CARE PC</t>
  </si>
  <si>
    <t>All Other:: Clinic:: Pharmacy</t>
  </si>
  <si>
    <t>PLANNED PARENTHOOD MOHAWK HUDSON, INC</t>
  </si>
  <si>
    <t>All Other:: Clinic:: Hospital:: Substance Abuse</t>
  </si>
  <si>
    <t>CROUSE HEALTH HOSPITAL, INC.</t>
  </si>
  <si>
    <t>LIBERTY RESOURCES INC.</t>
  </si>
  <si>
    <t>Home and Community Based Services</t>
  </si>
  <si>
    <t>INSIGHT HOUSE CHEMICAL DEPENDENCY SERVICES INC</t>
  </si>
  <si>
    <t>HOME AIDES OF CENTRAL NEW YORK, INC.</t>
  </si>
  <si>
    <t>AIDS COMMUNITY RESOURCES, INC</t>
  </si>
  <si>
    <t>All Other:: Clinic:: Practitioner - Primary Care Provider (PCP)</t>
  </si>
  <si>
    <t>ROCHESTER PRIMARY CARE NETWORK, INC</t>
  </si>
  <si>
    <t>NYSARC INC.</t>
  </si>
  <si>
    <t>OSWEGO FAMILY PHYSICIANS, PC</t>
  </si>
  <si>
    <t>ACCESSCNY, INC</t>
  </si>
  <si>
    <t>FAMILYCARE MEDICAL GROUP, PC</t>
  </si>
  <si>
    <t>VISITING NURSE ASSOCIATION OF UTICA AND ONEIDA COUNTY INC</t>
  </si>
  <si>
    <t>VNA HOMECARE OPTIONS, LLC</t>
  </si>
  <si>
    <t>LORETTO HEALTH AND REHABILITATION CENTER</t>
  </si>
  <si>
    <t>THE ARC, ONEIDA-LEWIS CHAPTER, NYSARC</t>
  </si>
  <si>
    <t>MANDANAS RENATO DR.</t>
  </si>
  <si>
    <t>FAMILY COUNSELING SERVICES OF CORTLAND COUNTY, INC.</t>
  </si>
  <si>
    <t>CAYUGA CTY COMM MH</t>
  </si>
  <si>
    <t>VISITING NURSE ASSOCIATION OF CENTRAL NEW YORK, INC.</t>
  </si>
  <si>
    <t>NORTHERN OSWEGO COUNTY HEALTH SERVICES, INC.</t>
  </si>
  <si>
    <t>PSYCHOLOGICAL HEALTHCARE, PLLC</t>
  </si>
  <si>
    <t>SELF-DIRECT, INC</t>
  </si>
  <si>
    <t>NORTHERN REGIONAL CENTER FOR INDEPENDENT LIVING</t>
  </si>
  <si>
    <t>CATHY J. BERRY, M.D., P.C.</t>
  </si>
  <si>
    <t>BUFFALO BEACON CORPORATION</t>
  </si>
  <si>
    <t xml:space="preserve">SENECA-CAYUGA COUNTY NYSARC </t>
  </si>
  <si>
    <t>ELDERCHOICE, INC.</t>
  </si>
  <si>
    <t>PSYCHIATRY FACULTY PRACTICE INC.</t>
  </si>
  <si>
    <t>UPSTATE FAMILY AND PREVENTIVE MEDICINE, INC</t>
  </si>
  <si>
    <t>UPSTATE FAMILY HEALTH CENTER</t>
  </si>
  <si>
    <t xml:space="preserve">AURORA OF CENTRAL NEW YORK </t>
  </si>
  <si>
    <t xml:space="preserve">CAYUGA COMMUNITY HEALTH NETWORK </t>
  </si>
  <si>
    <t xml:space="preserve">CONTACT COMMUNITY SERVICES </t>
  </si>
  <si>
    <t xml:space="preserve">FOOD BANK OF CNY </t>
  </si>
  <si>
    <t xml:space="preserve">LEARNING DISABILITIES ASSOCIATION </t>
  </si>
  <si>
    <t xml:space="preserve">MADISON COUNTY COUNCIL ON ALCOHOLISM &amp; SUBSTANCE </t>
  </si>
  <si>
    <t xml:space="preserve">MADISON COUNTY RURAL HEALTH COUNCIL, INC. </t>
  </si>
  <si>
    <t xml:space="preserve">MOHAWK VALLEY PERINATAL NETWORK dba NEW FAMILY </t>
  </si>
  <si>
    <t xml:space="preserve">NORTH COUNTRY PRENATAL/ PERINATAL COUNCIL INC. </t>
  </si>
  <si>
    <t xml:space="preserve">ONEIDA COUNTY DEPARTMENT OF MENTAL HEALTH </t>
  </si>
  <si>
    <t xml:space="preserve">PARENT INFORMATION GROUP FOR EXCEPTIONAL CHILDREN </t>
  </si>
  <si>
    <t xml:space="preserve">PREVENTION NETWORK </t>
  </si>
  <si>
    <t xml:space="preserve">REACH CNY </t>
  </si>
  <si>
    <t xml:space="preserve">RESCUE MISSION OF UTICA </t>
  </si>
  <si>
    <t xml:space="preserve">ST. LUKE HEALTH SERVICES </t>
  </si>
  <si>
    <t>ST. FRANCIS COMMONS, INC.</t>
  </si>
  <si>
    <t>Other (Assisted Living)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</si>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</sst>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vertical="top" readingOrder="1"/>
    </xf>
    <xf numFmtId="43" fontId="4" fillId="0" borderId="0" xfId="3" applyFont="1" applyBorder="1" applyAlignment="1">
      <alignment vertical="top" readingOrder="1"/>
    </xf>
    <xf numFmtId="43" fontId="4" fillId="0" borderId="1" xfId="3" applyFont="1" applyBorder="1" applyAlignment="1">
      <alignment vertical="top" readingOrder="1"/>
    </xf>
    <xf numFmtId="0" fontId="4" fillId="0" borderId="1" xfId="0" applyFont="1" applyBorder="1" applyAlignment="1">
      <alignment vertical="top" readingOrder="1"/>
    </xf>
    <xf numFmtId="0" fontId="0" fillId="0" borderId="1" xfId="0" applyFont="1" applyBorder="1"/>
    <xf numFmtId="0" fontId="0" fillId="0" borderId="1" xfId="0" applyNumberFormat="1" applyFont="1" applyBorder="1"/>
    <xf numFmtId="44" fontId="1" fillId="0" borderId="1" xfId="1" applyFont="1" applyBorder="1"/>
    <xf numFmtId="0" fontId="4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31" sqref="A31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3.85546875" bestFit="1" customWidth="1"/>
    <col min="4" max="4" width="13.42578125" customWidth="1"/>
    <col min="5" max="5" width="13.8554687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33" t="s">
        <v>1</v>
      </c>
      <c r="B3" s="8"/>
      <c r="C3" s="32" t="s">
        <v>2</v>
      </c>
      <c r="D3" s="32"/>
      <c r="E3" s="32"/>
      <c r="F3" s="32"/>
      <c r="G3" s="32"/>
      <c r="H3" s="32"/>
      <c r="I3" s="32"/>
    </row>
    <row r="4" spans="1:9" ht="60" x14ac:dyDescent="0.25">
      <c r="A4" s="33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Detail'!F12</f>
        <v>191794</v>
      </c>
      <c r="D5" s="4">
        <f>'Funds Flow - Partner Detail'!G12</f>
        <v>0</v>
      </c>
      <c r="E5" s="4">
        <f>C5+D5</f>
        <v>191794</v>
      </c>
      <c r="F5" s="8"/>
      <c r="G5" s="5">
        <f t="shared" ref="G5:G23" si="0">IF(C5&gt;0,C5/$C$24,0)</f>
        <v>2.0258685758359284E-2</v>
      </c>
      <c r="H5" s="5">
        <f t="shared" ref="H5:H23" si="1">IF(D5&gt;0,D5/$D$24,0)</f>
        <v>0</v>
      </c>
      <c r="I5" s="5">
        <f t="shared" ref="I5:I23" si="2">IF(E5&gt;0,E5/$E$24,0)</f>
        <v>2.0258685758359284E-2</v>
      </c>
    </row>
    <row r="6" spans="1:9" x14ac:dyDescent="0.25">
      <c r="A6" s="2" t="s">
        <v>10</v>
      </c>
      <c r="B6" s="8"/>
      <c r="C6" s="4">
        <f>'Funds Flow - Partner Detail'!F20</f>
        <v>7883.57</v>
      </c>
      <c r="D6" s="4">
        <f>'Funds Flow - Partner Detail'!G20</f>
        <v>0</v>
      </c>
      <c r="E6" s="4">
        <f t="shared" ref="E6:E23" si="3">C6+D6</f>
        <v>7883.57</v>
      </c>
      <c r="F6" s="8"/>
      <c r="G6" s="5">
        <f t="shared" si="0"/>
        <v>8.3272035248249947E-4</v>
      </c>
      <c r="H6" s="5">
        <f t="shared" si="1"/>
        <v>0</v>
      </c>
      <c r="I6" s="5">
        <f t="shared" si="2"/>
        <v>8.3272035248249947E-4</v>
      </c>
    </row>
    <row r="7" spans="1:9" x14ac:dyDescent="0.25">
      <c r="A7" s="2" t="s">
        <v>11</v>
      </c>
      <c r="B7" s="8"/>
      <c r="C7" s="4">
        <f>'Funds Flow - Partner Detail'!F33</f>
        <v>4239666.4300000006</v>
      </c>
      <c r="D7" s="4">
        <f>'Funds Flow - Partner Detail'!G33</f>
        <v>0</v>
      </c>
      <c r="E7" s="4">
        <f t="shared" si="3"/>
        <v>4239666.4300000006</v>
      </c>
      <c r="F7" s="8"/>
      <c r="G7" s="5">
        <f t="shared" si="0"/>
        <v>0.44782459266522917</v>
      </c>
      <c r="H7" s="5">
        <f t="shared" si="1"/>
        <v>0</v>
      </c>
      <c r="I7" s="5">
        <f t="shared" si="2"/>
        <v>0.44782459266522917</v>
      </c>
    </row>
    <row r="8" spans="1:9" x14ac:dyDescent="0.25">
      <c r="A8" s="2" t="s">
        <v>12</v>
      </c>
      <c r="B8" s="8"/>
      <c r="C8" s="4">
        <f>'Funds Flow - Partner Detail'!F45</f>
        <v>68682.67</v>
      </c>
      <c r="D8" s="4">
        <f>'Funds Flow - Partner Detail'!G45</f>
        <v>0</v>
      </c>
      <c r="E8" s="4">
        <f t="shared" si="3"/>
        <v>68682.67</v>
      </c>
      <c r="F8" s="8"/>
      <c r="G8" s="5">
        <f t="shared" si="0"/>
        <v>7.2547662000640818E-3</v>
      </c>
      <c r="H8" s="5">
        <f t="shared" si="1"/>
        <v>0</v>
      </c>
      <c r="I8" s="5">
        <f t="shared" si="2"/>
        <v>7.2547662000640818E-3</v>
      </c>
    </row>
    <row r="9" spans="1:9" x14ac:dyDescent="0.25">
      <c r="A9" s="2" t="s">
        <v>13</v>
      </c>
      <c r="B9" s="8"/>
      <c r="C9" s="4">
        <f>'Funds Flow - Partner Detail'!F59</f>
        <v>907844.65</v>
      </c>
      <c r="D9" s="4">
        <f>'Funds Flow - Partner Detail'!G59</f>
        <v>0</v>
      </c>
      <c r="E9" s="4">
        <f t="shared" si="3"/>
        <v>907844.65</v>
      </c>
      <c r="F9" s="8"/>
      <c r="G9" s="5">
        <f t="shared" si="0"/>
        <v>9.5893195208179974E-2</v>
      </c>
      <c r="H9" s="5">
        <f t="shared" si="1"/>
        <v>0</v>
      </c>
      <c r="I9" s="5">
        <f t="shared" si="2"/>
        <v>9.5893195208179974E-2</v>
      </c>
    </row>
    <row r="10" spans="1:9" x14ac:dyDescent="0.25">
      <c r="A10" s="2" t="s">
        <v>14</v>
      </c>
      <c r="B10" s="8"/>
      <c r="C10" s="4">
        <f>'Funds Flow - Partner Detail'!F78</f>
        <v>417249.04000000004</v>
      </c>
      <c r="D10" s="4">
        <f>'Funds Flow - Partner Detail'!G78</f>
        <v>0</v>
      </c>
      <c r="E10" s="4">
        <f t="shared" si="3"/>
        <v>417249.04000000004</v>
      </c>
      <c r="F10" s="8"/>
      <c r="G10" s="5">
        <f t="shared" si="0"/>
        <v>4.4072896880700568E-2</v>
      </c>
      <c r="H10" s="5">
        <f t="shared" si="1"/>
        <v>0</v>
      </c>
      <c r="I10" s="5">
        <f t="shared" si="2"/>
        <v>4.4072896880700568E-2</v>
      </c>
    </row>
    <row r="11" spans="1:9" x14ac:dyDescent="0.25">
      <c r="A11" s="2" t="s">
        <v>15</v>
      </c>
      <c r="B11" s="8"/>
      <c r="C11" s="4">
        <f>'Funds Flow - Partner Detail'!F89</f>
        <v>106106</v>
      </c>
      <c r="D11" s="4">
        <f>'Funds Flow - Partner Detail'!G89</f>
        <v>0</v>
      </c>
      <c r="E11" s="4">
        <f t="shared" si="3"/>
        <v>106106</v>
      </c>
      <c r="F11" s="8"/>
      <c r="G11" s="5">
        <f t="shared" si="0"/>
        <v>1.1207692164908549E-2</v>
      </c>
      <c r="H11" s="5">
        <f t="shared" si="1"/>
        <v>0</v>
      </c>
      <c r="I11" s="5">
        <f t="shared" si="2"/>
        <v>1.1207692164908549E-2</v>
      </c>
    </row>
    <row r="12" spans="1:9" x14ac:dyDescent="0.25">
      <c r="A12" s="2" t="s">
        <v>16</v>
      </c>
      <c r="B12" s="8"/>
      <c r="C12" s="4">
        <f>'Funds Flow - Partner Detail'!F100</f>
        <v>124991.5</v>
      </c>
      <c r="D12" s="4">
        <f>'Funds Flow - Partner Detail'!G100</f>
        <v>0</v>
      </c>
      <c r="E12" s="4">
        <f t="shared" si="3"/>
        <v>124991.5</v>
      </c>
      <c r="F12" s="8"/>
      <c r="G12" s="5">
        <f t="shared" si="0"/>
        <v>1.3202516872091747E-2</v>
      </c>
      <c r="H12" s="5">
        <f t="shared" si="1"/>
        <v>0</v>
      </c>
      <c r="I12" s="5">
        <f t="shared" si="2"/>
        <v>1.3202516872091747E-2</v>
      </c>
    </row>
    <row r="13" spans="1:9" x14ac:dyDescent="0.25">
      <c r="A13" s="2" t="s">
        <v>17</v>
      </c>
      <c r="B13" s="8"/>
      <c r="C13" s="4">
        <f>'Funds Flow - Partner Detail'!F108</f>
        <v>103515.5</v>
      </c>
      <c r="D13" s="4">
        <f>'Funds Flow - Partner Detail'!G108</f>
        <v>0</v>
      </c>
      <c r="E13" s="4">
        <f t="shared" si="3"/>
        <v>103515.5</v>
      </c>
      <c r="F13" s="8"/>
      <c r="G13" s="5">
        <f t="shared" si="0"/>
        <v>1.093406459857681E-2</v>
      </c>
      <c r="H13" s="5">
        <f t="shared" si="1"/>
        <v>0</v>
      </c>
      <c r="I13" s="5">
        <f t="shared" si="2"/>
        <v>1.093406459857681E-2</v>
      </c>
    </row>
    <row r="14" spans="1:9" x14ac:dyDescent="0.25">
      <c r="A14" s="2" t="s">
        <v>18</v>
      </c>
      <c r="B14" s="8"/>
      <c r="C14" s="4">
        <f>'Funds Flow - Partner Detail'!F127</f>
        <v>152218.85</v>
      </c>
      <c r="D14" s="4">
        <f>'Funds Flow - Partner Detail'!G127</f>
        <v>0</v>
      </c>
      <c r="E14" s="4">
        <f t="shared" si="3"/>
        <v>152218.85</v>
      </c>
      <c r="F14" s="8"/>
      <c r="G14" s="5">
        <f t="shared" si="0"/>
        <v>1.6078468818882908E-2</v>
      </c>
      <c r="H14" s="5">
        <f t="shared" si="1"/>
        <v>0</v>
      </c>
      <c r="I14" s="5">
        <f t="shared" si="2"/>
        <v>1.6078468818882908E-2</v>
      </c>
    </row>
    <row r="15" spans="1:9" x14ac:dyDescent="0.25">
      <c r="A15" s="2" t="s">
        <v>19</v>
      </c>
      <c r="B15" s="8"/>
      <c r="C15" s="4">
        <f>'Funds Flow - Partner Detail'!F141</f>
        <v>1848341.16</v>
      </c>
      <c r="D15" s="4">
        <f>'Funds Flow - Partner Detail'!G141</f>
        <v>0</v>
      </c>
      <c r="E15" s="4">
        <f t="shared" si="3"/>
        <v>1848341.16</v>
      </c>
      <c r="F15" s="8"/>
      <c r="G15" s="5">
        <f t="shared" si="0"/>
        <v>0.19523531880393172</v>
      </c>
      <c r="H15" s="5">
        <f t="shared" si="1"/>
        <v>0</v>
      </c>
      <c r="I15" s="5">
        <f t="shared" si="2"/>
        <v>0.19523531880393172</v>
      </c>
    </row>
    <row r="16" spans="1:9" x14ac:dyDescent="0.25">
      <c r="A16" s="2" t="s">
        <v>20</v>
      </c>
      <c r="B16" s="8"/>
      <c r="C16" s="4">
        <f>'Funds Flow - Partner Detail'!F149</f>
        <v>29368</v>
      </c>
      <c r="D16" s="4">
        <f>'Funds Flow - Partner Detail'!G149</f>
        <v>0</v>
      </c>
      <c r="E16" s="4">
        <f t="shared" si="3"/>
        <v>29368</v>
      </c>
      <c r="F16" s="8"/>
      <c r="G16" s="5">
        <f t="shared" si="0"/>
        <v>3.102063064285095E-3</v>
      </c>
      <c r="H16" s="5">
        <f t="shared" si="1"/>
        <v>0</v>
      </c>
      <c r="I16" s="5">
        <f t="shared" si="2"/>
        <v>3.102063064285095E-3</v>
      </c>
    </row>
    <row r="17" spans="1:9" x14ac:dyDescent="0.25">
      <c r="A17" s="2" t="s">
        <v>21</v>
      </c>
      <c r="B17" s="8"/>
      <c r="C17" s="4">
        <f>'Funds Flow - Partner Detail'!F157</f>
        <v>26855</v>
      </c>
      <c r="D17" s="4">
        <f>'Funds Flow - Partner Detail'!G157</f>
        <v>0</v>
      </c>
      <c r="E17" s="4">
        <f t="shared" si="3"/>
        <v>26855</v>
      </c>
      <c r="F17" s="8"/>
      <c r="G17" s="5">
        <f t="shared" si="0"/>
        <v>2.8366216150700159E-3</v>
      </c>
      <c r="H17" s="5">
        <f t="shared" si="1"/>
        <v>0</v>
      </c>
      <c r="I17" s="5">
        <f t="shared" si="2"/>
        <v>2.8366216150700159E-3</v>
      </c>
    </row>
    <row r="18" spans="1:9" x14ac:dyDescent="0.25">
      <c r="A18" s="2" t="s">
        <v>22</v>
      </c>
      <c r="B18" s="8"/>
      <c r="C18" s="4">
        <f>'Funds Flow - Partner Detail'!F174</f>
        <v>150572.52000000002</v>
      </c>
      <c r="D18" s="4">
        <f>'Funds Flow - Partner Detail'!G174</f>
        <v>0</v>
      </c>
      <c r="E18" s="4">
        <f t="shared" si="3"/>
        <v>150572.52000000002</v>
      </c>
      <c r="F18" s="8"/>
      <c r="G18" s="5">
        <f t="shared" si="0"/>
        <v>1.5904571397041978E-2</v>
      </c>
      <c r="H18" s="5">
        <f t="shared" si="1"/>
        <v>0</v>
      </c>
      <c r="I18" s="5">
        <f t="shared" si="2"/>
        <v>1.5904571397041978E-2</v>
      </c>
    </row>
    <row r="19" spans="1:9" x14ac:dyDescent="0.25">
      <c r="A19" s="2" t="s">
        <v>23</v>
      </c>
      <c r="B19" s="8"/>
      <c r="C19" s="4">
        <v>1052306</v>
      </c>
      <c r="D19" s="4"/>
      <c r="E19" s="4">
        <f t="shared" si="3"/>
        <v>1052306</v>
      </c>
      <c r="F19" s="8"/>
      <c r="G19" s="5">
        <f t="shared" si="0"/>
        <v>0.11115226011051454</v>
      </c>
      <c r="H19" s="5">
        <f t="shared" si="1"/>
        <v>0</v>
      </c>
      <c r="I19" s="5">
        <f t="shared" si="2"/>
        <v>0.11115226011051454</v>
      </c>
    </row>
    <row r="20" spans="1:9" x14ac:dyDescent="0.25">
      <c r="A20" s="2" t="s">
        <v>24</v>
      </c>
      <c r="B20" s="8"/>
      <c r="C20" s="4">
        <f>'Funds Flow - Partner Detail'!F182</f>
        <v>32052</v>
      </c>
      <c r="D20" s="4">
        <f>'Funds Flow - Partner Detail'!G182</f>
        <v>0</v>
      </c>
      <c r="E20" s="4">
        <f t="shared" si="3"/>
        <v>32052</v>
      </c>
      <c r="F20" s="8"/>
      <c r="G20" s="5">
        <f t="shared" si="0"/>
        <v>3.3855667848156448E-3</v>
      </c>
      <c r="H20" s="5">
        <f t="shared" si="1"/>
        <v>0</v>
      </c>
      <c r="I20" s="5">
        <f t="shared" si="2"/>
        <v>3.3855667848156448E-3</v>
      </c>
    </row>
    <row r="21" spans="1:9" x14ac:dyDescent="0.25">
      <c r="A21" s="2" t="s">
        <v>25</v>
      </c>
      <c r="B21" s="8"/>
      <c r="C21" s="4">
        <f>'Funds Flow - Partner Detail'!F190</f>
        <v>7801</v>
      </c>
      <c r="D21" s="4">
        <f>'Funds Flow - Partner Detail'!G190</f>
        <v>0</v>
      </c>
      <c r="E21" s="4">
        <f t="shared" ref="E21" si="4">C21+D21</f>
        <v>7801</v>
      </c>
      <c r="F21" s="8"/>
      <c r="G21" s="5">
        <f t="shared" si="0"/>
        <v>8.2399870486543256E-4</v>
      </c>
      <c r="H21" s="5">
        <f t="shared" si="1"/>
        <v>0</v>
      </c>
      <c r="I21" s="5">
        <f t="shared" si="2"/>
        <v>8.2399870486543256E-4</v>
      </c>
    </row>
    <row r="22" spans="1:9" x14ac:dyDescent="0.25">
      <c r="A22" s="2" t="s">
        <v>25</v>
      </c>
      <c r="B22" s="8"/>
      <c r="C22" s="4">
        <f>'Funds Flow - Partner Detail'!F198</f>
        <v>0</v>
      </c>
      <c r="D22" s="4">
        <f>'Funds Flow - Partner Detail'!G198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Detail'!F206</f>
        <v>0</v>
      </c>
      <c r="D23" s="4">
        <f>'Funds Flow - Partner Detail'!G206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9467247.8900000006</v>
      </c>
      <c r="D24" s="6">
        <f t="shared" ref="D24:E24" si="5">SUM(D5:D23)</f>
        <v>0</v>
      </c>
      <c r="E24" s="6">
        <f t="shared" si="5"/>
        <v>9467247.8900000006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/>
  </sheetViews>
  <sheetFormatPr defaultRowHeight="15" x14ac:dyDescent="0.25"/>
  <cols>
    <col min="1" max="1" width="61" bestFit="1" customWidth="1"/>
    <col min="2" max="2" width="72.140625" bestFit="1" customWidth="1"/>
    <col min="3" max="3" width="9.42578125" bestFit="1" customWidth="1"/>
    <col min="4" max="4" width="68" bestFit="1" customWidth="1"/>
    <col min="5" max="5" width="1.28515625" customWidth="1"/>
    <col min="6" max="6" width="13.5703125" bestFit="1" customWidth="1"/>
    <col min="7" max="7" width="11.28515625" bestFit="1" customWidth="1"/>
    <col min="8" max="8" width="13.5703125" bestFit="1" customWidth="1"/>
  </cols>
  <sheetData>
    <row r="1" spans="1:8" x14ac:dyDescent="0.25">
      <c r="A1" s="1" t="s">
        <v>27</v>
      </c>
    </row>
    <row r="3" spans="1:8" x14ac:dyDescent="0.25">
      <c r="A3" s="2"/>
      <c r="B3" s="35"/>
      <c r="C3" s="35"/>
      <c r="D3" s="36"/>
      <c r="E3" s="2"/>
      <c r="F3" s="37" t="s">
        <v>28</v>
      </c>
      <c r="G3" s="35"/>
      <c r="H3" s="36"/>
    </row>
    <row r="4" spans="1:8" ht="60" x14ac:dyDescent="0.25">
      <c r="A4" s="20"/>
      <c r="B4" s="20" t="s">
        <v>31</v>
      </c>
      <c r="C4" s="20" t="s">
        <v>32</v>
      </c>
      <c r="D4" s="20" t="s">
        <v>33</v>
      </c>
      <c r="E4" s="2"/>
      <c r="F4" s="20" t="s">
        <v>3</v>
      </c>
      <c r="G4" s="20" t="s">
        <v>4</v>
      </c>
      <c r="H4" s="20" t="s">
        <v>5</v>
      </c>
    </row>
    <row r="5" spans="1:8" x14ac:dyDescent="0.25">
      <c r="A5" s="34" t="s">
        <v>9</v>
      </c>
      <c r="B5" s="10" t="s">
        <v>141</v>
      </c>
      <c r="C5" s="10" t="s">
        <v>73</v>
      </c>
      <c r="D5" s="10" t="s">
        <v>72</v>
      </c>
      <c r="E5" s="2"/>
      <c r="F5" s="23">
        <v>37773</v>
      </c>
      <c r="G5" s="2"/>
      <c r="H5" s="4">
        <f>F5+G5</f>
        <v>37773</v>
      </c>
    </row>
    <row r="6" spans="1:8" x14ac:dyDescent="0.25">
      <c r="A6" s="34"/>
      <c r="B6" s="10" t="s">
        <v>160</v>
      </c>
      <c r="C6" s="10" t="s">
        <v>73</v>
      </c>
      <c r="D6" s="10" t="s">
        <v>80</v>
      </c>
      <c r="E6" s="2"/>
      <c r="F6" s="23">
        <v>57335</v>
      </c>
      <c r="G6" s="2"/>
      <c r="H6" s="4">
        <f t="shared" ref="H6:H10" si="0">F6+G6</f>
        <v>57335</v>
      </c>
    </row>
    <row r="7" spans="1:8" x14ac:dyDescent="0.25">
      <c r="A7" s="34"/>
      <c r="B7" s="10" t="s">
        <v>181</v>
      </c>
      <c r="C7" s="10" t="s">
        <v>71</v>
      </c>
      <c r="D7" s="10" t="s">
        <v>67</v>
      </c>
      <c r="E7" s="2"/>
      <c r="F7" s="23">
        <v>56605</v>
      </c>
      <c r="G7" s="2"/>
      <c r="H7" s="4">
        <f t="shared" si="0"/>
        <v>56605</v>
      </c>
    </row>
    <row r="8" spans="1:8" x14ac:dyDescent="0.25">
      <c r="A8" s="34"/>
      <c r="B8" s="10" t="s">
        <v>179</v>
      </c>
      <c r="C8" s="10" t="s">
        <v>71</v>
      </c>
      <c r="D8" s="10" t="s">
        <v>67</v>
      </c>
      <c r="E8" s="2"/>
      <c r="F8" s="23">
        <v>20302</v>
      </c>
      <c r="G8" s="2"/>
      <c r="H8" s="4">
        <f t="shared" si="0"/>
        <v>20302</v>
      </c>
    </row>
    <row r="9" spans="1:8" x14ac:dyDescent="0.25">
      <c r="A9" s="34"/>
      <c r="B9" s="10" t="s">
        <v>166</v>
      </c>
      <c r="C9" s="10" t="s">
        <v>71</v>
      </c>
      <c r="D9" s="10" t="s">
        <v>67</v>
      </c>
      <c r="E9" s="2"/>
      <c r="F9" s="23">
        <v>10294</v>
      </c>
      <c r="G9" s="2"/>
      <c r="H9" s="4">
        <f t="shared" si="0"/>
        <v>10294</v>
      </c>
    </row>
    <row r="10" spans="1:8" x14ac:dyDescent="0.25">
      <c r="A10" s="34"/>
      <c r="B10" s="10" t="s">
        <v>186</v>
      </c>
      <c r="C10" s="10" t="s">
        <v>71</v>
      </c>
      <c r="D10" s="10" t="s">
        <v>72</v>
      </c>
      <c r="E10" s="2"/>
      <c r="F10" s="2">
        <v>9485</v>
      </c>
      <c r="G10" s="2"/>
      <c r="H10" s="4">
        <f t="shared" si="0"/>
        <v>9485</v>
      </c>
    </row>
    <row r="11" spans="1:8" x14ac:dyDescent="0.25">
      <c r="A11" s="34"/>
      <c r="B11" s="35"/>
      <c r="C11" s="35"/>
      <c r="D11" s="35"/>
      <c r="E11" s="35"/>
      <c r="F11" s="35"/>
      <c r="G11" s="35"/>
      <c r="H11" s="35"/>
    </row>
    <row r="12" spans="1:8" x14ac:dyDescent="0.25">
      <c r="A12" s="8"/>
      <c r="B12" s="9"/>
      <c r="C12" s="9"/>
      <c r="D12" s="9"/>
      <c r="E12" s="9"/>
      <c r="F12" s="12">
        <f>SUM(F5:F10)</f>
        <v>191794</v>
      </c>
      <c r="G12" s="12">
        <f t="shared" ref="G12:H12" si="1">SUM(G5:G10)</f>
        <v>0</v>
      </c>
      <c r="H12" s="12">
        <f t="shared" si="1"/>
        <v>191794</v>
      </c>
    </row>
    <row r="13" spans="1:8" ht="14.25" customHeight="1" x14ac:dyDescent="0.25">
      <c r="A13" s="34" t="s">
        <v>10</v>
      </c>
      <c r="B13" s="10" t="s">
        <v>194</v>
      </c>
      <c r="C13" s="10" t="s">
        <v>71</v>
      </c>
      <c r="D13" s="10" t="s">
        <v>67</v>
      </c>
      <c r="E13" s="2"/>
      <c r="F13" s="23">
        <v>7883.57</v>
      </c>
      <c r="G13" s="2"/>
      <c r="H13" s="4">
        <f>F13+G13</f>
        <v>7883.57</v>
      </c>
    </row>
    <row r="14" spans="1:8" x14ac:dyDescent="0.25">
      <c r="A14" s="34"/>
      <c r="B14" s="10" t="s">
        <v>218</v>
      </c>
      <c r="C14" s="10" t="s">
        <v>218</v>
      </c>
      <c r="D14" s="10" t="s">
        <v>218</v>
      </c>
      <c r="E14" s="2"/>
      <c r="F14" s="2"/>
      <c r="G14" s="2"/>
      <c r="H14" s="4">
        <f t="shared" ref="H14:H18" si="2">F14+G14</f>
        <v>0</v>
      </c>
    </row>
    <row r="15" spans="1:8" x14ac:dyDescent="0.25">
      <c r="A15" s="34"/>
      <c r="B15" s="10" t="s">
        <v>218</v>
      </c>
      <c r="C15" s="10" t="s">
        <v>218</v>
      </c>
      <c r="D15" s="10" t="s">
        <v>218</v>
      </c>
      <c r="E15" s="2"/>
      <c r="F15" s="2"/>
      <c r="G15" s="2"/>
      <c r="H15" s="4">
        <f t="shared" si="2"/>
        <v>0</v>
      </c>
    </row>
    <row r="16" spans="1:8" x14ac:dyDescent="0.25">
      <c r="A16" s="34"/>
      <c r="B16" s="10" t="s">
        <v>218</v>
      </c>
      <c r="C16" s="10" t="s">
        <v>218</v>
      </c>
      <c r="D16" s="10" t="s">
        <v>218</v>
      </c>
      <c r="E16" s="2"/>
      <c r="F16" s="2"/>
      <c r="G16" s="2"/>
      <c r="H16" s="4">
        <f t="shared" si="2"/>
        <v>0</v>
      </c>
    </row>
    <row r="17" spans="1:8" x14ac:dyDescent="0.25">
      <c r="A17" s="34"/>
      <c r="B17" s="10" t="s">
        <v>218</v>
      </c>
      <c r="C17" s="10" t="s">
        <v>218</v>
      </c>
      <c r="D17" s="10" t="s">
        <v>218</v>
      </c>
      <c r="E17" s="2"/>
      <c r="F17" s="2"/>
      <c r="G17" s="2"/>
      <c r="H17" s="4">
        <f t="shared" si="2"/>
        <v>0</v>
      </c>
    </row>
    <row r="18" spans="1:8" x14ac:dyDescent="0.25">
      <c r="A18" s="34"/>
      <c r="B18" s="10" t="s">
        <v>218</v>
      </c>
      <c r="C18" s="10" t="s">
        <v>218</v>
      </c>
      <c r="D18" s="10" t="s">
        <v>218</v>
      </c>
      <c r="E18" s="2"/>
      <c r="F18" s="2"/>
      <c r="G18" s="2"/>
      <c r="H18" s="4">
        <f t="shared" si="2"/>
        <v>0</v>
      </c>
    </row>
    <row r="19" spans="1:8" x14ac:dyDescent="0.25">
      <c r="A19" s="34"/>
      <c r="B19" s="35"/>
      <c r="C19" s="35"/>
      <c r="D19" s="35"/>
      <c r="E19" s="35"/>
      <c r="F19" s="35"/>
      <c r="G19" s="35"/>
      <c r="H19" s="35"/>
    </row>
    <row r="20" spans="1:8" x14ac:dyDescent="0.25">
      <c r="A20" s="8"/>
      <c r="B20" s="9"/>
      <c r="C20" s="9"/>
      <c r="D20" s="9"/>
      <c r="E20" s="9"/>
      <c r="F20" s="12">
        <f>SUM(F13:F18)</f>
        <v>7883.57</v>
      </c>
      <c r="G20" s="12">
        <f t="shared" ref="G20:H20" si="3">SUM(G13:G18)</f>
        <v>0</v>
      </c>
      <c r="H20" s="12">
        <f t="shared" si="3"/>
        <v>7883.57</v>
      </c>
    </row>
    <row r="21" spans="1:8" ht="14.25" customHeight="1" x14ac:dyDescent="0.25">
      <c r="A21" s="34" t="s">
        <v>11</v>
      </c>
      <c r="B21" s="10" t="s">
        <v>82</v>
      </c>
      <c r="C21" s="10" t="s">
        <v>73</v>
      </c>
      <c r="D21" s="10" t="s">
        <v>83</v>
      </c>
      <c r="E21" s="2"/>
      <c r="F21" s="23">
        <v>269814.95</v>
      </c>
      <c r="G21" s="2"/>
      <c r="H21" s="4">
        <f>F21+G21</f>
        <v>269814.95</v>
      </c>
    </row>
    <row r="22" spans="1:8" ht="14.25" customHeight="1" x14ac:dyDescent="0.25">
      <c r="A22" s="34"/>
      <c r="B22" s="10" t="s">
        <v>109</v>
      </c>
      <c r="C22" s="10" t="s">
        <v>73</v>
      </c>
      <c r="D22" s="10" t="s">
        <v>90</v>
      </c>
      <c r="E22" s="2"/>
      <c r="F22" s="23">
        <v>213245.55</v>
      </c>
      <c r="G22" s="2"/>
      <c r="H22" s="4">
        <f t="shared" ref="H22:H26" si="4">F22+G22</f>
        <v>213245.55</v>
      </c>
    </row>
    <row r="23" spans="1:8" ht="14.25" customHeight="1" x14ac:dyDescent="0.25">
      <c r="A23" s="34"/>
      <c r="B23" s="10" t="s">
        <v>170</v>
      </c>
      <c r="C23" s="10" t="s">
        <v>73</v>
      </c>
      <c r="D23" s="10" t="s">
        <v>169</v>
      </c>
      <c r="E23" s="2"/>
      <c r="F23" s="23">
        <v>463131.25</v>
      </c>
      <c r="G23" s="2"/>
      <c r="H23" s="4">
        <f t="shared" si="4"/>
        <v>463131.25</v>
      </c>
    </row>
    <row r="24" spans="1:8" ht="14.25" customHeight="1" x14ac:dyDescent="0.25">
      <c r="A24" s="34"/>
      <c r="B24" s="10" t="s">
        <v>115</v>
      </c>
      <c r="C24" s="10" t="s">
        <v>73</v>
      </c>
      <c r="D24" s="10" t="s">
        <v>83</v>
      </c>
      <c r="E24" s="2"/>
      <c r="F24" s="23">
        <v>385185.16000000003</v>
      </c>
      <c r="G24" s="2"/>
      <c r="H24" s="4">
        <f t="shared" si="4"/>
        <v>385185.16000000003</v>
      </c>
    </row>
    <row r="25" spans="1:8" ht="14.25" customHeight="1" x14ac:dyDescent="0.25">
      <c r="A25" s="34"/>
      <c r="B25" s="10" t="s">
        <v>145</v>
      </c>
      <c r="C25" s="10" t="s">
        <v>73</v>
      </c>
      <c r="D25" s="10" t="s">
        <v>90</v>
      </c>
      <c r="E25" s="2"/>
      <c r="F25" s="23">
        <v>251622.93</v>
      </c>
      <c r="G25" s="2"/>
      <c r="H25" s="4">
        <f t="shared" si="4"/>
        <v>251622.93</v>
      </c>
    </row>
    <row r="26" spans="1:8" ht="14.25" customHeight="1" x14ac:dyDescent="0.25">
      <c r="A26" s="34"/>
      <c r="B26" s="10" t="s">
        <v>91</v>
      </c>
      <c r="C26" s="10" t="s">
        <v>73</v>
      </c>
      <c r="D26" s="10" t="s">
        <v>90</v>
      </c>
      <c r="E26" s="2"/>
      <c r="F26" s="2">
        <v>224755.91999999998</v>
      </c>
      <c r="G26" s="2"/>
      <c r="H26" s="4">
        <f t="shared" si="4"/>
        <v>224755.91999999998</v>
      </c>
    </row>
    <row r="27" spans="1:8" x14ac:dyDescent="0.25">
      <c r="A27" s="34"/>
      <c r="B27" s="10" t="s">
        <v>88</v>
      </c>
      <c r="C27" s="10" t="s">
        <v>73</v>
      </c>
      <c r="D27" s="10" t="s">
        <v>125</v>
      </c>
      <c r="E27" s="2"/>
      <c r="F27" s="2">
        <v>392878.54</v>
      </c>
      <c r="G27" s="2"/>
      <c r="H27" s="4">
        <f t="shared" ref="H27:H31" si="5">F27+G27</f>
        <v>392878.54</v>
      </c>
    </row>
    <row r="28" spans="1:8" x14ac:dyDescent="0.25">
      <c r="A28" s="34"/>
      <c r="B28" s="10" t="s">
        <v>112</v>
      </c>
      <c r="C28" s="10" t="s">
        <v>73</v>
      </c>
      <c r="D28" s="10" t="s">
        <v>111</v>
      </c>
      <c r="E28" s="2"/>
      <c r="F28" s="2">
        <v>331912.99</v>
      </c>
      <c r="G28" s="2"/>
      <c r="H28" s="4">
        <f t="shared" si="5"/>
        <v>331912.99</v>
      </c>
    </row>
    <row r="29" spans="1:8" x14ac:dyDescent="0.25">
      <c r="A29" s="34"/>
      <c r="B29" s="10" t="s">
        <v>100</v>
      </c>
      <c r="C29" s="10" t="s">
        <v>73</v>
      </c>
      <c r="D29" s="10" t="s">
        <v>99</v>
      </c>
      <c r="E29" s="2"/>
      <c r="F29" s="2">
        <v>444858.31</v>
      </c>
      <c r="G29" s="2"/>
      <c r="H29" s="4">
        <f t="shared" si="5"/>
        <v>444858.31</v>
      </c>
    </row>
    <row r="30" spans="1:8" x14ac:dyDescent="0.25">
      <c r="A30" s="34"/>
      <c r="B30" s="10" t="s">
        <v>124</v>
      </c>
      <c r="C30" s="10" t="s">
        <v>73</v>
      </c>
      <c r="D30" s="10" t="s">
        <v>125</v>
      </c>
      <c r="E30" s="2"/>
      <c r="F30" s="2">
        <v>723630.01</v>
      </c>
      <c r="G30" s="2"/>
      <c r="H30" s="4">
        <f t="shared" si="5"/>
        <v>723630.01</v>
      </c>
    </row>
    <row r="31" spans="1:8" x14ac:dyDescent="0.25">
      <c r="A31" s="34"/>
      <c r="B31" s="10" t="s">
        <v>142</v>
      </c>
      <c r="C31" s="10" t="s">
        <v>73</v>
      </c>
      <c r="D31" s="10" t="s">
        <v>83</v>
      </c>
      <c r="E31" s="2"/>
      <c r="F31" s="2">
        <v>538630.82000000007</v>
      </c>
      <c r="G31" s="2"/>
      <c r="H31" s="4">
        <f t="shared" si="5"/>
        <v>538630.82000000007</v>
      </c>
    </row>
    <row r="32" spans="1:8" x14ac:dyDescent="0.25">
      <c r="A32" s="34"/>
      <c r="B32" s="35"/>
      <c r="C32" s="35"/>
      <c r="D32" s="35"/>
      <c r="E32" s="35"/>
      <c r="F32" s="35"/>
      <c r="G32" s="35"/>
      <c r="H32" s="35"/>
    </row>
    <row r="33" spans="1:8" x14ac:dyDescent="0.25">
      <c r="A33" s="8"/>
      <c r="B33" s="9"/>
      <c r="C33" s="9"/>
      <c r="D33" s="9"/>
      <c r="E33" s="9"/>
      <c r="F33" s="12">
        <f>SUM(F21:F31)</f>
        <v>4239666.4300000006</v>
      </c>
      <c r="G33" s="12">
        <f t="shared" ref="G33:H33" si="6">SUM(G21:G31)</f>
        <v>0</v>
      </c>
      <c r="H33" s="12">
        <f t="shared" si="6"/>
        <v>4239666.4300000006</v>
      </c>
    </row>
    <row r="34" spans="1:8" ht="14.25" customHeight="1" x14ac:dyDescent="0.25">
      <c r="A34" s="34" t="s">
        <v>12</v>
      </c>
      <c r="B34" s="10" t="s">
        <v>82</v>
      </c>
      <c r="C34" s="10" t="s">
        <v>73</v>
      </c>
      <c r="D34" s="10" t="s">
        <v>83</v>
      </c>
      <c r="E34" s="2"/>
      <c r="F34" s="23">
        <v>4000</v>
      </c>
      <c r="G34" s="2"/>
      <c r="H34" s="4">
        <f t="shared" ref="H34:H42" si="7">F34+G34</f>
        <v>4000</v>
      </c>
    </row>
    <row r="35" spans="1:8" ht="14.25" customHeight="1" x14ac:dyDescent="0.25">
      <c r="A35" s="34"/>
      <c r="B35" s="10" t="s">
        <v>109</v>
      </c>
      <c r="C35" s="10" t="s">
        <v>73</v>
      </c>
      <c r="D35" s="10" t="s">
        <v>90</v>
      </c>
      <c r="E35" s="2"/>
      <c r="F35" s="23">
        <v>3000</v>
      </c>
      <c r="G35" s="2"/>
      <c r="H35" s="4">
        <f t="shared" si="7"/>
        <v>3000</v>
      </c>
    </row>
    <row r="36" spans="1:8" ht="14.25" customHeight="1" x14ac:dyDescent="0.25">
      <c r="A36" s="34"/>
      <c r="B36" s="10" t="s">
        <v>170</v>
      </c>
      <c r="C36" s="10" t="s">
        <v>73</v>
      </c>
      <c r="D36" s="10" t="s">
        <v>169</v>
      </c>
      <c r="E36" s="2"/>
      <c r="F36" s="23">
        <v>2000</v>
      </c>
      <c r="G36" s="2"/>
      <c r="H36" s="4">
        <f t="shared" si="7"/>
        <v>2000</v>
      </c>
    </row>
    <row r="37" spans="1:8" ht="14.25" customHeight="1" x14ac:dyDescent="0.25">
      <c r="A37" s="34"/>
      <c r="B37" s="10" t="s">
        <v>115</v>
      </c>
      <c r="C37" s="10" t="s">
        <v>73</v>
      </c>
      <c r="D37" s="10" t="s">
        <v>83</v>
      </c>
      <c r="E37" s="2"/>
      <c r="F37" s="23">
        <v>4000</v>
      </c>
      <c r="G37" s="2"/>
      <c r="H37" s="4">
        <f t="shared" si="7"/>
        <v>4000</v>
      </c>
    </row>
    <row r="38" spans="1:8" ht="14.25" customHeight="1" x14ac:dyDescent="0.25">
      <c r="A38" s="34"/>
      <c r="B38" s="10" t="s">
        <v>145</v>
      </c>
      <c r="C38" s="10" t="s">
        <v>73</v>
      </c>
      <c r="D38" s="10" t="s">
        <v>90</v>
      </c>
      <c r="E38" s="2"/>
      <c r="F38" s="23">
        <v>4000</v>
      </c>
      <c r="G38" s="2"/>
      <c r="H38" s="4">
        <f t="shared" si="7"/>
        <v>4000</v>
      </c>
    </row>
    <row r="39" spans="1:8" ht="14.25" customHeight="1" x14ac:dyDescent="0.25">
      <c r="A39" s="34"/>
      <c r="B39" s="10" t="s">
        <v>91</v>
      </c>
      <c r="C39" s="10" t="s">
        <v>73</v>
      </c>
      <c r="D39" s="10" t="s">
        <v>90</v>
      </c>
      <c r="E39" s="2"/>
      <c r="F39" s="23">
        <v>5500</v>
      </c>
      <c r="G39" s="2"/>
      <c r="H39" s="4">
        <f t="shared" si="7"/>
        <v>5500</v>
      </c>
    </row>
    <row r="40" spans="1:8" x14ac:dyDescent="0.25">
      <c r="A40" s="34"/>
      <c r="B40" s="10" t="s">
        <v>112</v>
      </c>
      <c r="C40" s="10" t="s">
        <v>73</v>
      </c>
      <c r="D40" s="10" t="s">
        <v>111</v>
      </c>
      <c r="E40" s="2"/>
      <c r="F40" s="23">
        <v>2000</v>
      </c>
      <c r="G40" s="2"/>
      <c r="H40" s="4">
        <f t="shared" si="7"/>
        <v>2000</v>
      </c>
    </row>
    <row r="41" spans="1:8" x14ac:dyDescent="0.25">
      <c r="A41" s="34"/>
      <c r="B41" s="10" t="s">
        <v>100</v>
      </c>
      <c r="C41" s="10" t="s">
        <v>73</v>
      </c>
      <c r="D41" s="10" t="s">
        <v>99</v>
      </c>
      <c r="E41" s="2"/>
      <c r="F41" s="23">
        <v>9642</v>
      </c>
      <c r="G41" s="2"/>
      <c r="H41" s="4">
        <f t="shared" si="7"/>
        <v>9642</v>
      </c>
    </row>
    <row r="42" spans="1:8" x14ac:dyDescent="0.25">
      <c r="A42" s="34"/>
      <c r="B42" s="10" t="s">
        <v>124</v>
      </c>
      <c r="C42" s="10" t="s">
        <v>73</v>
      </c>
      <c r="D42" s="10" t="s">
        <v>125</v>
      </c>
      <c r="E42" s="2"/>
      <c r="F42" s="23">
        <v>27916.67</v>
      </c>
      <c r="G42" s="2"/>
      <c r="H42" s="4">
        <f t="shared" si="7"/>
        <v>27916.67</v>
      </c>
    </row>
    <row r="43" spans="1:8" x14ac:dyDescent="0.25">
      <c r="A43" s="34"/>
      <c r="B43" s="10" t="s">
        <v>142</v>
      </c>
      <c r="C43" s="10" t="s">
        <v>73</v>
      </c>
      <c r="D43" s="10" t="s">
        <v>83</v>
      </c>
      <c r="E43" s="2"/>
      <c r="F43" s="23">
        <v>6624</v>
      </c>
      <c r="G43" s="2"/>
      <c r="H43" s="4">
        <f t="shared" ref="H43" si="8">F43+G43</f>
        <v>6624</v>
      </c>
    </row>
    <row r="44" spans="1:8" x14ac:dyDescent="0.25">
      <c r="A44" s="34"/>
      <c r="B44" s="35"/>
      <c r="C44" s="35"/>
      <c r="D44" s="35"/>
      <c r="E44" s="35"/>
      <c r="F44" s="35"/>
      <c r="G44" s="35"/>
      <c r="H44" s="35"/>
    </row>
    <row r="45" spans="1:8" x14ac:dyDescent="0.25">
      <c r="A45" s="8"/>
      <c r="B45" s="9"/>
      <c r="C45" s="9"/>
      <c r="D45" s="9"/>
      <c r="E45" s="9"/>
      <c r="F45" s="12">
        <f>SUM(F34:F43)</f>
        <v>68682.67</v>
      </c>
      <c r="G45" s="12">
        <f>SUM(G34:G43)</f>
        <v>0</v>
      </c>
      <c r="H45" s="12">
        <f>SUM(H34:H43)</f>
        <v>68682.67</v>
      </c>
    </row>
    <row r="46" spans="1:8" x14ac:dyDescent="0.25">
      <c r="A46" s="34" t="s">
        <v>13</v>
      </c>
      <c r="B46" s="10" t="s">
        <v>180</v>
      </c>
      <c r="C46" s="10" t="s">
        <v>73</v>
      </c>
      <c r="D46" s="10" t="s">
        <v>80</v>
      </c>
      <c r="E46" s="2"/>
      <c r="F46" s="23">
        <v>5574</v>
      </c>
      <c r="G46" s="2"/>
      <c r="H46" s="4">
        <f t="shared" ref="H46:H56" si="9">F46+G46</f>
        <v>5574</v>
      </c>
    </row>
    <row r="47" spans="1:8" x14ac:dyDescent="0.25">
      <c r="A47" s="34"/>
      <c r="B47" s="10" t="s">
        <v>102</v>
      </c>
      <c r="C47" s="10" t="s">
        <v>73</v>
      </c>
      <c r="D47" s="10" t="s">
        <v>80</v>
      </c>
      <c r="E47" s="2"/>
      <c r="F47" s="23">
        <v>8459</v>
      </c>
      <c r="G47" s="2"/>
      <c r="H47" s="4">
        <f t="shared" si="9"/>
        <v>8459</v>
      </c>
    </row>
    <row r="48" spans="1:8" x14ac:dyDescent="0.25">
      <c r="A48" s="34"/>
      <c r="B48" s="10" t="s">
        <v>154</v>
      </c>
      <c r="C48" s="10" t="s">
        <v>71</v>
      </c>
      <c r="D48" s="10" t="s">
        <v>80</v>
      </c>
      <c r="E48" s="2"/>
      <c r="F48" s="23">
        <v>25085</v>
      </c>
      <c r="G48" s="2"/>
      <c r="H48" s="4">
        <f t="shared" si="9"/>
        <v>25085</v>
      </c>
    </row>
    <row r="49" spans="1:8" x14ac:dyDescent="0.25">
      <c r="A49" s="34"/>
      <c r="B49" s="10" t="s">
        <v>143</v>
      </c>
      <c r="C49" s="10" t="s">
        <v>73</v>
      </c>
      <c r="D49" s="10" t="s">
        <v>80</v>
      </c>
      <c r="E49" s="2"/>
      <c r="F49" s="23">
        <v>37810</v>
      </c>
      <c r="G49" s="2"/>
      <c r="H49" s="4">
        <f t="shared" si="9"/>
        <v>37810</v>
      </c>
    </row>
    <row r="50" spans="1:8" x14ac:dyDescent="0.25">
      <c r="A50" s="34"/>
      <c r="B50" s="10" t="s">
        <v>155</v>
      </c>
      <c r="C50" s="10" t="s">
        <v>73</v>
      </c>
      <c r="D50" s="10" t="s">
        <v>151</v>
      </c>
      <c r="E50" s="2"/>
      <c r="F50" s="23">
        <v>8721</v>
      </c>
      <c r="G50" s="2"/>
      <c r="H50" s="4">
        <f t="shared" si="9"/>
        <v>8721</v>
      </c>
    </row>
    <row r="51" spans="1:8" x14ac:dyDescent="0.25">
      <c r="A51" s="34"/>
      <c r="B51" s="10" t="s">
        <v>190</v>
      </c>
      <c r="C51" s="10" t="s">
        <v>73</v>
      </c>
      <c r="D51" s="10" t="s">
        <v>80</v>
      </c>
      <c r="E51" s="2"/>
      <c r="F51" s="23">
        <v>262908</v>
      </c>
      <c r="G51" s="2"/>
      <c r="H51" s="4">
        <f t="shared" si="9"/>
        <v>262908</v>
      </c>
    </row>
    <row r="52" spans="1:8" x14ac:dyDescent="0.25">
      <c r="A52" s="34"/>
      <c r="B52" s="10" t="s">
        <v>94</v>
      </c>
      <c r="C52" s="10" t="s">
        <v>73</v>
      </c>
      <c r="D52" s="10" t="s">
        <v>80</v>
      </c>
      <c r="E52" s="2"/>
      <c r="F52" s="23">
        <v>7273</v>
      </c>
      <c r="G52" s="2"/>
      <c r="H52" s="4">
        <f t="shared" si="9"/>
        <v>7273</v>
      </c>
    </row>
    <row r="53" spans="1:8" x14ac:dyDescent="0.25">
      <c r="A53" s="34"/>
      <c r="B53" s="10" t="s">
        <v>108</v>
      </c>
      <c r="C53" s="10" t="s">
        <v>73</v>
      </c>
      <c r="D53" s="10" t="s">
        <v>107</v>
      </c>
      <c r="E53" s="2"/>
      <c r="F53" s="23">
        <v>16424</v>
      </c>
      <c r="G53" s="2"/>
      <c r="H53" s="4">
        <f t="shared" si="9"/>
        <v>16424</v>
      </c>
    </row>
    <row r="54" spans="1:8" x14ac:dyDescent="0.25">
      <c r="A54" s="34"/>
      <c r="B54" s="10" t="s">
        <v>168</v>
      </c>
      <c r="C54" s="10" t="s">
        <v>73</v>
      </c>
      <c r="D54" s="10" t="s">
        <v>167</v>
      </c>
      <c r="E54" s="2"/>
      <c r="F54" s="23">
        <v>45607</v>
      </c>
      <c r="G54" s="2"/>
      <c r="H54" s="4">
        <f t="shared" si="9"/>
        <v>45607</v>
      </c>
    </row>
    <row r="55" spans="1:8" x14ac:dyDescent="0.25">
      <c r="A55" s="34"/>
      <c r="B55" s="10" t="s">
        <v>140</v>
      </c>
      <c r="C55" s="10" t="s">
        <v>73</v>
      </c>
      <c r="D55" s="10" t="s">
        <v>80</v>
      </c>
      <c r="E55" s="2"/>
      <c r="F55" s="23">
        <v>16619</v>
      </c>
      <c r="G55" s="2"/>
      <c r="H55" s="4">
        <f t="shared" si="9"/>
        <v>16619</v>
      </c>
    </row>
    <row r="56" spans="1:8" x14ac:dyDescent="0.25">
      <c r="A56" s="34"/>
      <c r="B56" s="10" t="s">
        <v>177</v>
      </c>
      <c r="C56" s="10" t="s">
        <v>73</v>
      </c>
      <c r="D56" s="10" t="s">
        <v>176</v>
      </c>
      <c r="E56" s="2"/>
      <c r="F56" s="23">
        <v>73165</v>
      </c>
      <c r="G56" s="2"/>
      <c r="H56" s="4">
        <f t="shared" si="9"/>
        <v>73165</v>
      </c>
    </row>
    <row r="57" spans="1:8" x14ac:dyDescent="0.25">
      <c r="A57" s="34"/>
      <c r="B57" s="10" t="s">
        <v>103</v>
      </c>
      <c r="C57" s="10" t="s">
        <v>73</v>
      </c>
      <c r="D57" s="10" t="s">
        <v>104</v>
      </c>
      <c r="E57" s="2"/>
      <c r="F57" s="23">
        <v>400199.65</v>
      </c>
      <c r="G57" s="2"/>
      <c r="H57" s="4">
        <f t="shared" ref="H57" si="10">F57+G57</f>
        <v>400199.65</v>
      </c>
    </row>
    <row r="58" spans="1:8" x14ac:dyDescent="0.25">
      <c r="A58" s="34"/>
      <c r="B58" s="35"/>
      <c r="C58" s="35"/>
      <c r="D58" s="35"/>
      <c r="E58" s="35"/>
      <c r="F58" s="35"/>
      <c r="G58" s="35"/>
      <c r="H58" s="35"/>
    </row>
    <row r="59" spans="1:8" x14ac:dyDescent="0.25">
      <c r="A59" s="8"/>
      <c r="B59" s="9"/>
      <c r="C59" s="9"/>
      <c r="D59" s="9"/>
      <c r="E59" s="9"/>
      <c r="F59" s="12">
        <f>SUM(F46:F57)</f>
        <v>907844.65</v>
      </c>
      <c r="G59" s="12">
        <f>SUM(G46:G57)</f>
        <v>0</v>
      </c>
      <c r="H59" s="12">
        <f>SUM(H46:H57)</f>
        <v>907844.65</v>
      </c>
    </row>
    <row r="60" spans="1:8" x14ac:dyDescent="0.25">
      <c r="A60" s="34" t="s">
        <v>14</v>
      </c>
      <c r="B60" s="10" t="s">
        <v>162</v>
      </c>
      <c r="C60" s="10" t="s">
        <v>73</v>
      </c>
      <c r="D60" s="10" t="s">
        <v>101</v>
      </c>
      <c r="E60" s="2"/>
      <c r="F60" s="23">
        <v>32842</v>
      </c>
      <c r="G60" s="2"/>
      <c r="H60" s="4">
        <f t="shared" ref="H60:H75" si="11">F60+G60</f>
        <v>32842</v>
      </c>
    </row>
    <row r="61" spans="1:8" x14ac:dyDescent="0.25">
      <c r="A61" s="34"/>
      <c r="B61" s="10" t="s">
        <v>133</v>
      </c>
      <c r="C61" s="10" t="s">
        <v>73</v>
      </c>
      <c r="D61" s="10" t="s">
        <v>14</v>
      </c>
      <c r="E61" s="2"/>
      <c r="F61" s="23">
        <v>13303</v>
      </c>
      <c r="G61" s="2"/>
      <c r="H61" s="4">
        <f t="shared" si="11"/>
        <v>13303</v>
      </c>
    </row>
    <row r="62" spans="1:8" x14ac:dyDescent="0.25">
      <c r="A62" s="34"/>
      <c r="B62" s="10" t="s">
        <v>149</v>
      </c>
      <c r="C62" s="10" t="s">
        <v>73</v>
      </c>
      <c r="D62" s="10" t="s">
        <v>148</v>
      </c>
      <c r="E62" s="2"/>
      <c r="F62" s="23">
        <v>2100</v>
      </c>
      <c r="G62" s="2"/>
      <c r="H62" s="4">
        <f t="shared" si="11"/>
        <v>2100</v>
      </c>
    </row>
    <row r="63" spans="1:8" x14ac:dyDescent="0.25">
      <c r="A63" s="34"/>
      <c r="B63" s="10" t="s">
        <v>150</v>
      </c>
      <c r="C63" s="10" t="s">
        <v>73</v>
      </c>
      <c r="D63" s="10" t="s">
        <v>101</v>
      </c>
      <c r="E63" s="2"/>
      <c r="F63" s="23">
        <v>19407</v>
      </c>
      <c r="G63" s="2"/>
      <c r="H63" s="4">
        <f t="shared" si="11"/>
        <v>19407</v>
      </c>
    </row>
    <row r="64" spans="1:8" x14ac:dyDescent="0.25">
      <c r="A64" s="34"/>
      <c r="B64" s="10" t="s">
        <v>188</v>
      </c>
      <c r="C64" s="10" t="s">
        <v>73</v>
      </c>
      <c r="D64" s="10" t="s">
        <v>65</v>
      </c>
      <c r="E64" s="2"/>
      <c r="F64" s="23">
        <v>21558</v>
      </c>
      <c r="G64" s="2"/>
      <c r="H64" s="4">
        <f t="shared" si="11"/>
        <v>21558</v>
      </c>
    </row>
    <row r="65" spans="1:8" x14ac:dyDescent="0.25">
      <c r="A65" s="34"/>
      <c r="B65" s="10" t="s">
        <v>187</v>
      </c>
      <c r="C65" s="10" t="s">
        <v>73</v>
      </c>
      <c r="D65" s="10" t="s">
        <v>74</v>
      </c>
      <c r="E65" s="2"/>
      <c r="F65" s="23">
        <v>12173</v>
      </c>
      <c r="G65" s="2"/>
      <c r="H65" s="4">
        <f t="shared" si="11"/>
        <v>12173</v>
      </c>
    </row>
    <row r="66" spans="1:8" x14ac:dyDescent="0.25">
      <c r="A66" s="34"/>
      <c r="B66" s="10" t="s">
        <v>138</v>
      </c>
      <c r="C66" s="10" t="s">
        <v>73</v>
      </c>
      <c r="D66" s="10" t="s">
        <v>137</v>
      </c>
      <c r="E66" s="2"/>
      <c r="F66" s="23">
        <v>14563</v>
      </c>
      <c r="G66" s="2"/>
      <c r="H66" s="4">
        <f t="shared" si="11"/>
        <v>14563</v>
      </c>
    </row>
    <row r="67" spans="1:8" x14ac:dyDescent="0.25">
      <c r="A67" s="34"/>
      <c r="B67" s="10" t="s">
        <v>110</v>
      </c>
      <c r="C67" s="10" t="s">
        <v>71</v>
      </c>
      <c r="D67" s="10" t="s">
        <v>14</v>
      </c>
      <c r="E67" s="2"/>
      <c r="F67" s="23">
        <v>35798.520000000004</v>
      </c>
      <c r="G67" s="2"/>
      <c r="H67" s="4">
        <f t="shared" si="11"/>
        <v>35798.520000000004</v>
      </c>
    </row>
    <row r="68" spans="1:8" x14ac:dyDescent="0.25">
      <c r="A68" s="34"/>
      <c r="B68" s="10" t="s">
        <v>171</v>
      </c>
      <c r="C68" s="10" t="s">
        <v>73</v>
      </c>
      <c r="D68" s="10" t="s">
        <v>137</v>
      </c>
      <c r="E68" s="2"/>
      <c r="F68" s="23">
        <v>62366</v>
      </c>
      <c r="G68" s="2"/>
      <c r="H68" s="4">
        <f t="shared" si="11"/>
        <v>62366</v>
      </c>
    </row>
    <row r="69" spans="1:8" x14ac:dyDescent="0.25">
      <c r="A69" s="34"/>
      <c r="B69" s="10" t="s">
        <v>178</v>
      </c>
      <c r="C69" s="10" t="s">
        <v>73</v>
      </c>
      <c r="D69" s="10" t="s">
        <v>67</v>
      </c>
      <c r="E69" s="2"/>
      <c r="F69" s="23">
        <v>15973</v>
      </c>
      <c r="G69" s="2"/>
      <c r="H69" s="4">
        <f t="shared" si="11"/>
        <v>15973</v>
      </c>
    </row>
    <row r="70" spans="1:8" x14ac:dyDescent="0.25">
      <c r="A70" s="34"/>
      <c r="B70" s="10" t="s">
        <v>89</v>
      </c>
      <c r="C70" s="10" t="s">
        <v>71</v>
      </c>
      <c r="D70" s="10" t="s">
        <v>14</v>
      </c>
      <c r="E70" s="2"/>
      <c r="F70" s="23">
        <v>40860.520000000004</v>
      </c>
      <c r="G70" s="2"/>
      <c r="H70" s="4">
        <f t="shared" si="11"/>
        <v>40860.520000000004</v>
      </c>
    </row>
    <row r="71" spans="1:8" x14ac:dyDescent="0.25">
      <c r="A71" s="34"/>
      <c r="B71" s="10" t="s">
        <v>191</v>
      </c>
      <c r="C71" s="10" t="s">
        <v>71</v>
      </c>
      <c r="D71" s="10" t="s">
        <v>14</v>
      </c>
      <c r="E71" s="2"/>
      <c r="F71" s="23">
        <v>6889</v>
      </c>
      <c r="G71" s="2"/>
      <c r="H71" s="4">
        <f t="shared" si="11"/>
        <v>6889</v>
      </c>
    </row>
    <row r="72" spans="1:8" x14ac:dyDescent="0.25">
      <c r="A72" s="34"/>
      <c r="B72" s="10" t="s">
        <v>146</v>
      </c>
      <c r="C72" s="10" t="s">
        <v>73</v>
      </c>
      <c r="D72" s="10" t="s">
        <v>74</v>
      </c>
      <c r="E72" s="2"/>
      <c r="F72" s="23">
        <v>21017</v>
      </c>
      <c r="G72" s="2"/>
      <c r="H72" s="4">
        <f t="shared" si="11"/>
        <v>21017</v>
      </c>
    </row>
    <row r="73" spans="1:8" x14ac:dyDescent="0.25">
      <c r="A73" s="34"/>
      <c r="B73" s="10" t="s">
        <v>117</v>
      </c>
      <c r="C73" s="10" t="s">
        <v>73</v>
      </c>
      <c r="D73" s="10" t="s">
        <v>116</v>
      </c>
      <c r="E73" s="2"/>
      <c r="F73" s="23">
        <v>43572</v>
      </c>
      <c r="G73" s="2"/>
      <c r="H73" s="4">
        <f t="shared" si="11"/>
        <v>43572</v>
      </c>
    </row>
    <row r="74" spans="1:8" x14ac:dyDescent="0.25">
      <c r="A74" s="34"/>
      <c r="B74" s="10" t="s">
        <v>120</v>
      </c>
      <c r="C74" s="10" t="s">
        <v>73</v>
      </c>
      <c r="D74" s="10" t="s">
        <v>101</v>
      </c>
      <c r="E74" s="2"/>
      <c r="F74" s="23">
        <v>10647</v>
      </c>
      <c r="G74" s="2"/>
      <c r="H74" s="4">
        <f t="shared" si="11"/>
        <v>10647</v>
      </c>
    </row>
    <row r="75" spans="1:8" x14ac:dyDescent="0.25">
      <c r="A75" s="34"/>
      <c r="B75" s="10" t="s">
        <v>79</v>
      </c>
      <c r="C75" s="10" t="s">
        <v>73</v>
      </c>
      <c r="D75" s="10" t="s">
        <v>14</v>
      </c>
      <c r="E75" s="2"/>
      <c r="F75" s="23">
        <v>13124</v>
      </c>
      <c r="G75" s="2"/>
      <c r="H75" s="4">
        <f t="shared" si="11"/>
        <v>13124</v>
      </c>
    </row>
    <row r="76" spans="1:8" x14ac:dyDescent="0.25">
      <c r="A76" s="34"/>
      <c r="B76" s="10" t="s">
        <v>78</v>
      </c>
      <c r="C76" s="10" t="s">
        <v>73</v>
      </c>
      <c r="D76" s="10" t="s">
        <v>107</v>
      </c>
      <c r="E76" s="2"/>
      <c r="F76" s="23">
        <v>51056</v>
      </c>
      <c r="G76" s="2"/>
      <c r="H76" s="4">
        <f t="shared" ref="H76" si="12">F76+G76</f>
        <v>51056</v>
      </c>
    </row>
    <row r="77" spans="1:8" x14ac:dyDescent="0.25">
      <c r="A77" s="34"/>
      <c r="B77" s="35"/>
      <c r="C77" s="35"/>
      <c r="D77" s="35"/>
      <c r="E77" s="35"/>
      <c r="F77" s="35"/>
      <c r="G77" s="35"/>
      <c r="H77" s="35"/>
    </row>
    <row r="78" spans="1:8" x14ac:dyDescent="0.25">
      <c r="A78" s="8"/>
      <c r="B78" s="9"/>
      <c r="C78" s="9"/>
      <c r="D78" s="9"/>
      <c r="E78" s="9"/>
      <c r="F78" s="12">
        <f>SUM(F60:F76)</f>
        <v>417249.04000000004</v>
      </c>
      <c r="G78" s="12">
        <f t="shared" ref="G78:H78" si="13">SUM(G60:G76)</f>
        <v>0</v>
      </c>
      <c r="H78" s="12">
        <f t="shared" si="13"/>
        <v>417249.04000000004</v>
      </c>
    </row>
    <row r="79" spans="1:8" x14ac:dyDescent="0.25">
      <c r="A79" s="34" t="s">
        <v>15</v>
      </c>
      <c r="B79" s="27" t="s">
        <v>195</v>
      </c>
      <c r="C79" s="27" t="s">
        <v>73</v>
      </c>
      <c r="D79" s="27" t="s">
        <v>81</v>
      </c>
      <c r="E79" s="26"/>
      <c r="F79" s="24">
        <v>9258</v>
      </c>
      <c r="G79" s="26"/>
      <c r="H79" s="28">
        <f>F79+G79</f>
        <v>9258</v>
      </c>
    </row>
    <row r="80" spans="1:8" x14ac:dyDescent="0.25">
      <c r="A80" s="34"/>
      <c r="B80" s="27" t="s">
        <v>158</v>
      </c>
      <c r="C80" s="27" t="s">
        <v>73</v>
      </c>
      <c r="D80" s="27" t="s">
        <v>81</v>
      </c>
      <c r="E80" s="26"/>
      <c r="F80" s="24">
        <v>7554</v>
      </c>
      <c r="G80" s="26"/>
      <c r="H80" s="28">
        <f t="shared" ref="H80:H87" si="14">F80+G80</f>
        <v>7554</v>
      </c>
    </row>
    <row r="81" spans="1:8" x14ac:dyDescent="0.25">
      <c r="A81" s="34"/>
      <c r="B81" s="27" t="s">
        <v>113</v>
      </c>
      <c r="C81" s="27" t="s">
        <v>73</v>
      </c>
      <c r="D81" s="27" t="s">
        <v>81</v>
      </c>
      <c r="E81" s="26"/>
      <c r="F81" s="24">
        <v>13192</v>
      </c>
      <c r="G81" s="26"/>
      <c r="H81" s="28">
        <f t="shared" si="14"/>
        <v>13192</v>
      </c>
    </row>
    <row r="82" spans="1:8" x14ac:dyDescent="0.25">
      <c r="A82" s="34"/>
      <c r="B82" s="27" t="s">
        <v>134</v>
      </c>
      <c r="C82" s="27" t="s">
        <v>73</v>
      </c>
      <c r="D82" s="27" t="s">
        <v>81</v>
      </c>
      <c r="E82" s="26"/>
      <c r="F82" s="24">
        <v>16101</v>
      </c>
      <c r="G82" s="26"/>
      <c r="H82" s="28">
        <f t="shared" si="14"/>
        <v>16101</v>
      </c>
    </row>
    <row r="83" spans="1:8" x14ac:dyDescent="0.25">
      <c r="A83" s="34"/>
      <c r="B83" s="27" t="s">
        <v>122</v>
      </c>
      <c r="C83" s="27" t="s">
        <v>73</v>
      </c>
      <c r="D83" s="27" t="s">
        <v>81</v>
      </c>
      <c r="E83" s="26"/>
      <c r="F83" s="24">
        <v>16065</v>
      </c>
      <c r="G83" s="26"/>
      <c r="H83" s="28">
        <f t="shared" si="14"/>
        <v>16065</v>
      </c>
    </row>
    <row r="84" spans="1:8" x14ac:dyDescent="0.25">
      <c r="A84" s="34"/>
      <c r="B84" s="27" t="s">
        <v>173</v>
      </c>
      <c r="C84" s="27" t="s">
        <v>73</v>
      </c>
      <c r="D84" s="27" t="s">
        <v>81</v>
      </c>
      <c r="E84" s="26"/>
      <c r="F84" s="24">
        <v>5954</v>
      </c>
      <c r="G84" s="26"/>
      <c r="H84" s="28">
        <f t="shared" si="14"/>
        <v>5954</v>
      </c>
    </row>
    <row r="85" spans="1:8" x14ac:dyDescent="0.25">
      <c r="A85" s="34"/>
      <c r="B85" s="27" t="s">
        <v>159</v>
      </c>
      <c r="C85" s="27" t="s">
        <v>73</v>
      </c>
      <c r="D85" s="27" t="s">
        <v>15</v>
      </c>
      <c r="E85" s="26"/>
      <c r="F85" s="24">
        <v>9689</v>
      </c>
      <c r="G85" s="26"/>
      <c r="H85" s="28">
        <f t="shared" si="14"/>
        <v>9689</v>
      </c>
    </row>
    <row r="86" spans="1:8" x14ac:dyDescent="0.25">
      <c r="A86" s="34"/>
      <c r="B86" s="27" t="s">
        <v>127</v>
      </c>
      <c r="C86" s="27" t="s">
        <v>73</v>
      </c>
      <c r="D86" s="27" t="s">
        <v>81</v>
      </c>
      <c r="E86" s="26"/>
      <c r="F86" s="24">
        <v>13207</v>
      </c>
      <c r="G86" s="26"/>
      <c r="H86" s="28">
        <f t="shared" si="14"/>
        <v>13207</v>
      </c>
    </row>
    <row r="87" spans="1:8" x14ac:dyDescent="0.25">
      <c r="A87" s="34"/>
      <c r="B87" s="27" t="s">
        <v>156</v>
      </c>
      <c r="C87" s="27" t="s">
        <v>71</v>
      </c>
      <c r="D87" s="27" t="s">
        <v>81</v>
      </c>
      <c r="E87" s="26"/>
      <c r="F87" s="24">
        <v>15086</v>
      </c>
      <c r="G87" s="26"/>
      <c r="H87" s="28">
        <f t="shared" si="14"/>
        <v>15086</v>
      </c>
    </row>
    <row r="88" spans="1:8" x14ac:dyDescent="0.25">
      <c r="A88" s="34"/>
      <c r="B88" s="35"/>
      <c r="C88" s="35"/>
      <c r="D88" s="35"/>
      <c r="E88" s="35"/>
      <c r="F88" s="35"/>
      <c r="G88" s="35"/>
      <c r="H88" s="35"/>
    </row>
    <row r="89" spans="1:8" x14ac:dyDescent="0.25">
      <c r="A89" s="8"/>
      <c r="B89" s="9"/>
      <c r="C89" s="9"/>
      <c r="D89" s="9"/>
      <c r="E89" s="9"/>
      <c r="F89" s="12">
        <f>SUM(F79:F87)</f>
        <v>106106</v>
      </c>
      <c r="G89" s="12">
        <f>SUM(G79:G87)</f>
        <v>0</v>
      </c>
      <c r="H89" s="12">
        <f>SUM(H79:H87)</f>
        <v>106106</v>
      </c>
    </row>
    <row r="90" spans="1:8" x14ac:dyDescent="0.25">
      <c r="A90" s="34" t="s">
        <v>16</v>
      </c>
      <c r="B90" s="10" t="s">
        <v>175</v>
      </c>
      <c r="C90" s="10" t="s">
        <v>73</v>
      </c>
      <c r="D90" s="10" t="s">
        <v>65</v>
      </c>
      <c r="E90" s="2"/>
      <c r="F90" s="24">
        <v>64477</v>
      </c>
      <c r="G90" s="2"/>
      <c r="H90" s="4">
        <f>F90+G90</f>
        <v>64477</v>
      </c>
    </row>
    <row r="91" spans="1:8" x14ac:dyDescent="0.25">
      <c r="A91" s="34"/>
      <c r="B91" s="10" t="s">
        <v>152</v>
      </c>
      <c r="C91" s="10" t="s">
        <v>73</v>
      </c>
      <c r="D91" s="10" t="s">
        <v>151</v>
      </c>
      <c r="E91" s="2"/>
      <c r="F91" s="24">
        <v>7257</v>
      </c>
      <c r="G91" s="2"/>
      <c r="H91" s="4">
        <f t="shared" ref="H91:H95" si="15">F91+G91</f>
        <v>7257</v>
      </c>
    </row>
    <row r="92" spans="1:8" x14ac:dyDescent="0.25">
      <c r="A92" s="34"/>
      <c r="B92" s="10" t="s">
        <v>147</v>
      </c>
      <c r="C92" s="10" t="s">
        <v>73</v>
      </c>
      <c r="D92" s="10" t="s">
        <v>116</v>
      </c>
      <c r="E92" s="2"/>
      <c r="F92" s="24">
        <v>13479</v>
      </c>
      <c r="G92" s="2"/>
      <c r="H92" s="4">
        <f t="shared" si="15"/>
        <v>13479</v>
      </c>
    </row>
    <row r="93" spans="1:8" x14ac:dyDescent="0.25">
      <c r="A93" s="34"/>
      <c r="B93" s="10" t="s">
        <v>106</v>
      </c>
      <c r="C93" s="10" t="s">
        <v>73</v>
      </c>
      <c r="D93" s="10" t="s">
        <v>105</v>
      </c>
      <c r="E93" s="2"/>
      <c r="F93" s="24">
        <v>29954.5</v>
      </c>
      <c r="G93" s="2"/>
      <c r="H93" s="4">
        <f t="shared" si="15"/>
        <v>29954.5</v>
      </c>
    </row>
    <row r="94" spans="1:8" x14ac:dyDescent="0.25">
      <c r="A94" s="34"/>
      <c r="B94" s="25" t="s">
        <v>196</v>
      </c>
      <c r="C94" s="2" t="s">
        <v>73</v>
      </c>
      <c r="D94" s="2" t="s">
        <v>87</v>
      </c>
      <c r="E94" s="2"/>
      <c r="F94" s="24">
        <v>2379</v>
      </c>
      <c r="G94" s="2"/>
      <c r="H94" s="4">
        <f t="shared" si="15"/>
        <v>2379</v>
      </c>
    </row>
    <row r="95" spans="1:8" x14ac:dyDescent="0.25">
      <c r="A95" s="34"/>
      <c r="B95" s="10" t="s">
        <v>185</v>
      </c>
      <c r="C95" s="10" t="s">
        <v>73</v>
      </c>
      <c r="D95" s="10" t="s">
        <v>13</v>
      </c>
      <c r="E95" s="2"/>
      <c r="F95" s="24">
        <v>7445</v>
      </c>
      <c r="G95" s="2"/>
      <c r="H95" s="4">
        <f t="shared" si="15"/>
        <v>7445</v>
      </c>
    </row>
    <row r="96" spans="1:8" x14ac:dyDescent="0.25">
      <c r="A96" s="34"/>
      <c r="B96" s="10" t="s">
        <v>218</v>
      </c>
      <c r="C96" s="10" t="s">
        <v>218</v>
      </c>
      <c r="D96" s="10" t="s">
        <v>218</v>
      </c>
      <c r="E96" s="2"/>
      <c r="F96" s="2"/>
      <c r="G96" s="2"/>
      <c r="H96" s="4">
        <f t="shared" ref="H96:H98" si="16">F96+G96</f>
        <v>0</v>
      </c>
    </row>
    <row r="97" spans="1:8" x14ac:dyDescent="0.25">
      <c r="A97" s="34"/>
      <c r="B97" s="10" t="s">
        <v>218</v>
      </c>
      <c r="C97" s="10" t="s">
        <v>218</v>
      </c>
      <c r="D97" s="10" t="s">
        <v>218</v>
      </c>
      <c r="E97" s="2"/>
      <c r="F97" s="2"/>
      <c r="G97" s="2"/>
      <c r="H97" s="4">
        <f t="shared" si="16"/>
        <v>0</v>
      </c>
    </row>
    <row r="98" spans="1:8" x14ac:dyDescent="0.25">
      <c r="A98" s="34"/>
      <c r="B98" s="10" t="s">
        <v>218</v>
      </c>
      <c r="C98" s="10" t="s">
        <v>218</v>
      </c>
      <c r="D98" s="10" t="s">
        <v>218</v>
      </c>
      <c r="E98" s="2"/>
      <c r="F98" s="2"/>
      <c r="G98" s="2"/>
      <c r="H98" s="4">
        <f t="shared" si="16"/>
        <v>0</v>
      </c>
    </row>
    <row r="99" spans="1:8" x14ac:dyDescent="0.25">
      <c r="A99" s="34"/>
      <c r="B99" s="35"/>
      <c r="C99" s="35"/>
      <c r="D99" s="35"/>
      <c r="E99" s="35"/>
      <c r="F99" s="35"/>
      <c r="G99" s="35"/>
      <c r="H99" s="35"/>
    </row>
    <row r="100" spans="1:8" x14ac:dyDescent="0.25">
      <c r="A100" s="8"/>
      <c r="B100" s="9"/>
      <c r="C100" s="9"/>
      <c r="D100" s="9"/>
      <c r="E100" s="9"/>
      <c r="F100" s="12">
        <f>SUM(F90:F98)</f>
        <v>124991.5</v>
      </c>
      <c r="G100" s="12">
        <f t="shared" ref="G100:H100" si="17">SUM(G90:G98)</f>
        <v>0</v>
      </c>
      <c r="H100" s="12">
        <f t="shared" si="17"/>
        <v>124991.5</v>
      </c>
    </row>
    <row r="101" spans="1:8" x14ac:dyDescent="0.25">
      <c r="A101" s="34" t="s">
        <v>17</v>
      </c>
      <c r="B101" s="10" t="s">
        <v>161</v>
      </c>
      <c r="C101" s="10" t="s">
        <v>73</v>
      </c>
      <c r="D101" s="10" t="s">
        <v>65</v>
      </c>
      <c r="E101" s="2"/>
      <c r="F101" s="23">
        <v>21765</v>
      </c>
      <c r="G101" s="2"/>
      <c r="H101" s="4">
        <f>F101+G101</f>
        <v>21765</v>
      </c>
    </row>
    <row r="102" spans="1:8" x14ac:dyDescent="0.25">
      <c r="A102" s="34"/>
      <c r="B102" s="10" t="s">
        <v>93</v>
      </c>
      <c r="C102" s="10" t="s">
        <v>73</v>
      </c>
      <c r="D102" s="10" t="s">
        <v>92</v>
      </c>
      <c r="E102" s="2"/>
      <c r="F102" s="23">
        <v>81750.5</v>
      </c>
      <c r="G102" s="2"/>
      <c r="H102" s="4">
        <f t="shared" ref="H102:H106" si="18">F102+G102</f>
        <v>81750.5</v>
      </c>
    </row>
    <row r="103" spans="1:8" x14ac:dyDescent="0.25">
      <c r="A103" s="34"/>
      <c r="B103" s="10" t="s">
        <v>218</v>
      </c>
      <c r="C103" s="10" t="s">
        <v>218</v>
      </c>
      <c r="D103" s="10" t="s">
        <v>218</v>
      </c>
      <c r="E103" s="2"/>
      <c r="F103" s="2"/>
      <c r="G103" s="2"/>
      <c r="H103" s="4">
        <f>F103+G103</f>
        <v>0</v>
      </c>
    </row>
    <row r="104" spans="1:8" x14ac:dyDescent="0.25">
      <c r="A104" s="34"/>
      <c r="B104" s="10" t="s">
        <v>218</v>
      </c>
      <c r="C104" s="10" t="s">
        <v>218</v>
      </c>
      <c r="D104" s="10" t="s">
        <v>218</v>
      </c>
      <c r="E104" s="2"/>
      <c r="F104" s="2"/>
      <c r="G104" s="2"/>
      <c r="H104" s="4">
        <f t="shared" si="18"/>
        <v>0</v>
      </c>
    </row>
    <row r="105" spans="1:8" x14ac:dyDescent="0.25">
      <c r="A105" s="34"/>
      <c r="B105" s="10" t="s">
        <v>218</v>
      </c>
      <c r="C105" s="10" t="s">
        <v>218</v>
      </c>
      <c r="D105" s="10" t="s">
        <v>218</v>
      </c>
      <c r="E105" s="2"/>
      <c r="F105" s="2"/>
      <c r="G105" s="2"/>
      <c r="H105" s="4">
        <f t="shared" si="18"/>
        <v>0</v>
      </c>
    </row>
    <row r="106" spans="1:8" x14ac:dyDescent="0.25">
      <c r="A106" s="34"/>
      <c r="B106" s="10" t="s">
        <v>218</v>
      </c>
      <c r="C106" s="10" t="s">
        <v>218</v>
      </c>
      <c r="D106" s="10" t="s">
        <v>218</v>
      </c>
      <c r="E106" s="2"/>
      <c r="F106" s="2"/>
      <c r="G106" s="2"/>
      <c r="H106" s="4">
        <f t="shared" si="18"/>
        <v>0</v>
      </c>
    </row>
    <row r="107" spans="1:8" x14ac:dyDescent="0.25">
      <c r="A107" s="34"/>
      <c r="B107" s="35"/>
      <c r="C107" s="35"/>
      <c r="D107" s="35"/>
      <c r="E107" s="35"/>
      <c r="F107" s="35"/>
      <c r="G107" s="35"/>
      <c r="H107" s="35"/>
    </row>
    <row r="108" spans="1:8" x14ac:dyDescent="0.25">
      <c r="A108" s="8"/>
      <c r="B108" s="9"/>
      <c r="C108" s="9"/>
      <c r="D108" s="9"/>
      <c r="E108" s="9"/>
      <c r="F108" s="12">
        <f>SUM(F101:F106)</f>
        <v>103515.5</v>
      </c>
      <c r="G108" s="12">
        <f t="shared" ref="G108:H108" si="19">SUM(G101:G106)</f>
        <v>0</v>
      </c>
      <c r="H108" s="12">
        <f t="shared" si="19"/>
        <v>103515.5</v>
      </c>
    </row>
    <row r="109" spans="1:8" x14ac:dyDescent="0.25">
      <c r="A109" s="34" t="s">
        <v>18</v>
      </c>
      <c r="B109" s="22" t="s">
        <v>201</v>
      </c>
      <c r="C109" s="10" t="s">
        <v>73</v>
      </c>
      <c r="D109" s="10"/>
      <c r="E109" s="2"/>
      <c r="F109" s="23">
        <v>8942</v>
      </c>
      <c r="G109" s="2"/>
      <c r="H109" s="4"/>
    </row>
    <row r="110" spans="1:8" x14ac:dyDescent="0.25">
      <c r="A110" s="34"/>
      <c r="B110" s="22" t="s">
        <v>202</v>
      </c>
      <c r="C110" s="10" t="s">
        <v>71</v>
      </c>
      <c r="D110" s="10" t="s">
        <v>218</v>
      </c>
      <c r="E110" s="2"/>
      <c r="F110" s="23">
        <v>15212</v>
      </c>
      <c r="G110" s="2"/>
      <c r="H110" s="4"/>
    </row>
    <row r="111" spans="1:8" x14ac:dyDescent="0.25">
      <c r="A111" s="34"/>
      <c r="B111" s="22" t="s">
        <v>203</v>
      </c>
      <c r="C111" s="10" t="s">
        <v>71</v>
      </c>
      <c r="D111" s="10" t="s">
        <v>218</v>
      </c>
      <c r="E111" s="2"/>
      <c r="F111" s="23">
        <v>1915</v>
      </c>
      <c r="G111" s="2"/>
      <c r="H111" s="4"/>
    </row>
    <row r="112" spans="1:8" x14ac:dyDescent="0.25">
      <c r="A112" s="34"/>
      <c r="B112" s="22" t="s">
        <v>204</v>
      </c>
      <c r="C112" s="10" t="s">
        <v>71</v>
      </c>
      <c r="D112" s="10" t="s">
        <v>218</v>
      </c>
      <c r="E112" s="2"/>
      <c r="F112" s="23">
        <v>6552</v>
      </c>
      <c r="G112" s="2"/>
      <c r="H112" s="4"/>
    </row>
    <row r="113" spans="1:8" x14ac:dyDescent="0.25">
      <c r="A113" s="34"/>
      <c r="B113" s="22" t="s">
        <v>205</v>
      </c>
      <c r="C113" s="10" t="s">
        <v>71</v>
      </c>
      <c r="D113" s="10" t="s">
        <v>218</v>
      </c>
      <c r="E113" s="2"/>
      <c r="F113" s="23">
        <v>14265.54</v>
      </c>
      <c r="G113" s="2"/>
      <c r="H113" s="4"/>
    </row>
    <row r="114" spans="1:8" x14ac:dyDescent="0.25">
      <c r="A114" s="34"/>
      <c r="B114" s="22" t="s">
        <v>206</v>
      </c>
      <c r="C114" s="10" t="s">
        <v>71</v>
      </c>
      <c r="D114" s="10" t="s">
        <v>218</v>
      </c>
      <c r="E114" s="2"/>
      <c r="F114" s="23">
        <v>14185</v>
      </c>
      <c r="G114" s="2"/>
      <c r="H114" s="4"/>
    </row>
    <row r="115" spans="1:8" x14ac:dyDescent="0.25">
      <c r="A115" s="34"/>
      <c r="B115" s="22" t="s">
        <v>207</v>
      </c>
      <c r="C115" s="10" t="s">
        <v>71</v>
      </c>
      <c r="D115" s="10" t="s">
        <v>218</v>
      </c>
      <c r="E115" s="2"/>
      <c r="F115" s="23">
        <v>4103</v>
      </c>
      <c r="G115" s="2"/>
      <c r="H115" s="4"/>
    </row>
    <row r="116" spans="1:8" x14ac:dyDescent="0.25">
      <c r="A116" s="34"/>
      <c r="B116" s="22" t="s">
        <v>208</v>
      </c>
      <c r="C116" s="10" t="s">
        <v>71</v>
      </c>
      <c r="D116" s="10" t="s">
        <v>218</v>
      </c>
      <c r="E116" s="2"/>
      <c r="F116" s="23">
        <v>3479</v>
      </c>
      <c r="G116" s="2"/>
      <c r="H116" s="4"/>
    </row>
    <row r="117" spans="1:8" x14ac:dyDescent="0.25">
      <c r="A117" s="34"/>
      <c r="B117" s="22" t="s">
        <v>209</v>
      </c>
      <c r="C117" s="10" t="s">
        <v>71</v>
      </c>
      <c r="D117" s="10" t="s">
        <v>218</v>
      </c>
      <c r="E117" s="2"/>
      <c r="F117" s="23">
        <v>10970</v>
      </c>
      <c r="G117" s="2"/>
      <c r="H117" s="4"/>
    </row>
    <row r="118" spans="1:8" x14ac:dyDescent="0.25">
      <c r="A118" s="34"/>
      <c r="B118" s="22" t="s">
        <v>210</v>
      </c>
      <c r="C118" s="10" t="s">
        <v>71</v>
      </c>
      <c r="D118" s="10" t="s">
        <v>218</v>
      </c>
      <c r="E118" s="2"/>
      <c r="F118" s="23">
        <v>14684</v>
      </c>
      <c r="G118" s="2"/>
      <c r="H118" s="4"/>
    </row>
    <row r="119" spans="1:8" x14ac:dyDescent="0.25">
      <c r="A119" s="34"/>
      <c r="B119" s="22" t="s">
        <v>211</v>
      </c>
      <c r="C119" s="10" t="s">
        <v>73</v>
      </c>
      <c r="D119" s="10" t="s">
        <v>218</v>
      </c>
      <c r="E119" s="2"/>
      <c r="F119" s="23">
        <v>7427.36</v>
      </c>
      <c r="G119" s="2"/>
      <c r="H119" s="4"/>
    </row>
    <row r="120" spans="1:8" x14ac:dyDescent="0.25">
      <c r="A120" s="34"/>
      <c r="B120" s="22" t="s">
        <v>212</v>
      </c>
      <c r="C120" s="10" t="s">
        <v>71</v>
      </c>
      <c r="D120" s="10" t="s">
        <v>218</v>
      </c>
      <c r="E120" s="2"/>
      <c r="F120" s="23">
        <v>2014</v>
      </c>
      <c r="G120" s="2"/>
      <c r="H120" s="4"/>
    </row>
    <row r="121" spans="1:8" x14ac:dyDescent="0.25">
      <c r="A121" s="34"/>
      <c r="B121" s="22" t="s">
        <v>213</v>
      </c>
      <c r="C121" s="10" t="s">
        <v>71</v>
      </c>
      <c r="D121" s="10" t="s">
        <v>218</v>
      </c>
      <c r="E121" s="2"/>
      <c r="F121" s="23">
        <v>1636</v>
      </c>
      <c r="G121" s="2"/>
      <c r="H121" s="4">
        <f t="shared" ref="H121:H125" si="20">F121+G121</f>
        <v>1636</v>
      </c>
    </row>
    <row r="122" spans="1:8" x14ac:dyDescent="0.25">
      <c r="A122" s="34"/>
      <c r="B122" s="22" t="s">
        <v>214</v>
      </c>
      <c r="C122" s="10" t="s">
        <v>73</v>
      </c>
      <c r="D122" s="10" t="s">
        <v>218</v>
      </c>
      <c r="E122" s="2"/>
      <c r="F122" s="23">
        <v>1500</v>
      </c>
      <c r="G122" s="2"/>
      <c r="H122" s="4">
        <f t="shared" si="20"/>
        <v>1500</v>
      </c>
    </row>
    <row r="123" spans="1:8" x14ac:dyDescent="0.25">
      <c r="A123" s="34"/>
      <c r="B123" s="22" t="s">
        <v>215</v>
      </c>
      <c r="C123" s="10" t="s">
        <v>73</v>
      </c>
      <c r="D123" s="10" t="s">
        <v>218</v>
      </c>
      <c r="E123" s="2"/>
      <c r="F123" s="23">
        <v>25667.95</v>
      </c>
      <c r="G123" s="2"/>
      <c r="H123" s="4">
        <f t="shared" si="20"/>
        <v>25667.95</v>
      </c>
    </row>
    <row r="124" spans="1:8" x14ac:dyDescent="0.25">
      <c r="A124" s="34"/>
      <c r="B124" s="10" t="s">
        <v>95</v>
      </c>
      <c r="C124" s="10" t="s">
        <v>71</v>
      </c>
      <c r="D124" s="10"/>
      <c r="E124" s="2"/>
      <c r="F124" s="23">
        <v>9439</v>
      </c>
      <c r="G124" s="2"/>
      <c r="H124" s="4">
        <f t="shared" si="20"/>
        <v>9439</v>
      </c>
    </row>
    <row r="125" spans="1:8" x14ac:dyDescent="0.25">
      <c r="A125" s="34"/>
      <c r="B125" s="10" t="s">
        <v>118</v>
      </c>
      <c r="C125" s="10" t="s">
        <v>71</v>
      </c>
      <c r="D125" s="10"/>
      <c r="E125" s="2"/>
      <c r="F125" s="23">
        <v>10227</v>
      </c>
      <c r="G125" s="2"/>
      <c r="H125" s="4">
        <f t="shared" si="20"/>
        <v>10227</v>
      </c>
    </row>
    <row r="126" spans="1:8" x14ac:dyDescent="0.25">
      <c r="A126" s="34"/>
      <c r="B126" s="35"/>
      <c r="C126" s="35"/>
      <c r="D126" s="35"/>
      <c r="E126" s="35"/>
      <c r="F126" s="35"/>
      <c r="G126" s="35"/>
      <c r="H126" s="35"/>
    </row>
    <row r="127" spans="1:8" x14ac:dyDescent="0.25">
      <c r="A127" s="8"/>
      <c r="B127" s="9"/>
      <c r="C127" s="9"/>
      <c r="D127" s="9"/>
      <c r="E127" s="9"/>
      <c r="F127" s="12">
        <f>SUM(F109:F125)</f>
        <v>152218.85</v>
      </c>
      <c r="G127" s="12">
        <f>SUM(G109:G125)</f>
        <v>0</v>
      </c>
      <c r="H127" s="12">
        <f>SUM(H109:H125)</f>
        <v>48469.95</v>
      </c>
    </row>
    <row r="128" spans="1:8" x14ac:dyDescent="0.25">
      <c r="A128" s="34" t="s">
        <v>19</v>
      </c>
      <c r="B128" s="10" t="s">
        <v>136</v>
      </c>
      <c r="C128" s="10" t="s">
        <v>73</v>
      </c>
      <c r="D128" s="10" t="s">
        <v>84</v>
      </c>
      <c r="E128" s="2"/>
      <c r="F128" s="23">
        <v>28830.5</v>
      </c>
      <c r="G128" s="2"/>
      <c r="H128" s="4">
        <f>F128+G128</f>
        <v>28830.5</v>
      </c>
    </row>
    <row r="129" spans="1:8" x14ac:dyDescent="0.25">
      <c r="A129" s="34"/>
      <c r="B129" s="10" t="s">
        <v>164</v>
      </c>
      <c r="C129" s="10" t="s">
        <v>73</v>
      </c>
      <c r="D129" s="10" t="s">
        <v>84</v>
      </c>
      <c r="E129" s="2"/>
      <c r="F129" s="23">
        <v>11047</v>
      </c>
      <c r="G129" s="2"/>
      <c r="H129" s="4">
        <f t="shared" ref="H129:H139" si="21">F129+G129</f>
        <v>11047</v>
      </c>
    </row>
    <row r="130" spans="1:8" x14ac:dyDescent="0.25">
      <c r="A130" s="34"/>
      <c r="B130" s="10" t="s">
        <v>139</v>
      </c>
      <c r="C130" s="10" t="s">
        <v>73</v>
      </c>
      <c r="D130" s="10" t="s">
        <v>87</v>
      </c>
      <c r="E130" s="2"/>
      <c r="F130" s="23">
        <v>1651</v>
      </c>
      <c r="G130" s="2"/>
      <c r="H130" s="4">
        <f t="shared" si="21"/>
        <v>1651</v>
      </c>
    </row>
    <row r="131" spans="1:8" x14ac:dyDescent="0.25">
      <c r="A131" s="34"/>
      <c r="B131" s="10" t="s">
        <v>130</v>
      </c>
      <c r="C131" s="10" t="s">
        <v>73</v>
      </c>
      <c r="D131" s="10" t="s">
        <v>19</v>
      </c>
      <c r="E131" s="2"/>
      <c r="F131" s="23">
        <v>15215</v>
      </c>
      <c r="G131" s="2"/>
      <c r="H131" s="4">
        <f t="shared" si="21"/>
        <v>15215</v>
      </c>
    </row>
    <row r="132" spans="1:8" x14ac:dyDescent="0.25">
      <c r="A132" s="34"/>
      <c r="B132" s="10" t="s">
        <v>184</v>
      </c>
      <c r="C132" s="10" t="s">
        <v>73</v>
      </c>
      <c r="D132" s="10" t="s">
        <v>84</v>
      </c>
      <c r="E132" s="2"/>
      <c r="F132" s="23">
        <v>75499</v>
      </c>
      <c r="G132" s="2"/>
      <c r="H132" s="4">
        <f t="shared" si="21"/>
        <v>75499</v>
      </c>
    </row>
    <row r="133" spans="1:8" x14ac:dyDescent="0.25">
      <c r="A133" s="34"/>
      <c r="B133" s="10" t="s">
        <v>153</v>
      </c>
      <c r="C133" s="10" t="s">
        <v>73</v>
      </c>
      <c r="D133" s="10" t="s">
        <v>84</v>
      </c>
      <c r="E133" s="2"/>
      <c r="F133" s="23">
        <v>30344.5</v>
      </c>
      <c r="G133" s="2"/>
      <c r="H133" s="4">
        <f t="shared" si="21"/>
        <v>30344.5</v>
      </c>
    </row>
    <row r="134" spans="1:8" x14ac:dyDescent="0.25">
      <c r="A134" s="34"/>
      <c r="B134" s="10" t="s">
        <v>163</v>
      </c>
      <c r="C134" s="10" t="s">
        <v>73</v>
      </c>
      <c r="D134" s="10" t="s">
        <v>84</v>
      </c>
      <c r="E134" s="2"/>
      <c r="F134" s="23">
        <v>5873</v>
      </c>
      <c r="G134" s="2"/>
      <c r="H134" s="4">
        <f t="shared" si="21"/>
        <v>5873</v>
      </c>
    </row>
    <row r="135" spans="1:8" x14ac:dyDescent="0.25">
      <c r="A135" s="34"/>
      <c r="B135" s="10" t="s">
        <v>126</v>
      </c>
      <c r="C135" s="10" t="s">
        <v>73</v>
      </c>
      <c r="D135" s="10" t="s">
        <v>84</v>
      </c>
      <c r="E135" s="2"/>
      <c r="F135" s="2">
        <v>13453</v>
      </c>
      <c r="G135" s="2"/>
      <c r="H135" s="4">
        <f t="shared" si="21"/>
        <v>13453</v>
      </c>
    </row>
    <row r="136" spans="1:8" x14ac:dyDescent="0.25">
      <c r="A136" s="34"/>
      <c r="B136" s="10" t="s">
        <v>132</v>
      </c>
      <c r="C136" s="10" t="s">
        <v>73</v>
      </c>
      <c r="D136" s="10" t="s">
        <v>84</v>
      </c>
      <c r="E136" s="2"/>
      <c r="F136" s="23">
        <v>19824.5</v>
      </c>
      <c r="G136" s="2"/>
      <c r="H136" s="4">
        <f t="shared" si="21"/>
        <v>19824.5</v>
      </c>
    </row>
    <row r="137" spans="1:8" x14ac:dyDescent="0.25">
      <c r="A137" s="34"/>
      <c r="B137" s="10" t="s">
        <v>98</v>
      </c>
      <c r="C137" s="10" t="s">
        <v>73</v>
      </c>
      <c r="D137" s="10" t="s">
        <v>84</v>
      </c>
      <c r="E137" s="2"/>
      <c r="F137" s="23">
        <v>1603891.16</v>
      </c>
      <c r="G137" s="2"/>
      <c r="H137" s="4">
        <f t="shared" si="21"/>
        <v>1603891.16</v>
      </c>
    </row>
    <row r="138" spans="1:8" x14ac:dyDescent="0.25">
      <c r="A138" s="34"/>
      <c r="B138" s="10" t="s">
        <v>165</v>
      </c>
      <c r="C138" s="10" t="s">
        <v>73</v>
      </c>
      <c r="D138" s="10" t="s">
        <v>84</v>
      </c>
      <c r="E138" s="2"/>
      <c r="F138" s="23">
        <v>33999.5</v>
      </c>
      <c r="G138" s="2"/>
      <c r="H138" s="4">
        <f t="shared" si="21"/>
        <v>33999.5</v>
      </c>
    </row>
    <row r="139" spans="1:8" x14ac:dyDescent="0.25">
      <c r="A139" s="34"/>
      <c r="B139" s="10" t="s">
        <v>123</v>
      </c>
      <c r="C139" s="10" t="s">
        <v>73</v>
      </c>
      <c r="D139" s="10" t="s">
        <v>84</v>
      </c>
      <c r="E139" s="2"/>
      <c r="F139" s="23">
        <v>8713</v>
      </c>
      <c r="G139" s="2"/>
      <c r="H139" s="4">
        <f t="shared" si="21"/>
        <v>8713</v>
      </c>
    </row>
    <row r="140" spans="1:8" x14ac:dyDescent="0.25">
      <c r="A140" s="34"/>
      <c r="B140" s="35"/>
      <c r="C140" s="35"/>
      <c r="D140" s="35"/>
      <c r="E140" s="35"/>
      <c r="F140" s="35"/>
      <c r="G140" s="35"/>
      <c r="H140" s="35"/>
    </row>
    <row r="141" spans="1:8" x14ac:dyDescent="0.25">
      <c r="A141" s="8"/>
      <c r="B141" s="9"/>
      <c r="C141" s="9"/>
      <c r="D141" s="9"/>
      <c r="E141" s="9"/>
      <c r="F141" s="12">
        <f>SUM(F128:F139)</f>
        <v>1848341.16</v>
      </c>
      <c r="G141" s="12">
        <f>SUM(G128:G139)</f>
        <v>0</v>
      </c>
      <c r="H141" s="12">
        <f>SUM(H128:H139)</f>
        <v>1848341.16</v>
      </c>
    </row>
    <row r="142" spans="1:8" x14ac:dyDescent="0.25">
      <c r="A142" s="34" t="s">
        <v>20</v>
      </c>
      <c r="B142" s="10" t="s">
        <v>157</v>
      </c>
      <c r="C142" s="10" t="s">
        <v>71</v>
      </c>
      <c r="D142" s="10" t="s">
        <v>85</v>
      </c>
      <c r="E142" s="2"/>
      <c r="F142" s="23">
        <v>10471</v>
      </c>
      <c r="G142" s="2"/>
      <c r="H142" s="4">
        <f>F142+G142</f>
        <v>10471</v>
      </c>
    </row>
    <row r="143" spans="1:8" x14ac:dyDescent="0.25">
      <c r="A143" s="34"/>
      <c r="B143" s="10" t="s">
        <v>86</v>
      </c>
      <c r="C143" s="10" t="s">
        <v>71</v>
      </c>
      <c r="D143" s="10" t="s">
        <v>85</v>
      </c>
      <c r="E143" s="2"/>
      <c r="F143" s="23">
        <v>11500</v>
      </c>
      <c r="G143" s="2"/>
      <c r="H143" s="4">
        <f t="shared" ref="H143:H147" si="22">F143+G143</f>
        <v>11500</v>
      </c>
    </row>
    <row r="144" spans="1:8" x14ac:dyDescent="0.25">
      <c r="A144" s="34"/>
      <c r="B144" s="10" t="s">
        <v>131</v>
      </c>
      <c r="C144" s="10" t="s">
        <v>71</v>
      </c>
      <c r="D144" s="10" t="s">
        <v>20</v>
      </c>
      <c r="E144" s="2"/>
      <c r="F144" s="23">
        <v>3055</v>
      </c>
      <c r="G144" s="2"/>
      <c r="H144" s="4">
        <f t="shared" si="22"/>
        <v>3055</v>
      </c>
    </row>
    <row r="145" spans="1:8" x14ac:dyDescent="0.25">
      <c r="A145" s="34"/>
      <c r="B145" s="10" t="s">
        <v>119</v>
      </c>
      <c r="C145" s="10" t="s">
        <v>71</v>
      </c>
      <c r="D145" s="10" t="s">
        <v>20</v>
      </c>
      <c r="E145" s="2"/>
      <c r="F145" s="23">
        <v>4342</v>
      </c>
      <c r="G145" s="2"/>
      <c r="H145" s="4">
        <f t="shared" si="22"/>
        <v>4342</v>
      </c>
    </row>
    <row r="146" spans="1:8" x14ac:dyDescent="0.25">
      <c r="A146" s="34"/>
      <c r="B146" s="10" t="s">
        <v>218</v>
      </c>
      <c r="C146" s="10" t="s">
        <v>218</v>
      </c>
      <c r="D146" s="10" t="s">
        <v>218</v>
      </c>
      <c r="E146" s="2"/>
      <c r="F146" s="2"/>
      <c r="G146" s="2"/>
      <c r="H146" s="4">
        <f t="shared" si="22"/>
        <v>0</v>
      </c>
    </row>
    <row r="147" spans="1:8" x14ac:dyDescent="0.25">
      <c r="A147" s="34"/>
      <c r="B147" s="10" t="s">
        <v>218</v>
      </c>
      <c r="C147" s="10" t="s">
        <v>218</v>
      </c>
      <c r="D147" s="10" t="s">
        <v>218</v>
      </c>
      <c r="E147" s="2"/>
      <c r="F147" s="2"/>
      <c r="G147" s="2"/>
      <c r="H147" s="4">
        <f t="shared" si="22"/>
        <v>0</v>
      </c>
    </row>
    <row r="148" spans="1:8" x14ac:dyDescent="0.25">
      <c r="A148" s="34"/>
      <c r="B148" s="35"/>
      <c r="C148" s="35"/>
      <c r="D148" s="35"/>
      <c r="E148" s="35"/>
      <c r="F148" s="35"/>
      <c r="G148" s="35"/>
      <c r="H148" s="35"/>
    </row>
    <row r="149" spans="1:8" x14ac:dyDescent="0.25">
      <c r="A149" s="8"/>
      <c r="B149" s="9"/>
      <c r="C149" s="9"/>
      <c r="D149" s="9"/>
      <c r="E149" s="9"/>
      <c r="F149" s="12">
        <f>SUM(F142:F147)</f>
        <v>29368</v>
      </c>
      <c r="G149" s="12">
        <f t="shared" ref="G149:H149" si="23">SUM(G142:G147)</f>
        <v>0</v>
      </c>
      <c r="H149" s="12">
        <f t="shared" si="23"/>
        <v>29368</v>
      </c>
    </row>
    <row r="150" spans="1:8" x14ac:dyDescent="0.25">
      <c r="A150" s="34" t="s">
        <v>21</v>
      </c>
      <c r="B150" s="10" t="s">
        <v>76</v>
      </c>
      <c r="C150" s="10" t="s">
        <v>71</v>
      </c>
      <c r="D150" s="10" t="s">
        <v>75</v>
      </c>
      <c r="E150" s="2"/>
      <c r="F150" s="2">
        <v>3603</v>
      </c>
      <c r="G150" s="2"/>
      <c r="H150" s="4">
        <f>F150+G150</f>
        <v>3603</v>
      </c>
    </row>
    <row r="151" spans="1:8" x14ac:dyDescent="0.25">
      <c r="A151" s="34"/>
      <c r="B151" s="10" t="s">
        <v>114</v>
      </c>
      <c r="C151" s="10" t="s">
        <v>71</v>
      </c>
      <c r="D151" s="10" t="s">
        <v>21</v>
      </c>
      <c r="E151" s="2"/>
      <c r="F151" s="23">
        <v>23252</v>
      </c>
      <c r="G151" s="2"/>
      <c r="H151" s="4">
        <f t="shared" ref="H151:H155" si="24">F151+G151</f>
        <v>23252</v>
      </c>
    </row>
    <row r="152" spans="1:8" x14ac:dyDescent="0.25">
      <c r="A152" s="34"/>
      <c r="B152" s="10" t="s">
        <v>218</v>
      </c>
      <c r="C152" s="10" t="s">
        <v>218</v>
      </c>
      <c r="D152" s="10" t="s">
        <v>218</v>
      </c>
      <c r="E152" s="2"/>
      <c r="F152" s="2"/>
      <c r="G152" s="2"/>
      <c r="H152" s="4">
        <f t="shared" si="24"/>
        <v>0</v>
      </c>
    </row>
    <row r="153" spans="1:8" x14ac:dyDescent="0.25">
      <c r="A153" s="34"/>
      <c r="B153" s="10" t="s">
        <v>218</v>
      </c>
      <c r="C153" s="10" t="s">
        <v>218</v>
      </c>
      <c r="D153" s="10" t="s">
        <v>218</v>
      </c>
      <c r="E153" s="2"/>
      <c r="F153" s="2"/>
      <c r="G153" s="2"/>
      <c r="H153" s="4">
        <f t="shared" si="24"/>
        <v>0</v>
      </c>
    </row>
    <row r="154" spans="1:8" x14ac:dyDescent="0.25">
      <c r="A154" s="34"/>
      <c r="B154" s="10" t="s">
        <v>218</v>
      </c>
      <c r="C154" s="10" t="s">
        <v>218</v>
      </c>
      <c r="D154" s="10" t="s">
        <v>218</v>
      </c>
      <c r="E154" s="2"/>
      <c r="F154" s="2"/>
      <c r="G154" s="2"/>
      <c r="H154" s="4">
        <f t="shared" si="24"/>
        <v>0</v>
      </c>
    </row>
    <row r="155" spans="1:8" x14ac:dyDescent="0.25">
      <c r="A155" s="34"/>
      <c r="B155" s="10" t="s">
        <v>218</v>
      </c>
      <c r="C155" s="10" t="s">
        <v>218</v>
      </c>
      <c r="D155" s="10" t="s">
        <v>218</v>
      </c>
      <c r="E155" s="2"/>
      <c r="F155" s="2"/>
      <c r="G155" s="2"/>
      <c r="H155" s="4">
        <f t="shared" si="24"/>
        <v>0</v>
      </c>
    </row>
    <row r="156" spans="1:8" x14ac:dyDescent="0.25">
      <c r="A156" s="34"/>
      <c r="B156" s="35"/>
      <c r="C156" s="35"/>
      <c r="D156" s="35"/>
      <c r="E156" s="35"/>
      <c r="F156" s="35"/>
      <c r="G156" s="35"/>
      <c r="H156" s="35"/>
    </row>
    <row r="157" spans="1:8" x14ac:dyDescent="0.25">
      <c r="A157" s="8"/>
      <c r="B157" s="9"/>
      <c r="C157" s="9"/>
      <c r="D157" s="9"/>
      <c r="E157" s="9"/>
      <c r="F157" s="12">
        <f>SUM(F150:F155)</f>
        <v>26855</v>
      </c>
      <c r="G157" s="12">
        <f t="shared" ref="G157:H157" si="25">SUM(G150:G155)</f>
        <v>0</v>
      </c>
      <c r="H157" s="12">
        <f t="shared" si="25"/>
        <v>26855</v>
      </c>
    </row>
    <row r="158" spans="1:8" x14ac:dyDescent="0.25">
      <c r="A158" s="34" t="s">
        <v>22</v>
      </c>
      <c r="B158" s="22" t="s">
        <v>135</v>
      </c>
      <c r="C158" s="10" t="s">
        <v>73</v>
      </c>
      <c r="D158" s="10" t="s">
        <v>67</v>
      </c>
      <c r="E158" s="2"/>
      <c r="F158" s="23">
        <v>16425.5</v>
      </c>
      <c r="G158" s="2"/>
      <c r="H158" s="4">
        <f t="shared" ref="H158:H171" si="26">F158+G158</f>
        <v>16425.5</v>
      </c>
    </row>
    <row r="159" spans="1:8" x14ac:dyDescent="0.25">
      <c r="A159" s="34"/>
      <c r="B159" s="10" t="s">
        <v>121</v>
      </c>
      <c r="C159" s="10" t="s">
        <v>71</v>
      </c>
      <c r="D159" s="10" t="s">
        <v>87</v>
      </c>
      <c r="E159" s="2"/>
      <c r="F159" s="23">
        <v>4833.5200000000004</v>
      </c>
      <c r="G159" s="2"/>
      <c r="H159" s="4">
        <f t="shared" si="26"/>
        <v>4833.5200000000004</v>
      </c>
    </row>
    <row r="160" spans="1:8" x14ac:dyDescent="0.25">
      <c r="A160" s="34"/>
      <c r="B160" s="22" t="s">
        <v>197</v>
      </c>
      <c r="C160" s="10" t="s">
        <v>73</v>
      </c>
      <c r="D160" t="s">
        <v>67</v>
      </c>
      <c r="E160" s="2"/>
      <c r="F160" s="23">
        <v>26765.5</v>
      </c>
      <c r="G160" s="2"/>
      <c r="H160" s="4">
        <f t="shared" si="26"/>
        <v>26765.5</v>
      </c>
    </row>
    <row r="161" spans="1:8" x14ac:dyDescent="0.25">
      <c r="A161" s="34"/>
      <c r="B161" s="10" t="s">
        <v>77</v>
      </c>
      <c r="C161" s="10" t="s">
        <v>73</v>
      </c>
      <c r="D161" s="10" t="s">
        <v>67</v>
      </c>
      <c r="E161" s="2"/>
      <c r="F161" s="23">
        <v>6762</v>
      </c>
      <c r="G161" s="2"/>
      <c r="H161" s="4">
        <f t="shared" si="26"/>
        <v>6762</v>
      </c>
    </row>
    <row r="162" spans="1:8" x14ac:dyDescent="0.25">
      <c r="A162" s="34"/>
      <c r="B162" s="10" t="s">
        <v>174</v>
      </c>
      <c r="C162" s="10" t="s">
        <v>71</v>
      </c>
      <c r="D162" s="10" t="s">
        <v>87</v>
      </c>
      <c r="E162" s="2"/>
      <c r="F162" s="23">
        <v>6835</v>
      </c>
      <c r="G162" s="2"/>
      <c r="H162" s="4">
        <f t="shared" si="26"/>
        <v>6835</v>
      </c>
    </row>
    <row r="163" spans="1:8" x14ac:dyDescent="0.25">
      <c r="A163" s="34"/>
      <c r="B163" s="10" t="s">
        <v>129</v>
      </c>
      <c r="C163" s="10" t="s">
        <v>73</v>
      </c>
      <c r="D163" s="10" t="s">
        <v>85</v>
      </c>
      <c r="E163" s="2"/>
      <c r="F163" s="23">
        <v>7718</v>
      </c>
      <c r="G163" s="2"/>
      <c r="H163" s="4">
        <f t="shared" si="26"/>
        <v>7718</v>
      </c>
    </row>
    <row r="164" spans="1:8" x14ac:dyDescent="0.25">
      <c r="A164" s="34"/>
      <c r="B164" s="10" t="s">
        <v>97</v>
      </c>
      <c r="C164" s="10" t="s">
        <v>73</v>
      </c>
      <c r="D164" s="10" t="s">
        <v>75</v>
      </c>
      <c r="E164" s="2"/>
      <c r="F164" s="23">
        <v>9949</v>
      </c>
      <c r="G164" s="2"/>
      <c r="H164" s="4">
        <f t="shared" si="26"/>
        <v>9949</v>
      </c>
    </row>
    <row r="165" spans="1:8" x14ac:dyDescent="0.25">
      <c r="A165" s="34"/>
      <c r="B165" s="10" t="s">
        <v>128</v>
      </c>
      <c r="C165" s="10" t="s">
        <v>71</v>
      </c>
      <c r="D165" s="10" t="s">
        <v>67</v>
      </c>
      <c r="E165" s="2"/>
      <c r="F165" s="23">
        <v>7195</v>
      </c>
      <c r="G165" s="2"/>
      <c r="H165" s="4">
        <f t="shared" si="26"/>
        <v>7195</v>
      </c>
    </row>
    <row r="166" spans="1:8" x14ac:dyDescent="0.25">
      <c r="A166" s="34"/>
      <c r="B166" s="10" t="s">
        <v>193</v>
      </c>
      <c r="C166" s="10" t="s">
        <v>73</v>
      </c>
      <c r="D166" s="10" t="s">
        <v>172</v>
      </c>
      <c r="E166" s="2"/>
      <c r="F166" s="2">
        <v>9103</v>
      </c>
      <c r="G166" s="2"/>
      <c r="H166" s="4">
        <f t="shared" si="26"/>
        <v>9103</v>
      </c>
    </row>
    <row r="167" spans="1:8" x14ac:dyDescent="0.25">
      <c r="A167" s="34"/>
      <c r="B167" s="10" t="s">
        <v>192</v>
      </c>
      <c r="C167" s="10" t="s">
        <v>71</v>
      </c>
      <c r="D167" s="10" t="s">
        <v>67</v>
      </c>
      <c r="E167" s="2"/>
      <c r="F167" s="23">
        <v>11492</v>
      </c>
      <c r="G167" s="2"/>
      <c r="H167" s="4">
        <f t="shared" si="26"/>
        <v>11492</v>
      </c>
    </row>
    <row r="168" spans="1:8" x14ac:dyDescent="0.25">
      <c r="A168" s="34"/>
      <c r="B168" s="10" t="s">
        <v>144</v>
      </c>
      <c r="C168" s="10" t="s">
        <v>71</v>
      </c>
      <c r="D168" s="10" t="s">
        <v>87</v>
      </c>
      <c r="E168" s="2"/>
      <c r="F168" s="23">
        <v>7677</v>
      </c>
      <c r="G168" s="2"/>
      <c r="H168" s="4">
        <f t="shared" si="26"/>
        <v>7677</v>
      </c>
    </row>
    <row r="169" spans="1:8" x14ac:dyDescent="0.25">
      <c r="A169" s="34"/>
      <c r="B169" s="22" t="s">
        <v>96</v>
      </c>
      <c r="C169" s="10" t="s">
        <v>73</v>
      </c>
      <c r="D169" s="10" t="s">
        <v>67</v>
      </c>
      <c r="E169" s="2"/>
      <c r="F169" s="23">
        <v>4211</v>
      </c>
      <c r="G169" s="2"/>
      <c r="H169" s="4">
        <f t="shared" si="26"/>
        <v>4211</v>
      </c>
    </row>
    <row r="170" spans="1:8" x14ac:dyDescent="0.25">
      <c r="A170" s="34"/>
      <c r="B170" s="10" t="s">
        <v>182</v>
      </c>
      <c r="C170" s="10" t="s">
        <v>73</v>
      </c>
      <c r="D170" s="10" t="s">
        <v>75</v>
      </c>
      <c r="E170" s="2"/>
      <c r="F170" s="23">
        <v>11460</v>
      </c>
      <c r="G170" s="2"/>
      <c r="H170" s="4">
        <f t="shared" si="26"/>
        <v>11460</v>
      </c>
    </row>
    <row r="171" spans="1:8" x14ac:dyDescent="0.25">
      <c r="A171" s="34"/>
      <c r="B171" s="10" t="s">
        <v>183</v>
      </c>
      <c r="C171" s="10" t="s">
        <v>71</v>
      </c>
      <c r="D171" s="10" t="s">
        <v>87</v>
      </c>
      <c r="E171" s="2"/>
      <c r="F171" s="23">
        <v>7604</v>
      </c>
      <c r="G171" s="2"/>
      <c r="H171" s="4">
        <f t="shared" si="26"/>
        <v>7604</v>
      </c>
    </row>
    <row r="172" spans="1:8" x14ac:dyDescent="0.25">
      <c r="A172" s="34"/>
      <c r="B172" s="10" t="s">
        <v>189</v>
      </c>
      <c r="C172" s="10" t="s">
        <v>73</v>
      </c>
      <c r="D172" s="10" t="s">
        <v>67</v>
      </c>
      <c r="E172" s="2"/>
      <c r="F172" s="23">
        <v>12542</v>
      </c>
      <c r="G172" s="2"/>
      <c r="H172" s="4">
        <f t="shared" ref="H172" si="27">F172+G172</f>
        <v>12542</v>
      </c>
    </row>
    <row r="173" spans="1:8" x14ac:dyDescent="0.25">
      <c r="A173" s="34"/>
      <c r="B173" s="35"/>
      <c r="C173" s="35"/>
      <c r="D173" s="35"/>
      <c r="E173" s="35"/>
      <c r="F173" s="35"/>
      <c r="G173" s="35"/>
      <c r="H173" s="35"/>
    </row>
    <row r="174" spans="1:8" x14ac:dyDescent="0.25">
      <c r="A174" s="8"/>
      <c r="B174" s="9"/>
      <c r="C174" s="9"/>
      <c r="D174" s="9"/>
      <c r="E174" s="9"/>
      <c r="F174" s="12">
        <f>SUM(F158:F172)</f>
        <v>150572.52000000002</v>
      </c>
      <c r="G174" s="12">
        <f>SUM(G158:G172)</f>
        <v>0</v>
      </c>
      <c r="H174" s="12">
        <f>SUM(H158:H172)</f>
        <v>150572.52000000002</v>
      </c>
    </row>
    <row r="175" spans="1:8" x14ac:dyDescent="0.25">
      <c r="A175" s="34" t="s">
        <v>24</v>
      </c>
      <c r="B175" s="10" t="s">
        <v>198</v>
      </c>
      <c r="C175" s="10"/>
      <c r="D175" s="10"/>
      <c r="E175" s="2"/>
      <c r="F175" s="4">
        <v>11500</v>
      </c>
      <c r="G175" s="2"/>
      <c r="H175" s="4">
        <f>F175+G175</f>
        <v>11500</v>
      </c>
    </row>
    <row r="176" spans="1:8" x14ac:dyDescent="0.25">
      <c r="A176" s="34"/>
      <c r="B176" s="10" t="s">
        <v>199</v>
      </c>
      <c r="C176" s="10"/>
      <c r="D176" s="10"/>
      <c r="E176" s="2"/>
      <c r="F176" s="4">
        <v>11500</v>
      </c>
      <c r="G176" s="2"/>
      <c r="H176" s="4">
        <f t="shared" ref="H176:H180" si="28">F176+G176</f>
        <v>11500</v>
      </c>
    </row>
    <row r="177" spans="1:8" x14ac:dyDescent="0.25">
      <c r="A177" s="34"/>
      <c r="B177" s="10" t="s">
        <v>200</v>
      </c>
      <c r="C177" s="10"/>
      <c r="D177" s="10"/>
      <c r="E177" s="2"/>
      <c r="F177" s="4">
        <v>9052</v>
      </c>
      <c r="G177" s="2"/>
      <c r="H177" s="4">
        <f t="shared" si="28"/>
        <v>9052</v>
      </c>
    </row>
    <row r="178" spans="1:8" x14ac:dyDescent="0.25">
      <c r="A178" s="34"/>
      <c r="B178" s="10"/>
      <c r="C178" s="10"/>
      <c r="D178" s="10"/>
      <c r="E178" s="2"/>
      <c r="F178" s="2"/>
      <c r="G178" s="2"/>
      <c r="H178" s="4">
        <f t="shared" si="28"/>
        <v>0</v>
      </c>
    </row>
    <row r="179" spans="1:8" x14ac:dyDescent="0.25">
      <c r="A179" s="34"/>
      <c r="B179" s="10"/>
      <c r="C179" s="10"/>
      <c r="D179" s="10"/>
      <c r="E179" s="2"/>
      <c r="F179" s="2"/>
      <c r="G179" s="2"/>
      <c r="H179" s="4">
        <f t="shared" si="28"/>
        <v>0</v>
      </c>
    </row>
    <row r="180" spans="1:8" x14ac:dyDescent="0.25">
      <c r="A180" s="34"/>
      <c r="B180" s="10"/>
      <c r="C180" s="10"/>
      <c r="D180" s="10"/>
      <c r="E180" s="2"/>
      <c r="F180" s="2"/>
      <c r="G180" s="2"/>
      <c r="H180" s="4">
        <f t="shared" si="28"/>
        <v>0</v>
      </c>
    </row>
    <row r="181" spans="1:8" x14ac:dyDescent="0.25">
      <c r="A181" s="34"/>
      <c r="B181" s="35"/>
      <c r="C181" s="35"/>
      <c r="D181" s="35"/>
      <c r="E181" s="35"/>
      <c r="F181" s="35"/>
      <c r="G181" s="35"/>
      <c r="H181" s="35"/>
    </row>
    <row r="182" spans="1:8" x14ac:dyDescent="0.25">
      <c r="A182" s="8"/>
      <c r="B182" s="9"/>
      <c r="C182" s="9"/>
      <c r="D182" s="9"/>
      <c r="E182" s="9"/>
      <c r="F182" s="12">
        <f>SUM(F175:F180)</f>
        <v>32052</v>
      </c>
      <c r="G182" s="12">
        <f t="shared" ref="G182:H182" si="29">SUM(G175:G180)</f>
        <v>0</v>
      </c>
      <c r="H182" s="12">
        <f t="shared" si="29"/>
        <v>32052</v>
      </c>
    </row>
    <row r="183" spans="1:8" x14ac:dyDescent="0.25">
      <c r="A183" s="34" t="s">
        <v>217</v>
      </c>
      <c r="B183" s="29" t="s">
        <v>216</v>
      </c>
      <c r="C183" t="s">
        <v>73</v>
      </c>
      <c r="D183" s="10" t="s">
        <v>218</v>
      </c>
      <c r="E183" s="2"/>
      <c r="F183" s="2">
        <v>7801</v>
      </c>
      <c r="G183" s="2"/>
      <c r="H183" s="4">
        <f>F183+G183</f>
        <v>7801</v>
      </c>
    </row>
    <row r="184" spans="1:8" x14ac:dyDescent="0.25">
      <c r="A184" s="34"/>
      <c r="B184" s="10" t="s">
        <v>218</v>
      </c>
      <c r="C184" s="10" t="s">
        <v>218</v>
      </c>
      <c r="D184" s="10" t="s">
        <v>218</v>
      </c>
      <c r="E184" s="2"/>
      <c r="F184" s="2"/>
      <c r="G184" s="2"/>
      <c r="H184" s="4">
        <f t="shared" ref="H184:H188" si="30">F184+G184</f>
        <v>0</v>
      </c>
    </row>
    <row r="185" spans="1:8" x14ac:dyDescent="0.25">
      <c r="A185" s="34"/>
      <c r="B185" s="10" t="s">
        <v>218</v>
      </c>
      <c r="C185" s="10" t="s">
        <v>218</v>
      </c>
      <c r="D185" s="10" t="s">
        <v>218</v>
      </c>
      <c r="E185" s="2"/>
      <c r="F185" s="2"/>
      <c r="G185" s="2"/>
      <c r="H185" s="4">
        <f t="shared" si="30"/>
        <v>0</v>
      </c>
    </row>
    <row r="186" spans="1:8" x14ac:dyDescent="0.25">
      <c r="A186" s="34"/>
      <c r="B186" s="10" t="s">
        <v>218</v>
      </c>
      <c r="C186" s="10" t="s">
        <v>218</v>
      </c>
      <c r="D186" s="10" t="s">
        <v>218</v>
      </c>
      <c r="E186" s="2"/>
      <c r="F186" s="2"/>
      <c r="G186" s="2"/>
      <c r="H186" s="4">
        <f t="shared" si="30"/>
        <v>0</v>
      </c>
    </row>
    <row r="187" spans="1:8" x14ac:dyDescent="0.25">
      <c r="A187" s="34"/>
      <c r="B187" s="10" t="s">
        <v>218</v>
      </c>
      <c r="C187" s="10" t="s">
        <v>218</v>
      </c>
      <c r="D187" s="10" t="s">
        <v>218</v>
      </c>
      <c r="E187" s="2"/>
      <c r="F187" s="2"/>
      <c r="G187" s="2"/>
      <c r="H187" s="4">
        <f t="shared" si="30"/>
        <v>0</v>
      </c>
    </row>
    <row r="188" spans="1:8" x14ac:dyDescent="0.25">
      <c r="A188" s="34"/>
      <c r="B188" s="10" t="s">
        <v>218</v>
      </c>
      <c r="C188" s="10" t="s">
        <v>218</v>
      </c>
      <c r="D188" s="10" t="s">
        <v>218</v>
      </c>
      <c r="E188" s="2"/>
      <c r="F188" s="2"/>
      <c r="G188" s="2"/>
      <c r="H188" s="4">
        <f t="shared" si="30"/>
        <v>0</v>
      </c>
    </row>
    <row r="189" spans="1:8" x14ac:dyDescent="0.25">
      <c r="A189" s="34"/>
      <c r="B189" s="35"/>
      <c r="C189" s="35"/>
      <c r="D189" s="35"/>
      <c r="E189" s="35"/>
      <c r="F189" s="35"/>
      <c r="G189" s="35"/>
      <c r="H189" s="35"/>
    </row>
    <row r="190" spans="1:8" x14ac:dyDescent="0.25">
      <c r="A190" s="8"/>
      <c r="B190" s="9"/>
      <c r="C190" s="9"/>
      <c r="D190" s="9"/>
      <c r="E190" s="9"/>
      <c r="F190" s="12">
        <f>SUM(F183:F188)</f>
        <v>7801</v>
      </c>
      <c r="G190" s="12">
        <f t="shared" ref="G190:H190" si="31">SUM(G183:G188)</f>
        <v>0</v>
      </c>
      <c r="H190" s="12">
        <f t="shared" si="31"/>
        <v>7801</v>
      </c>
    </row>
    <row r="191" spans="1:8" x14ac:dyDescent="0.25">
      <c r="A191" s="34" t="s">
        <v>25</v>
      </c>
      <c r="B191" s="10" t="s">
        <v>218</v>
      </c>
      <c r="C191" s="10" t="s">
        <v>218</v>
      </c>
      <c r="D191" s="10" t="s">
        <v>218</v>
      </c>
      <c r="E191" s="2"/>
      <c r="F191" s="2"/>
      <c r="G191" s="2"/>
      <c r="H191" s="4">
        <f>F191+G191</f>
        <v>0</v>
      </c>
    </row>
    <row r="192" spans="1:8" x14ac:dyDescent="0.25">
      <c r="A192" s="34"/>
      <c r="B192" s="10" t="s">
        <v>218</v>
      </c>
      <c r="C192" s="10" t="s">
        <v>218</v>
      </c>
      <c r="D192" s="10" t="s">
        <v>218</v>
      </c>
      <c r="E192" s="2"/>
      <c r="F192" s="2"/>
      <c r="G192" s="2"/>
      <c r="H192" s="4">
        <f t="shared" ref="H192:H196" si="32">F192+G192</f>
        <v>0</v>
      </c>
    </row>
    <row r="193" spans="1:8" x14ac:dyDescent="0.25">
      <c r="A193" s="34"/>
      <c r="B193" s="10" t="s">
        <v>218</v>
      </c>
      <c r="C193" s="10" t="s">
        <v>218</v>
      </c>
      <c r="D193" s="10" t="s">
        <v>218</v>
      </c>
      <c r="E193" s="2"/>
      <c r="F193" s="2"/>
      <c r="G193" s="2"/>
      <c r="H193" s="4">
        <f t="shared" si="32"/>
        <v>0</v>
      </c>
    </row>
    <row r="194" spans="1:8" x14ac:dyDescent="0.25">
      <c r="A194" s="34"/>
      <c r="B194" s="10" t="s">
        <v>218</v>
      </c>
      <c r="C194" s="10" t="s">
        <v>218</v>
      </c>
      <c r="D194" s="10" t="s">
        <v>218</v>
      </c>
      <c r="E194" s="2"/>
      <c r="F194" s="2"/>
      <c r="G194" s="2"/>
      <c r="H194" s="4">
        <f t="shared" si="32"/>
        <v>0</v>
      </c>
    </row>
    <row r="195" spans="1:8" x14ac:dyDescent="0.25">
      <c r="A195" s="34"/>
      <c r="B195" s="10" t="s">
        <v>218</v>
      </c>
      <c r="C195" s="10" t="s">
        <v>218</v>
      </c>
      <c r="D195" s="10" t="s">
        <v>218</v>
      </c>
      <c r="E195" s="2"/>
      <c r="F195" s="2"/>
      <c r="G195" s="2"/>
      <c r="H195" s="4">
        <f t="shared" si="32"/>
        <v>0</v>
      </c>
    </row>
    <row r="196" spans="1:8" x14ac:dyDescent="0.25">
      <c r="A196" s="34"/>
      <c r="B196" s="10" t="s">
        <v>218</v>
      </c>
      <c r="C196" s="10" t="s">
        <v>218</v>
      </c>
      <c r="D196" s="10" t="s">
        <v>218</v>
      </c>
      <c r="E196" s="2"/>
      <c r="F196" s="2"/>
      <c r="G196" s="2"/>
      <c r="H196" s="4">
        <f t="shared" si="32"/>
        <v>0</v>
      </c>
    </row>
    <row r="197" spans="1:8" x14ac:dyDescent="0.25">
      <c r="A197" s="34"/>
      <c r="B197" s="35"/>
      <c r="C197" s="35"/>
      <c r="D197" s="35"/>
      <c r="E197" s="35"/>
      <c r="F197" s="35"/>
      <c r="G197" s="35"/>
      <c r="H197" s="35"/>
    </row>
    <row r="198" spans="1:8" x14ac:dyDescent="0.25">
      <c r="A198" s="8"/>
      <c r="B198" s="9"/>
      <c r="C198" s="9"/>
      <c r="D198" s="9"/>
      <c r="E198" s="9"/>
      <c r="F198" s="12">
        <f>SUM(F191:F196)</f>
        <v>0</v>
      </c>
      <c r="G198" s="12">
        <f t="shared" ref="G198:H198" si="33">SUM(G191:G196)</f>
        <v>0</v>
      </c>
      <c r="H198" s="12">
        <f t="shared" si="33"/>
        <v>0</v>
      </c>
    </row>
    <row r="199" spans="1:8" x14ac:dyDescent="0.25">
      <c r="A199" s="34" t="s">
        <v>25</v>
      </c>
      <c r="B199" s="10" t="s">
        <v>218</v>
      </c>
      <c r="C199" s="10" t="s">
        <v>218</v>
      </c>
      <c r="D199" s="10" t="s">
        <v>218</v>
      </c>
      <c r="E199" s="2"/>
      <c r="F199" s="2"/>
      <c r="G199" s="2"/>
      <c r="H199" s="4">
        <f>F199+G199</f>
        <v>0</v>
      </c>
    </row>
    <row r="200" spans="1:8" x14ac:dyDescent="0.25">
      <c r="A200" s="34"/>
      <c r="B200" s="10" t="s">
        <v>218</v>
      </c>
      <c r="C200" s="10" t="s">
        <v>218</v>
      </c>
      <c r="D200" s="10" t="s">
        <v>218</v>
      </c>
      <c r="E200" s="2"/>
      <c r="F200" s="2"/>
      <c r="G200" s="2"/>
      <c r="H200" s="4">
        <f t="shared" ref="H200:H204" si="34">F200+G200</f>
        <v>0</v>
      </c>
    </row>
    <row r="201" spans="1:8" x14ac:dyDescent="0.25">
      <c r="A201" s="34"/>
      <c r="B201" s="10" t="s">
        <v>218</v>
      </c>
      <c r="C201" s="10" t="s">
        <v>218</v>
      </c>
      <c r="D201" s="10" t="s">
        <v>218</v>
      </c>
      <c r="E201" s="2"/>
      <c r="F201" s="2"/>
      <c r="G201" s="2"/>
      <c r="H201" s="4">
        <f t="shared" si="34"/>
        <v>0</v>
      </c>
    </row>
    <row r="202" spans="1:8" x14ac:dyDescent="0.25">
      <c r="A202" s="34"/>
      <c r="B202" s="10" t="s">
        <v>218</v>
      </c>
      <c r="C202" s="10" t="s">
        <v>218</v>
      </c>
      <c r="D202" s="10" t="s">
        <v>218</v>
      </c>
      <c r="E202" s="2"/>
      <c r="F202" s="2"/>
      <c r="G202" s="2"/>
      <c r="H202" s="4">
        <f t="shared" si="34"/>
        <v>0</v>
      </c>
    </row>
    <row r="203" spans="1:8" x14ac:dyDescent="0.25">
      <c r="A203" s="34"/>
      <c r="B203" s="10" t="s">
        <v>218</v>
      </c>
      <c r="C203" s="10" t="s">
        <v>218</v>
      </c>
      <c r="D203" s="10" t="s">
        <v>218</v>
      </c>
      <c r="E203" s="2"/>
      <c r="F203" s="2"/>
      <c r="G203" s="2"/>
      <c r="H203" s="4">
        <f t="shared" si="34"/>
        <v>0</v>
      </c>
    </row>
    <row r="204" spans="1:8" x14ac:dyDescent="0.25">
      <c r="A204" s="34"/>
      <c r="B204" s="10" t="s">
        <v>218</v>
      </c>
      <c r="C204" s="10" t="s">
        <v>218</v>
      </c>
      <c r="D204" s="10" t="s">
        <v>218</v>
      </c>
      <c r="E204" s="2"/>
      <c r="F204" s="2"/>
      <c r="G204" s="2"/>
      <c r="H204" s="4">
        <f t="shared" si="34"/>
        <v>0</v>
      </c>
    </row>
    <row r="205" spans="1:8" x14ac:dyDescent="0.25">
      <c r="A205" s="34"/>
      <c r="B205" s="35"/>
      <c r="C205" s="35"/>
      <c r="D205" s="35"/>
      <c r="E205" s="35"/>
      <c r="F205" s="35"/>
      <c r="G205" s="35"/>
      <c r="H205" s="35"/>
    </row>
    <row r="206" spans="1:8" x14ac:dyDescent="0.25">
      <c r="A206" s="8"/>
      <c r="B206" s="9"/>
      <c r="C206" s="9"/>
      <c r="D206" s="9"/>
      <c r="E206" s="9"/>
      <c r="F206" s="12">
        <f>SUM(F199:F204)</f>
        <v>0</v>
      </c>
      <c r="G206" s="12">
        <f t="shared" ref="G206:H206" si="35">SUM(G199:G204)</f>
        <v>0</v>
      </c>
      <c r="H206" s="12">
        <f t="shared" si="35"/>
        <v>0</v>
      </c>
    </row>
  </sheetData>
  <mergeCells count="38">
    <mergeCell ref="B205:H205"/>
    <mergeCell ref="B140:H140"/>
    <mergeCell ref="B148:H148"/>
    <mergeCell ref="B156:H156"/>
    <mergeCell ref="B173:H173"/>
    <mergeCell ref="B181:H181"/>
    <mergeCell ref="B197:H197"/>
    <mergeCell ref="B189:H189"/>
    <mergeCell ref="B58:H58"/>
    <mergeCell ref="B77:H77"/>
    <mergeCell ref="B88:H88"/>
    <mergeCell ref="B99:H99"/>
    <mergeCell ref="B107:H107"/>
    <mergeCell ref="B126:H126"/>
    <mergeCell ref="A199:A205"/>
    <mergeCell ref="B3:D3"/>
    <mergeCell ref="F3:H3"/>
    <mergeCell ref="B11:H11"/>
    <mergeCell ref="B19:H19"/>
    <mergeCell ref="B32:H32"/>
    <mergeCell ref="B44:H44"/>
    <mergeCell ref="A142:A148"/>
    <mergeCell ref="A150:A156"/>
    <mergeCell ref="A158:A173"/>
    <mergeCell ref="A175:A181"/>
    <mergeCell ref="A183:A189"/>
    <mergeCell ref="A191:A197"/>
    <mergeCell ref="A60:A77"/>
    <mergeCell ref="A79:A88"/>
    <mergeCell ref="A90:A99"/>
    <mergeCell ref="A101:A107"/>
    <mergeCell ref="A109:A126"/>
    <mergeCell ref="A128:A140"/>
    <mergeCell ref="A5:A11"/>
    <mergeCell ref="A13:A19"/>
    <mergeCell ref="A21:A32"/>
    <mergeCell ref="A34:A44"/>
    <mergeCell ref="A46:A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3" sqref="E3:E1048576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8" t="s">
        <v>34</v>
      </c>
      <c r="B1" s="39"/>
      <c r="C1" s="40"/>
      <c r="D1" s="13"/>
      <c r="E1" s="41" t="s">
        <v>35</v>
      </c>
      <c r="F1" s="41"/>
      <c r="G1" s="41"/>
      <c r="H1" s="41"/>
      <c r="I1" s="13"/>
      <c r="J1" s="21" t="s">
        <v>36</v>
      </c>
      <c r="K1" s="14"/>
      <c r="L1" s="41" t="s">
        <v>37</v>
      </c>
      <c r="M1" s="41"/>
      <c r="N1" s="41"/>
      <c r="O1" s="41"/>
      <c r="P1" s="41"/>
      <c r="Q1" s="41"/>
      <c r="R1" s="41"/>
      <c r="S1" s="41"/>
      <c r="T1" s="41"/>
      <c r="U1" s="41"/>
    </row>
    <row r="2" spans="1:21" ht="30" x14ac:dyDescent="0.25">
      <c r="A2" s="15" t="s">
        <v>38</v>
      </c>
      <c r="B2" s="15" t="s">
        <v>31</v>
      </c>
      <c r="C2" s="15" t="s">
        <v>39</v>
      </c>
      <c r="D2" s="16"/>
      <c r="E2" s="15" t="s">
        <v>1</v>
      </c>
      <c r="F2" s="15" t="s">
        <v>29</v>
      </c>
      <c r="G2" s="15" t="s">
        <v>30</v>
      </c>
      <c r="H2" s="15" t="s">
        <v>31</v>
      </c>
      <c r="I2" s="16"/>
      <c r="J2" s="15" t="s">
        <v>40</v>
      </c>
      <c r="K2" s="17"/>
      <c r="L2" s="15" t="s">
        <v>41</v>
      </c>
      <c r="M2" s="15" t="s">
        <v>42</v>
      </c>
      <c r="N2" s="15" t="s">
        <v>43</v>
      </c>
      <c r="O2" s="15" t="s">
        <v>44</v>
      </c>
      <c r="P2" s="15" t="s">
        <v>45</v>
      </c>
      <c r="Q2" s="15" t="s">
        <v>46</v>
      </c>
      <c r="R2" s="15" t="s">
        <v>47</v>
      </c>
      <c r="S2" s="15" t="s">
        <v>48</v>
      </c>
      <c r="T2" s="15" t="s">
        <v>49</v>
      </c>
      <c r="U2" s="15" t="s">
        <v>50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1" sqref="G21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51</v>
      </c>
    </row>
    <row r="3" spans="1:20" x14ac:dyDescent="0.25">
      <c r="A3" s="45" t="s">
        <v>52</v>
      </c>
      <c r="B3" s="46"/>
      <c r="C3" s="42" t="s">
        <v>53</v>
      </c>
      <c r="D3" s="43"/>
      <c r="E3" s="42" t="s">
        <v>54</v>
      </c>
      <c r="F3" s="43"/>
      <c r="G3" s="42" t="s">
        <v>55</v>
      </c>
      <c r="H3" s="43"/>
      <c r="I3" s="42" t="s">
        <v>56</v>
      </c>
      <c r="J3" s="43"/>
      <c r="K3" s="42" t="s">
        <v>57</v>
      </c>
      <c r="L3" s="43"/>
      <c r="M3" s="42" t="s">
        <v>58</v>
      </c>
      <c r="N3" s="43"/>
      <c r="O3" s="42" t="s">
        <v>59</v>
      </c>
      <c r="P3" s="43"/>
      <c r="Q3" s="42" t="s">
        <v>60</v>
      </c>
      <c r="R3" s="43"/>
      <c r="S3" s="42" t="s">
        <v>61</v>
      </c>
      <c r="T3" s="43"/>
    </row>
    <row r="4" spans="1:20" x14ac:dyDescent="0.25">
      <c r="A4" s="47"/>
      <c r="B4" s="48"/>
      <c r="C4" s="30" t="s">
        <v>62</v>
      </c>
      <c r="D4" s="30" t="s">
        <v>63</v>
      </c>
      <c r="E4" s="30" t="s">
        <v>62</v>
      </c>
      <c r="F4" s="30" t="s">
        <v>63</v>
      </c>
      <c r="G4" s="30" t="s">
        <v>62</v>
      </c>
      <c r="H4" s="30" t="s">
        <v>63</v>
      </c>
      <c r="I4" s="30" t="s">
        <v>62</v>
      </c>
      <c r="J4" s="30" t="s">
        <v>63</v>
      </c>
      <c r="K4" s="30" t="s">
        <v>62</v>
      </c>
      <c r="L4" s="30" t="s">
        <v>63</v>
      </c>
      <c r="M4" s="30" t="s">
        <v>62</v>
      </c>
      <c r="N4" s="30" t="s">
        <v>63</v>
      </c>
      <c r="O4" s="30" t="s">
        <v>62</v>
      </c>
      <c r="P4" s="30" t="s">
        <v>63</v>
      </c>
      <c r="Q4" s="30" t="s">
        <v>62</v>
      </c>
      <c r="R4" s="30" t="s">
        <v>63</v>
      </c>
      <c r="S4" s="30" t="s">
        <v>62</v>
      </c>
      <c r="T4" s="30" t="s">
        <v>63</v>
      </c>
    </row>
    <row r="5" spans="1:20" ht="14.65" customHeight="1" x14ac:dyDescent="0.25">
      <c r="A5" s="44" t="s">
        <v>9</v>
      </c>
      <c r="B5" s="3" t="s">
        <v>26</v>
      </c>
      <c r="C5" s="2">
        <v>291</v>
      </c>
      <c r="D5" s="2">
        <v>560</v>
      </c>
      <c r="E5" s="2">
        <v>153</v>
      </c>
      <c r="F5" s="2">
        <v>373</v>
      </c>
      <c r="G5" s="2">
        <v>0</v>
      </c>
      <c r="H5" s="2">
        <v>413</v>
      </c>
      <c r="I5" s="2">
        <v>148</v>
      </c>
      <c r="J5" s="2">
        <v>376</v>
      </c>
      <c r="K5" s="2">
        <v>0</v>
      </c>
      <c r="L5" s="2">
        <v>401</v>
      </c>
      <c r="M5" s="2">
        <v>256</v>
      </c>
      <c r="N5" s="2">
        <v>498</v>
      </c>
      <c r="O5" s="2">
        <v>0</v>
      </c>
      <c r="P5" s="2">
        <v>317</v>
      </c>
      <c r="Q5" s="2">
        <v>206</v>
      </c>
      <c r="R5" s="2">
        <v>476</v>
      </c>
      <c r="S5" s="2">
        <v>171</v>
      </c>
      <c r="T5" s="2">
        <v>352</v>
      </c>
    </row>
    <row r="6" spans="1:20" x14ac:dyDescent="0.25">
      <c r="A6" s="44"/>
      <c r="B6" s="3" t="s">
        <v>32</v>
      </c>
      <c r="C6" s="2">
        <v>50</v>
      </c>
      <c r="D6" s="2">
        <v>129</v>
      </c>
      <c r="E6" s="2">
        <v>43</v>
      </c>
      <c r="F6" s="2">
        <v>105</v>
      </c>
      <c r="G6" s="2">
        <v>45</v>
      </c>
      <c r="H6" s="2">
        <v>113</v>
      </c>
      <c r="I6" s="2">
        <v>39</v>
      </c>
      <c r="J6" s="2">
        <v>96</v>
      </c>
      <c r="K6" s="2">
        <v>43</v>
      </c>
      <c r="L6" s="2">
        <v>114</v>
      </c>
      <c r="M6" s="2">
        <v>47</v>
      </c>
      <c r="N6" s="2">
        <v>120</v>
      </c>
      <c r="O6" s="2">
        <v>17</v>
      </c>
      <c r="P6" s="2">
        <v>89</v>
      </c>
      <c r="Q6" s="2">
        <v>31</v>
      </c>
      <c r="R6" s="2">
        <v>114</v>
      </c>
      <c r="S6" s="2">
        <v>41</v>
      </c>
      <c r="T6" s="2">
        <v>99</v>
      </c>
    </row>
    <row r="7" spans="1:20" ht="14.65" customHeight="1" x14ac:dyDescent="0.25">
      <c r="A7" s="44" t="s">
        <v>10</v>
      </c>
      <c r="B7" s="3" t="s">
        <v>26</v>
      </c>
      <c r="C7" s="2">
        <v>776</v>
      </c>
      <c r="D7" s="2">
        <v>1278</v>
      </c>
      <c r="E7" s="2">
        <v>462</v>
      </c>
      <c r="F7" s="2">
        <v>969</v>
      </c>
      <c r="G7" s="2">
        <v>0</v>
      </c>
      <c r="H7" s="2">
        <v>1024</v>
      </c>
      <c r="I7" s="2">
        <v>504</v>
      </c>
      <c r="J7" s="2">
        <v>1029</v>
      </c>
      <c r="K7" s="2">
        <v>0</v>
      </c>
      <c r="L7" s="2">
        <v>1047</v>
      </c>
      <c r="M7" s="2">
        <v>510</v>
      </c>
      <c r="N7" s="2">
        <v>1158</v>
      </c>
      <c r="O7" s="2">
        <v>0</v>
      </c>
      <c r="P7" s="2">
        <v>974</v>
      </c>
      <c r="Q7" s="2">
        <v>429</v>
      </c>
      <c r="R7" s="2">
        <v>1027</v>
      </c>
      <c r="S7" s="2">
        <v>459</v>
      </c>
      <c r="T7" s="2">
        <v>949</v>
      </c>
    </row>
    <row r="8" spans="1:20" x14ac:dyDescent="0.25">
      <c r="A8" s="44"/>
      <c r="B8" s="3" t="s">
        <v>32</v>
      </c>
      <c r="C8" s="2">
        <v>201</v>
      </c>
      <c r="D8" s="2">
        <v>192</v>
      </c>
      <c r="E8" s="2">
        <v>126</v>
      </c>
      <c r="F8" s="2">
        <v>160</v>
      </c>
      <c r="G8" s="2">
        <v>0</v>
      </c>
      <c r="H8" s="2">
        <v>165</v>
      </c>
      <c r="I8" s="2">
        <v>135</v>
      </c>
      <c r="J8" s="2">
        <v>159</v>
      </c>
      <c r="K8" s="2">
        <v>126</v>
      </c>
      <c r="L8" s="2">
        <v>164</v>
      </c>
      <c r="M8" s="2">
        <v>136</v>
      </c>
      <c r="N8" s="2">
        <v>172</v>
      </c>
      <c r="O8" s="2">
        <v>93</v>
      </c>
      <c r="P8" s="2">
        <v>158</v>
      </c>
      <c r="Q8" s="2">
        <v>100</v>
      </c>
      <c r="R8" s="2">
        <v>166</v>
      </c>
      <c r="S8" s="2">
        <v>115</v>
      </c>
      <c r="T8" s="2">
        <v>156</v>
      </c>
    </row>
    <row r="9" spans="1:20" x14ac:dyDescent="0.25">
      <c r="A9" s="44" t="s">
        <v>64</v>
      </c>
      <c r="B9" s="3" t="s">
        <v>26</v>
      </c>
      <c r="C9" s="2">
        <v>9</v>
      </c>
      <c r="D9" s="2">
        <v>11</v>
      </c>
      <c r="E9" s="2">
        <v>0</v>
      </c>
      <c r="F9" s="2">
        <v>8</v>
      </c>
      <c r="G9" s="2">
        <v>0</v>
      </c>
      <c r="H9" s="2">
        <v>11</v>
      </c>
      <c r="I9" s="2">
        <v>6</v>
      </c>
      <c r="J9" s="2">
        <v>11</v>
      </c>
      <c r="K9" s="2">
        <v>0</v>
      </c>
      <c r="L9" s="2">
        <v>9</v>
      </c>
      <c r="M9" s="2">
        <v>0</v>
      </c>
      <c r="N9" s="2">
        <v>10</v>
      </c>
      <c r="O9" s="2">
        <v>0</v>
      </c>
      <c r="P9" s="2">
        <v>7</v>
      </c>
      <c r="Q9" s="2">
        <v>0</v>
      </c>
      <c r="R9" s="2">
        <v>10</v>
      </c>
      <c r="S9" s="2">
        <v>0</v>
      </c>
      <c r="T9" s="2">
        <v>9</v>
      </c>
    </row>
    <row r="10" spans="1:20" x14ac:dyDescent="0.25">
      <c r="A10" s="44"/>
      <c r="B10" s="3" t="s">
        <v>32</v>
      </c>
      <c r="C10" s="2">
        <v>10</v>
      </c>
      <c r="D10" s="2">
        <v>11</v>
      </c>
      <c r="E10" s="2">
        <v>0</v>
      </c>
      <c r="F10" s="2">
        <v>8</v>
      </c>
      <c r="G10" s="2">
        <v>8</v>
      </c>
      <c r="H10" s="2">
        <v>11</v>
      </c>
      <c r="I10" s="2">
        <v>8</v>
      </c>
      <c r="J10" s="2">
        <v>11</v>
      </c>
      <c r="K10" s="2">
        <v>8</v>
      </c>
      <c r="L10" s="2">
        <v>9</v>
      </c>
      <c r="M10" s="2">
        <v>0</v>
      </c>
      <c r="N10" s="2">
        <v>10</v>
      </c>
      <c r="O10" s="2">
        <v>7</v>
      </c>
      <c r="P10" s="2">
        <v>7</v>
      </c>
      <c r="Q10" s="2">
        <v>0</v>
      </c>
      <c r="R10" s="2">
        <v>10</v>
      </c>
      <c r="S10" s="2">
        <v>0</v>
      </c>
      <c r="T10" s="2">
        <v>9</v>
      </c>
    </row>
    <row r="11" spans="1:20" x14ac:dyDescent="0.25">
      <c r="A11" s="44" t="s">
        <v>13</v>
      </c>
      <c r="B11" s="3" t="s">
        <v>26</v>
      </c>
      <c r="C11" s="2">
        <v>32</v>
      </c>
      <c r="D11" s="2">
        <v>35</v>
      </c>
      <c r="E11" s="2">
        <v>14</v>
      </c>
      <c r="F11" s="2">
        <v>19</v>
      </c>
      <c r="G11" s="2">
        <v>0</v>
      </c>
      <c r="H11" s="2">
        <v>24</v>
      </c>
      <c r="I11" s="2">
        <v>0</v>
      </c>
      <c r="J11" s="2">
        <v>23</v>
      </c>
      <c r="K11" s="2">
        <v>0</v>
      </c>
      <c r="L11" s="2">
        <v>25</v>
      </c>
      <c r="M11" s="2">
        <v>21</v>
      </c>
      <c r="N11" s="2">
        <v>22</v>
      </c>
      <c r="O11" s="2">
        <v>0</v>
      </c>
      <c r="P11" s="2">
        <v>18</v>
      </c>
      <c r="Q11" s="2">
        <v>13</v>
      </c>
      <c r="R11" s="2">
        <v>23</v>
      </c>
      <c r="S11" s="2">
        <v>11</v>
      </c>
      <c r="T11" s="2">
        <v>15</v>
      </c>
    </row>
    <row r="12" spans="1:20" x14ac:dyDescent="0.25">
      <c r="A12" s="44"/>
      <c r="B12" s="3" t="s">
        <v>32</v>
      </c>
      <c r="C12" s="2">
        <v>33</v>
      </c>
      <c r="D12" s="2">
        <v>31</v>
      </c>
      <c r="E12" s="2">
        <v>20</v>
      </c>
      <c r="F12" s="2">
        <v>18</v>
      </c>
      <c r="G12" s="2">
        <v>16</v>
      </c>
      <c r="H12" s="2">
        <v>23</v>
      </c>
      <c r="I12" s="2">
        <v>0</v>
      </c>
      <c r="J12" s="2">
        <v>21</v>
      </c>
      <c r="K12" s="2">
        <v>21</v>
      </c>
      <c r="L12" s="2">
        <v>22</v>
      </c>
      <c r="M12" s="2">
        <v>29</v>
      </c>
      <c r="N12" s="2">
        <v>20</v>
      </c>
      <c r="O12" s="2">
        <v>23</v>
      </c>
      <c r="P12" s="2">
        <v>16</v>
      </c>
      <c r="Q12" s="2">
        <v>18</v>
      </c>
      <c r="R12" s="2">
        <v>20</v>
      </c>
      <c r="S12" s="2">
        <v>13</v>
      </c>
      <c r="T12" s="2">
        <v>15</v>
      </c>
    </row>
    <row r="13" spans="1:20" ht="14.65" customHeight="1" x14ac:dyDescent="0.25">
      <c r="A13" s="44" t="s">
        <v>65</v>
      </c>
      <c r="B13" s="3" t="s">
        <v>26</v>
      </c>
      <c r="C13" s="2">
        <v>15</v>
      </c>
      <c r="D13" s="2">
        <v>25</v>
      </c>
      <c r="E13" s="2">
        <v>13</v>
      </c>
      <c r="F13" s="2">
        <v>16</v>
      </c>
      <c r="G13" s="2">
        <v>0</v>
      </c>
      <c r="H13" s="2">
        <v>8</v>
      </c>
      <c r="I13" s="2">
        <v>10</v>
      </c>
      <c r="J13" s="2">
        <v>12</v>
      </c>
      <c r="K13" s="2">
        <v>0</v>
      </c>
      <c r="L13" s="2">
        <v>19</v>
      </c>
      <c r="M13" s="2">
        <v>0</v>
      </c>
      <c r="N13" s="2">
        <v>13</v>
      </c>
      <c r="O13" s="2">
        <v>0</v>
      </c>
      <c r="P13" s="2">
        <v>12</v>
      </c>
      <c r="Q13" s="2">
        <v>7</v>
      </c>
      <c r="R13" s="2">
        <v>8</v>
      </c>
      <c r="S13" s="2">
        <v>0</v>
      </c>
      <c r="T13" s="2">
        <v>3</v>
      </c>
    </row>
    <row r="14" spans="1:20" x14ac:dyDescent="0.25">
      <c r="A14" s="44"/>
      <c r="B14" s="3" t="s">
        <v>32</v>
      </c>
      <c r="C14" s="2">
        <v>7</v>
      </c>
      <c r="D14" s="2">
        <v>14</v>
      </c>
      <c r="E14" s="2">
        <v>6</v>
      </c>
      <c r="F14" s="2">
        <v>10</v>
      </c>
      <c r="G14" s="2">
        <v>3</v>
      </c>
      <c r="H14" s="2">
        <v>5</v>
      </c>
      <c r="I14" s="2">
        <v>5</v>
      </c>
      <c r="J14" s="2">
        <v>8</v>
      </c>
      <c r="K14" s="2">
        <v>0</v>
      </c>
      <c r="L14" s="2">
        <v>10</v>
      </c>
      <c r="M14" s="2">
        <v>0</v>
      </c>
      <c r="N14" s="2">
        <v>8</v>
      </c>
      <c r="O14" s="2">
        <v>6</v>
      </c>
      <c r="P14" s="2">
        <v>6</v>
      </c>
      <c r="Q14" s="2">
        <v>3</v>
      </c>
      <c r="R14" s="2">
        <v>5</v>
      </c>
      <c r="S14" s="2">
        <v>0</v>
      </c>
      <c r="T14" s="2">
        <v>3</v>
      </c>
    </row>
    <row r="15" spans="1:20" x14ac:dyDescent="0.25">
      <c r="A15" s="44" t="s">
        <v>14</v>
      </c>
      <c r="B15" s="3" t="s">
        <v>26</v>
      </c>
      <c r="C15" s="2">
        <v>76</v>
      </c>
      <c r="D15" s="2">
        <v>127</v>
      </c>
      <c r="E15" s="2">
        <v>45</v>
      </c>
      <c r="F15" s="2">
        <v>71</v>
      </c>
      <c r="G15" s="2">
        <v>0</v>
      </c>
      <c r="H15" s="2">
        <v>71</v>
      </c>
      <c r="I15" s="2">
        <v>0</v>
      </c>
      <c r="J15" s="2">
        <v>74</v>
      </c>
      <c r="K15" s="2">
        <v>0</v>
      </c>
      <c r="L15" s="2">
        <v>82</v>
      </c>
      <c r="M15" s="2">
        <v>58</v>
      </c>
      <c r="N15" s="2">
        <v>118</v>
      </c>
      <c r="O15" s="2">
        <v>0</v>
      </c>
      <c r="P15" s="2">
        <v>91</v>
      </c>
      <c r="Q15" s="2">
        <v>25</v>
      </c>
      <c r="R15" s="2">
        <v>85</v>
      </c>
      <c r="S15" s="2">
        <v>0</v>
      </c>
      <c r="T15" s="2">
        <v>53</v>
      </c>
    </row>
    <row r="16" spans="1:20" x14ac:dyDescent="0.25">
      <c r="A16" s="44"/>
      <c r="B16" s="3" t="s">
        <v>32</v>
      </c>
      <c r="C16" s="2">
        <v>34</v>
      </c>
      <c r="D16" s="2">
        <v>36</v>
      </c>
      <c r="E16" s="2">
        <v>20</v>
      </c>
      <c r="F16" s="2">
        <v>22</v>
      </c>
      <c r="G16" s="2">
        <v>0</v>
      </c>
      <c r="H16" s="2">
        <v>19</v>
      </c>
      <c r="I16" s="2">
        <v>0</v>
      </c>
      <c r="J16" s="2">
        <v>24</v>
      </c>
      <c r="K16" s="2">
        <v>0</v>
      </c>
      <c r="L16" s="2">
        <v>25</v>
      </c>
      <c r="M16" s="2">
        <v>26</v>
      </c>
      <c r="N16" s="2">
        <v>30</v>
      </c>
      <c r="O16" s="2">
        <v>22</v>
      </c>
      <c r="P16" s="2">
        <v>28</v>
      </c>
      <c r="Q16" s="2">
        <v>13</v>
      </c>
      <c r="R16" s="2">
        <v>16</v>
      </c>
      <c r="S16" s="2">
        <v>0</v>
      </c>
      <c r="T16" s="2">
        <v>12</v>
      </c>
    </row>
    <row r="17" spans="1:20" x14ac:dyDescent="0.25">
      <c r="A17" s="44" t="s">
        <v>15</v>
      </c>
      <c r="B17" s="3" t="s">
        <v>26</v>
      </c>
      <c r="C17" s="31">
        <v>17</v>
      </c>
      <c r="D17" s="31">
        <v>21</v>
      </c>
      <c r="E17" s="2">
        <v>10</v>
      </c>
      <c r="F17" s="2">
        <v>5</v>
      </c>
      <c r="G17" s="2">
        <v>0</v>
      </c>
      <c r="H17" s="2">
        <v>6</v>
      </c>
      <c r="I17" s="2">
        <v>0</v>
      </c>
      <c r="J17" s="2">
        <v>7</v>
      </c>
      <c r="K17" s="2">
        <v>0</v>
      </c>
      <c r="L17" s="2">
        <v>11</v>
      </c>
      <c r="M17" s="2">
        <v>14</v>
      </c>
      <c r="N17" s="2">
        <v>18</v>
      </c>
      <c r="O17" s="2">
        <v>0</v>
      </c>
      <c r="P17" s="2">
        <v>9</v>
      </c>
      <c r="Q17" s="2">
        <v>4</v>
      </c>
      <c r="R17" s="2">
        <v>5</v>
      </c>
      <c r="S17" s="2">
        <v>0</v>
      </c>
      <c r="T17" s="2">
        <v>4</v>
      </c>
    </row>
    <row r="18" spans="1:20" x14ac:dyDescent="0.25">
      <c r="A18" s="44"/>
      <c r="B18" s="3" t="s">
        <v>32</v>
      </c>
      <c r="C18" s="2">
        <v>16</v>
      </c>
      <c r="D18" s="2">
        <v>19</v>
      </c>
      <c r="E18" s="2">
        <v>10</v>
      </c>
      <c r="F18" s="2">
        <v>5</v>
      </c>
      <c r="G18" s="2">
        <v>0</v>
      </c>
      <c r="H18" s="2">
        <v>5</v>
      </c>
      <c r="I18" s="2">
        <v>0</v>
      </c>
      <c r="J18" s="2">
        <v>6</v>
      </c>
      <c r="K18" s="2">
        <v>0</v>
      </c>
      <c r="L18" s="2">
        <v>9</v>
      </c>
      <c r="M18" s="2">
        <v>14</v>
      </c>
      <c r="N18" s="2">
        <v>17</v>
      </c>
      <c r="O18" s="2">
        <v>10</v>
      </c>
      <c r="P18" s="2">
        <v>9</v>
      </c>
      <c r="Q18" s="2">
        <v>4</v>
      </c>
      <c r="R18" s="2">
        <v>5</v>
      </c>
      <c r="S18" s="2">
        <v>0</v>
      </c>
      <c r="T18" s="2">
        <v>4</v>
      </c>
    </row>
    <row r="19" spans="1:20" x14ac:dyDescent="0.25">
      <c r="A19" s="44" t="s">
        <v>19</v>
      </c>
      <c r="B19" s="3" t="s">
        <v>26</v>
      </c>
      <c r="C19" s="2">
        <v>27</v>
      </c>
      <c r="D19" s="2">
        <v>17</v>
      </c>
      <c r="E19" s="2">
        <v>0</v>
      </c>
      <c r="F19" s="2">
        <v>3</v>
      </c>
      <c r="G19" s="2">
        <v>0</v>
      </c>
      <c r="H19" s="2">
        <v>4</v>
      </c>
      <c r="I19" s="2">
        <v>0</v>
      </c>
      <c r="J19" s="2">
        <v>12</v>
      </c>
      <c r="K19" s="2">
        <v>0</v>
      </c>
      <c r="L19" s="2">
        <v>5</v>
      </c>
      <c r="M19" s="2">
        <v>0</v>
      </c>
      <c r="N19" s="2">
        <v>2</v>
      </c>
      <c r="O19" s="2">
        <v>0</v>
      </c>
      <c r="P19" s="2">
        <v>1</v>
      </c>
      <c r="Q19" s="2">
        <v>0</v>
      </c>
      <c r="R19" s="2">
        <v>6</v>
      </c>
      <c r="S19" s="2">
        <v>0</v>
      </c>
      <c r="T19" s="2">
        <v>13</v>
      </c>
    </row>
    <row r="20" spans="1:20" x14ac:dyDescent="0.25">
      <c r="A20" s="44"/>
      <c r="B20" s="3" t="s">
        <v>32</v>
      </c>
      <c r="C20" s="2">
        <v>26</v>
      </c>
      <c r="D20" s="2">
        <v>17</v>
      </c>
      <c r="E20" s="2">
        <v>0</v>
      </c>
      <c r="F20" s="2">
        <v>3</v>
      </c>
      <c r="G20" s="2">
        <v>0</v>
      </c>
      <c r="H20" s="2">
        <v>4</v>
      </c>
      <c r="I20" s="2">
        <v>0</v>
      </c>
      <c r="J20" s="2">
        <v>12</v>
      </c>
      <c r="K20" s="2">
        <v>0</v>
      </c>
      <c r="L20" s="2">
        <v>5</v>
      </c>
      <c r="M20" s="2">
        <v>0</v>
      </c>
      <c r="N20" s="2">
        <v>2</v>
      </c>
      <c r="O20" s="2">
        <v>0</v>
      </c>
      <c r="P20" s="2">
        <v>1</v>
      </c>
      <c r="Q20" s="2">
        <v>0</v>
      </c>
      <c r="R20" s="2">
        <v>6</v>
      </c>
      <c r="S20" s="2">
        <v>0</v>
      </c>
      <c r="T20" s="2">
        <v>13</v>
      </c>
    </row>
    <row r="21" spans="1:20" x14ac:dyDescent="0.25">
      <c r="A21" s="44" t="s">
        <v>20</v>
      </c>
      <c r="B21" s="3" t="s">
        <v>26</v>
      </c>
      <c r="C21" s="2">
        <v>6</v>
      </c>
      <c r="D21" s="2">
        <v>3</v>
      </c>
      <c r="E21" s="2">
        <v>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5</v>
      </c>
      <c r="R21" s="2">
        <v>0</v>
      </c>
      <c r="S21" s="2">
        <v>0</v>
      </c>
      <c r="T21" s="2">
        <v>0</v>
      </c>
    </row>
    <row r="22" spans="1:20" x14ac:dyDescent="0.25">
      <c r="A22" s="44"/>
      <c r="B22" s="3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44" t="s">
        <v>21</v>
      </c>
      <c r="B23" s="3" t="s">
        <v>26</v>
      </c>
      <c r="C23" s="2">
        <v>3</v>
      </c>
      <c r="D23" s="2">
        <v>6</v>
      </c>
      <c r="E23" s="2">
        <v>0</v>
      </c>
      <c r="F23" s="2">
        <v>3</v>
      </c>
      <c r="G23" s="2">
        <v>0</v>
      </c>
      <c r="H23" s="2">
        <v>4</v>
      </c>
      <c r="I23" s="2">
        <v>0</v>
      </c>
      <c r="J23" s="2">
        <v>4</v>
      </c>
      <c r="K23" s="2">
        <v>0</v>
      </c>
      <c r="L23" s="2">
        <v>3</v>
      </c>
      <c r="M23" s="2">
        <v>0</v>
      </c>
      <c r="N23" s="2">
        <v>2</v>
      </c>
      <c r="O23" s="2">
        <v>0</v>
      </c>
      <c r="P23" s="2">
        <v>4</v>
      </c>
      <c r="Q23" s="2">
        <v>0</v>
      </c>
      <c r="R23" s="2">
        <v>3</v>
      </c>
      <c r="S23" s="2">
        <v>3</v>
      </c>
      <c r="T23" s="2">
        <v>4</v>
      </c>
    </row>
    <row r="24" spans="1:20" x14ac:dyDescent="0.25">
      <c r="A24" s="44"/>
      <c r="B24" s="3" t="s">
        <v>32</v>
      </c>
      <c r="C24" s="2">
        <v>0</v>
      </c>
      <c r="D24" s="2">
        <v>3</v>
      </c>
      <c r="E24" s="2">
        <v>0</v>
      </c>
      <c r="F24" s="2">
        <v>2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  <c r="L24" s="2">
        <v>2</v>
      </c>
      <c r="M24" s="2">
        <v>0</v>
      </c>
      <c r="N24" s="2">
        <v>1</v>
      </c>
      <c r="O24" s="2">
        <v>0</v>
      </c>
      <c r="P24" s="2">
        <v>2</v>
      </c>
      <c r="Q24" s="2">
        <v>0</v>
      </c>
      <c r="R24" s="2">
        <v>2</v>
      </c>
      <c r="S24" s="2">
        <v>0</v>
      </c>
      <c r="T24" s="2">
        <v>1</v>
      </c>
    </row>
    <row r="25" spans="1:20" ht="14.65" customHeight="1" x14ac:dyDescent="0.25">
      <c r="A25" s="44" t="s">
        <v>66</v>
      </c>
      <c r="B25" s="3" t="s">
        <v>26</v>
      </c>
      <c r="C25" s="2">
        <v>29</v>
      </c>
      <c r="D25" s="2">
        <v>18</v>
      </c>
      <c r="E25" s="2">
        <v>8</v>
      </c>
      <c r="F25" s="2">
        <v>3</v>
      </c>
      <c r="G25" s="2">
        <v>0</v>
      </c>
      <c r="H25" s="2">
        <v>3</v>
      </c>
      <c r="I25" s="2">
        <v>12</v>
      </c>
      <c r="J25" s="2">
        <v>10</v>
      </c>
      <c r="K25" s="2">
        <v>0</v>
      </c>
      <c r="L25" s="2">
        <v>12</v>
      </c>
      <c r="M25" s="2">
        <v>12</v>
      </c>
      <c r="N25" s="2">
        <v>5</v>
      </c>
      <c r="O25" s="2">
        <v>0</v>
      </c>
      <c r="P25" s="2">
        <v>3</v>
      </c>
      <c r="Q25" s="2">
        <v>6</v>
      </c>
      <c r="R25" s="2">
        <v>4</v>
      </c>
      <c r="S25" s="2">
        <v>4</v>
      </c>
      <c r="T25" s="2">
        <v>1</v>
      </c>
    </row>
    <row r="26" spans="1:20" x14ac:dyDescent="0.25">
      <c r="A26" s="44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44" t="s">
        <v>67</v>
      </c>
      <c r="B27" s="3" t="s">
        <v>26</v>
      </c>
      <c r="C27" s="2">
        <v>686</v>
      </c>
      <c r="D27" s="2">
        <v>1274</v>
      </c>
      <c r="E27" s="2">
        <v>355</v>
      </c>
      <c r="F27" s="2">
        <v>903</v>
      </c>
      <c r="G27" s="2">
        <v>0</v>
      </c>
      <c r="H27" s="2">
        <v>956</v>
      </c>
      <c r="I27" s="2">
        <v>391</v>
      </c>
      <c r="J27" s="2">
        <v>956</v>
      </c>
      <c r="K27" s="2">
        <v>0</v>
      </c>
      <c r="L27" s="2">
        <v>954</v>
      </c>
      <c r="M27" s="2">
        <v>479</v>
      </c>
      <c r="N27" s="2">
        <v>1063</v>
      </c>
      <c r="O27" s="2">
        <v>0</v>
      </c>
      <c r="P27" s="2">
        <v>831</v>
      </c>
      <c r="Q27" s="2">
        <v>429</v>
      </c>
      <c r="R27" s="2">
        <v>1025</v>
      </c>
      <c r="S27" s="2">
        <v>389</v>
      </c>
      <c r="T27" s="2">
        <v>872</v>
      </c>
    </row>
    <row r="28" spans="1:20" x14ac:dyDescent="0.25">
      <c r="A28" s="44"/>
      <c r="B28" s="3" t="s">
        <v>32</v>
      </c>
      <c r="C28" s="2">
        <v>178</v>
      </c>
      <c r="D28" s="2">
        <v>324</v>
      </c>
      <c r="E28" s="2">
        <v>93</v>
      </c>
      <c r="F28" s="2">
        <v>222</v>
      </c>
      <c r="G28" s="2">
        <v>0</v>
      </c>
      <c r="H28" s="2">
        <v>241</v>
      </c>
      <c r="I28" s="2">
        <v>111</v>
      </c>
      <c r="J28" s="2">
        <v>235</v>
      </c>
      <c r="K28" s="2">
        <v>95</v>
      </c>
      <c r="L28" s="2">
        <v>245</v>
      </c>
      <c r="M28" s="2">
        <v>102</v>
      </c>
      <c r="N28" s="2">
        <v>256</v>
      </c>
      <c r="O28" s="2">
        <v>78</v>
      </c>
      <c r="P28" s="2">
        <v>206</v>
      </c>
      <c r="Q28" s="2">
        <v>103</v>
      </c>
      <c r="R28" s="2">
        <v>239</v>
      </c>
      <c r="S28" s="2">
        <v>94</v>
      </c>
      <c r="T28" s="2">
        <v>216</v>
      </c>
    </row>
    <row r="30" spans="1:20" x14ac:dyDescent="0.25">
      <c r="A30" s="1" t="s">
        <v>68</v>
      </c>
      <c r="G30" s="11">
        <v>11</v>
      </c>
      <c r="H30" s="11">
        <v>11</v>
      </c>
    </row>
    <row r="31" spans="1:20" x14ac:dyDescent="0.25">
      <c r="A31" s="1" t="s">
        <v>69</v>
      </c>
      <c r="K31">
        <v>200</v>
      </c>
      <c r="L31">
        <v>358</v>
      </c>
    </row>
    <row r="32" spans="1:20" x14ac:dyDescent="0.25">
      <c r="A32" s="1" t="s">
        <v>70</v>
      </c>
      <c r="O32">
        <v>6</v>
      </c>
      <c r="P32">
        <v>7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58D8AF8DF204680A02EA44FF7755E" ma:contentTypeVersion="4" ma:contentTypeDescription="Create a new document." ma:contentTypeScope="" ma:versionID="acb6f42978198186ca2e1b4d59cbf448">
  <xsd:schema xmlns:xsd="http://www.w3.org/2001/XMLSchema" xmlns:xs="http://www.w3.org/2001/XMLSchema" xmlns:p="http://schemas.microsoft.com/office/2006/metadata/properties" xmlns:ns2="362caa75-196a-4e38-861a-5b8d77e98c80" xmlns:ns3="37142e6a-e12f-48a1-a987-586288e5f460" targetNamespace="http://schemas.microsoft.com/office/2006/metadata/properties" ma:root="true" ma:fieldsID="baaae2e2b25a72067b1dacd48c1255b3" ns2:_="" ns3:_="">
    <xsd:import namespace="362caa75-196a-4e38-861a-5b8d77e98c80"/>
    <xsd:import namespace="37142e6a-e12f-48a1-a987-586288e5f4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42e6a-e12f-48a1-a987-586288e5f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EA93D-7C05-48D3-A889-8056D94F0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37142e6a-e12f-48a1-a987-586288e5f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6BE35D-3BE3-4CAA-BDFF-9BC6A2129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0F0D64-8342-462E-A184-538A14048B94}">
  <ds:schemaRefs>
    <ds:schemaRef ds:uri="37142e6a-e12f-48a1-a987-586288e5f460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0x010100A5D58D8AF8DF204680A02EA44FF7755E</vt:lpwstr>
  </property>
</Properties>
</file>