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hidePivotFieldList="1"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2\"/>
    </mc:Choice>
  </mc:AlternateContent>
  <bookViews>
    <workbookView xWindow="0" yWindow="0" windowWidth="28800" windowHeight="13335"/>
  </bookViews>
  <sheets>
    <sheet name="Funds Flow Summary" sheetId="1" r:id="rId1"/>
    <sheet name="Funds Flow - Partner Detail" sheetId="2" r:id="rId2"/>
    <sheet name="2nd Tier Funds Flow" sheetId="15" r:id="rId3"/>
    <sheet name="NYS Partner Engagement" sheetId="3" r:id="rId4"/>
  </sheets>
  <externalReferences>
    <externalReference r:id="rId5"/>
  </externalReferences>
  <definedNames>
    <definedName name="_xlnm.Print_Area" localSheetId="2">'2nd Tier Funds Flow'!$A$1:$J$300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2" l="1"/>
  <c r="G153" i="2"/>
  <c r="F153" i="2"/>
  <c r="H109" i="2"/>
  <c r="G108" i="2"/>
  <c r="F108" i="2"/>
  <c r="F26" i="2" l="1"/>
  <c r="C7" i="1"/>
  <c r="H72" i="2" l="1"/>
  <c r="H71" i="2"/>
  <c r="H70" i="2"/>
  <c r="H69" i="2"/>
  <c r="H68" i="2"/>
  <c r="H67" i="2"/>
  <c r="H46" i="2"/>
  <c r="H106" i="2"/>
  <c r="H80" i="2"/>
  <c r="H151" i="2"/>
  <c r="H66" i="2"/>
  <c r="H105" i="2"/>
  <c r="H104" i="2"/>
  <c r="H150" i="2"/>
  <c r="H65" i="2"/>
  <c r="H64" i="2"/>
  <c r="H63" i="2"/>
  <c r="H62" i="2"/>
  <c r="H61" i="2"/>
  <c r="H102" i="2"/>
  <c r="H149" i="2"/>
  <c r="H60" i="2"/>
  <c r="H59" i="2"/>
  <c r="H166" i="2"/>
  <c r="H101" i="2"/>
  <c r="H100" i="2"/>
  <c r="H148" i="2"/>
  <c r="H79" i="2"/>
  <c r="H78" i="2"/>
  <c r="H77" i="2"/>
  <c r="H58" i="2"/>
  <c r="H147" i="2"/>
  <c r="H127" i="2"/>
  <c r="H99" i="2"/>
  <c r="H103" i="2"/>
  <c r="H146" i="2"/>
  <c r="H57" i="2"/>
  <c r="H98" i="2"/>
  <c r="H145" i="2"/>
  <c r="H144" i="2"/>
  <c r="H56" i="2"/>
  <c r="H165" i="2"/>
  <c r="H55" i="2"/>
  <c r="H54" i="2"/>
  <c r="H53" i="2"/>
  <c r="H52" i="2"/>
  <c r="H51" i="2"/>
  <c r="H164" i="2"/>
  <c r="H163" i="2"/>
  <c r="H97" i="2"/>
  <c r="H124" i="2"/>
  <c r="H123" i="2"/>
  <c r="F126" i="2"/>
  <c r="F29" i="2"/>
  <c r="H27" i="2"/>
  <c r="H108" i="2" l="1"/>
  <c r="H119" i="2"/>
  <c r="H118" i="2"/>
  <c r="H117" i="2"/>
  <c r="H50" i="2"/>
  <c r="H49" i="2"/>
  <c r="H48" i="2"/>
  <c r="H47" i="2"/>
  <c r="H135" i="2"/>
  <c r="H143" i="2"/>
  <c r="H153" i="2" s="1"/>
  <c r="H162" i="2"/>
  <c r="H76" i="2"/>
  <c r="H110" i="2"/>
  <c r="H89" i="2"/>
  <c r="H86" i="2"/>
  <c r="H85" i="2"/>
  <c r="H84" i="2"/>
  <c r="H83" i="2"/>
  <c r="H82" i="2"/>
  <c r="H81" i="2"/>
  <c r="H75" i="2"/>
  <c r="H23" i="2"/>
  <c r="H22" i="2"/>
  <c r="H21" i="2"/>
  <c r="H10" i="2"/>
  <c r="H9" i="2"/>
  <c r="H8" i="2"/>
  <c r="H6" i="2"/>
  <c r="H5" i="2"/>
  <c r="G20" i="2" l="1"/>
  <c r="F20" i="2"/>
  <c r="G37" i="2"/>
  <c r="F37" i="2"/>
  <c r="G45" i="2"/>
  <c r="F45" i="2"/>
  <c r="F96" i="2"/>
  <c r="F116" i="2"/>
  <c r="G134" i="2"/>
  <c r="F134" i="2"/>
  <c r="G142" i="2"/>
  <c r="F142" i="2"/>
  <c r="G161" i="2"/>
  <c r="F161" i="2"/>
  <c r="G169" i="2"/>
  <c r="F169" i="2"/>
  <c r="G177" i="2"/>
  <c r="F177" i="2"/>
  <c r="H175" i="2" l="1"/>
  <c r="H174" i="2"/>
  <c r="H173" i="2"/>
  <c r="H172" i="2"/>
  <c r="H171" i="2"/>
  <c r="H170" i="2"/>
  <c r="H167" i="2"/>
  <c r="H159" i="2"/>
  <c r="H158" i="2"/>
  <c r="H157" i="2"/>
  <c r="H156" i="2"/>
  <c r="H155" i="2"/>
  <c r="H154" i="2"/>
  <c r="H140" i="2"/>
  <c r="H139" i="2"/>
  <c r="H138" i="2"/>
  <c r="H137" i="2"/>
  <c r="H136" i="2"/>
  <c r="H132" i="2"/>
  <c r="H131" i="2"/>
  <c r="H130" i="2"/>
  <c r="H129" i="2"/>
  <c r="H128" i="2"/>
  <c r="H122" i="2"/>
  <c r="H121" i="2"/>
  <c r="H120" i="2"/>
  <c r="H114" i="2"/>
  <c r="H113" i="2"/>
  <c r="H112" i="2"/>
  <c r="H111" i="2"/>
  <c r="G116" i="2"/>
  <c r="H94" i="2"/>
  <c r="H93" i="2"/>
  <c r="H92" i="2"/>
  <c r="H91" i="2"/>
  <c r="H90" i="2"/>
  <c r="G96" i="2"/>
  <c r="F88" i="2"/>
  <c r="H43" i="2"/>
  <c r="H42" i="2"/>
  <c r="H41" i="2"/>
  <c r="H40" i="2"/>
  <c r="H39" i="2"/>
  <c r="H38" i="2"/>
  <c r="H35" i="2"/>
  <c r="H34" i="2"/>
  <c r="H33" i="2"/>
  <c r="H32" i="2"/>
  <c r="H31" i="2"/>
  <c r="H30" i="2"/>
  <c r="H26" i="2"/>
  <c r="H25" i="2"/>
  <c r="H24" i="2"/>
  <c r="H18" i="2"/>
  <c r="H17" i="2"/>
  <c r="H16" i="2"/>
  <c r="H15" i="2"/>
  <c r="H14" i="2"/>
  <c r="H13" i="2"/>
  <c r="H7" i="2"/>
  <c r="H126" i="2" l="1"/>
  <c r="H29" i="2"/>
  <c r="G126" i="2"/>
  <c r="H161" i="2"/>
  <c r="H88" i="2"/>
  <c r="G88" i="2"/>
  <c r="H45" i="2"/>
  <c r="G74" i="2"/>
  <c r="H169" i="2"/>
  <c r="G29" i="2"/>
  <c r="G12" i="2"/>
  <c r="F12" i="2"/>
  <c r="H142" i="2"/>
  <c r="H12" i="2"/>
  <c r="H37" i="2"/>
  <c r="H74" i="2"/>
  <c r="H96" i="2"/>
  <c r="H116" i="2"/>
  <c r="H134" i="2"/>
  <c r="H177" i="2"/>
  <c r="H20" i="2"/>
  <c r="I22" i="1" l="1"/>
  <c r="I20" i="1"/>
  <c r="I17" i="1"/>
  <c r="I16" i="1"/>
  <c r="I13" i="1"/>
  <c r="I8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2" i="1"/>
  <c r="G22" i="1"/>
  <c r="G20" i="1"/>
  <c r="G8" i="1"/>
  <c r="G6" i="1"/>
  <c r="D23" i="1"/>
  <c r="C23" i="1"/>
  <c r="G13" i="1" s="1"/>
  <c r="G16" i="1" l="1"/>
  <c r="G17" i="1"/>
  <c r="G21" i="1"/>
  <c r="G9" i="1"/>
  <c r="G19" i="1"/>
  <c r="H5" i="1"/>
  <c r="H7" i="1"/>
  <c r="G18" i="1"/>
  <c r="G5" i="1"/>
  <c r="G15" i="1"/>
  <c r="G14" i="1"/>
  <c r="G12" i="1"/>
  <c r="G11" i="1"/>
  <c r="G10" i="1"/>
  <c r="G7" i="1"/>
  <c r="H6" i="1"/>
  <c r="I6" i="1"/>
  <c r="H23" i="1" l="1"/>
  <c r="G23" i="1"/>
  <c r="E23" i="1"/>
  <c r="I19" i="1" l="1"/>
  <c r="I9" i="1"/>
  <c r="I21" i="1"/>
  <c r="I18" i="1"/>
  <c r="I15" i="1"/>
  <c r="I12" i="1"/>
  <c r="I14" i="1"/>
  <c r="I10" i="1"/>
  <c r="I11" i="1"/>
  <c r="I5" i="1"/>
  <c r="I7" i="1"/>
  <c r="I23" i="1" l="1"/>
</calcChain>
</file>

<file path=xl/sharedStrings.xml><?xml version="1.0" encoding="utf-8"?>
<sst xmlns="http://schemas.openxmlformats.org/spreadsheetml/2006/main" count="450" uniqueCount="172">
  <si>
    <t>Funds Flow - Waiver Dollars</t>
  </si>
  <si>
    <t>Funds Flow - Non-Waiver Dollars</t>
  </si>
  <si>
    <t>Funds Flow - All Dollars</t>
  </si>
  <si>
    <t>Partner Type</t>
  </si>
  <si>
    <t>Practitioner - Primary Care</t>
  </si>
  <si>
    <t>Practitioner - Non-Primary Care</t>
  </si>
  <si>
    <t>Hospital - Inpatient/ED</t>
  </si>
  <si>
    <t>Hospital - Ambulatory</t>
  </si>
  <si>
    <t>Partner Category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</si>
  <si>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</si>
  <si>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</si>
  <si>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</si>
  <si>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</si>
  <si>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</si>
  <si>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</si>
  <si>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</si>
  <si>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</si>
  <si>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</si>
  <si>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</si>
  <si>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Other (Define)</t>
  </si>
  <si>
    <t>Total</t>
  </si>
  <si>
    <t>PPS PMO</t>
  </si>
  <si>
    <t>Quarterly Funds Flow Update - DY2, Q4</t>
  </si>
  <si>
    <t>% of Funds Flow - Waiver Dollars</t>
  </si>
  <si>
    <t>% of Funds Flow - Non-Waiver Dollars</t>
  </si>
  <si>
    <t>% of Funds Flow - All Dollars</t>
  </si>
  <si>
    <t>NPI</t>
  </si>
  <si>
    <t>Safety Net</t>
  </si>
  <si>
    <t>State Assigned Category</t>
  </si>
  <si>
    <t>Quarterly Funds Flow Updates - DY2, Q4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</si>
  <si>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</si>
  <si>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</si>
  <si>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</si>
  <si>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</si>
  <si>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</si>
  <si>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</si>
  <si>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PPS Funds Flow Summary by Partner Type - DY2, Q4 (IPP Module 1.4 and Module 1.10)</t>
  </si>
  <si>
    <t>PPS Funds Flow - Partner Level Detail</t>
  </si>
  <si>
    <t>MMIS ID</t>
  </si>
  <si>
    <t>PPS Partner Engagement by Project</t>
  </si>
  <si>
    <t>Non-PPS Network</t>
  </si>
  <si>
    <t>FINGER LAKES MIGRANT HLTH</t>
  </si>
  <si>
    <t>RECOVERY COUNSELING, LLC</t>
  </si>
  <si>
    <t>LAKEVIEW MENTAL HEALTH ICM MH</t>
  </si>
  <si>
    <t>KASSAS MOHAMAD-ZAHI MUSTAPHA</t>
  </si>
  <si>
    <t xml:space="preserve"> </t>
  </si>
  <si>
    <t>HUTHER-DOYLE MEM INSTITUTE</t>
  </si>
  <si>
    <t>OAK ORCHARD COMMUNITY HEALTH CTR</t>
  </si>
  <si>
    <t>Wellsville Manor Care Center</t>
  </si>
  <si>
    <t>Wayne County Nursing Home</t>
  </si>
  <si>
    <t>ALLEGANY REHAB ASSOC MH</t>
  </si>
  <si>
    <t>St. Ann's Community</t>
  </si>
  <si>
    <t>Pembroke Family Medicine</t>
  </si>
  <si>
    <t>Genesee County Nursing Home</t>
  </si>
  <si>
    <t>Rochester Psychiatric Center</t>
  </si>
  <si>
    <t>DELPHI DRUG ALCOHOL COUNCIL</t>
  </si>
  <si>
    <t>East House Corporation</t>
  </si>
  <si>
    <t>Liberty Resources, Inc</t>
  </si>
  <si>
    <t>Perinatal Network of Monroe County</t>
  </si>
  <si>
    <t>Jewish Home of Rochester</t>
  </si>
  <si>
    <t>Keuka Family Practice</t>
  </si>
  <si>
    <t>2.a.i.</t>
  </si>
  <si>
    <t>2.b.iii.</t>
  </si>
  <si>
    <t>Emergency Departments with Care Triage</t>
  </si>
  <si>
    <t>2.b.iv.</t>
  </si>
  <si>
    <t>2.b.vi.</t>
  </si>
  <si>
    <t>PAM(R) Providers</t>
  </si>
  <si>
    <t>2.d.i.</t>
  </si>
  <si>
    <t>3.a.i.</t>
  </si>
  <si>
    <t>Expected Number of Crisis Intervention Programs Established</t>
  </si>
  <si>
    <t>3.a.ii.</t>
  </si>
  <si>
    <t>3.a.v.</t>
  </si>
  <si>
    <t>3.f.i.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</si>
  <si>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</si>
  <si>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</si>
  <si>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</si>
  <si>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</si>
  <si>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</si>
  <si>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</si>
  <si>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Partner Name</t>
  </si>
  <si>
    <t>DY2, Q4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</si>
  <si>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</si>
  <si>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</si>
  <si>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</si>
  <si>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</si>
  <si>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</si>
  <si>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</si>
  <si>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</si>
  <si>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</si>
  <si>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</si>
  <si>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</si>
  <si>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St. James Mercy Health System</t>
  </si>
  <si>
    <t>Rochester Regional Health</t>
  </si>
  <si>
    <t>U of R Medical Center</t>
  </si>
  <si>
    <t>Family Services of Chemung County, I</t>
  </si>
  <si>
    <t>Catholic Charities Chemung Schuyl</t>
  </si>
  <si>
    <t>Depaul</t>
  </si>
  <si>
    <t>Mental Health Services of Erie Cou</t>
  </si>
  <si>
    <t>FLACRA, Inc.</t>
  </si>
  <si>
    <t>Genesee Coun Alcoholism&amp;Substance A</t>
  </si>
  <si>
    <t>Compeer Rochester, Inc</t>
  </si>
  <si>
    <t>Lake Plains Community Care Network</t>
  </si>
  <si>
    <t>Planned Parenthood of Central&amp;West</t>
  </si>
  <si>
    <t>Grace Lutheran Residential Services</t>
  </si>
  <si>
    <t>His Branches Health Services</t>
  </si>
  <si>
    <t>Virdee Medical, PLLC</t>
  </si>
  <si>
    <t>Y</t>
  </si>
  <si>
    <t>N</t>
  </si>
  <si>
    <t>Arnot Health, Inc</t>
  </si>
  <si>
    <t>Finger Lakes Medical Group, LLC</t>
  </si>
  <si>
    <t>Orleans Community Health</t>
  </si>
  <si>
    <t>Wyoming County Community Health System</t>
  </si>
  <si>
    <t>Able2, Enhancing Potential, Inc. (formerly United Cerebral Palsy of Chemung County)</t>
  </si>
  <si>
    <t>Anthony L Jordan Health Corp</t>
  </si>
  <si>
    <t>Rochester Primary Care Network - dba Regional Primary Care Network (RPCN)</t>
  </si>
  <si>
    <t>Bartholomew Healthcare Group</t>
  </si>
  <si>
    <t>Elderwood at Hornell</t>
  </si>
  <si>
    <t>Ardent (Allegany/Western Steuben R</t>
  </si>
  <si>
    <t>S2AY Rural Health Network Inc.</t>
  </si>
  <si>
    <t>The Center for Youth Services, Inc</t>
  </si>
  <si>
    <t>CBO Tier 1</t>
  </si>
  <si>
    <t>Genesee County Mental Health Servi</t>
  </si>
  <si>
    <t>Baden St Settlement of Roch, Inc. (CBO 3)</t>
  </si>
  <si>
    <t>Cameron Community Ministries (CBO 3)</t>
  </si>
  <si>
    <t>Capabilities, Inc. (CBO 3)</t>
  </si>
  <si>
    <t>CareFirst NY, Inc. (CBO 3)</t>
  </si>
  <si>
    <t>Cath Charities of Steuben County (CBO 3)</t>
  </si>
  <si>
    <t>Catholic Charities Community Serv (CBO 3)</t>
  </si>
  <si>
    <t>CCDOR dba Catholic Family Center (CBO 3)</t>
  </si>
  <si>
    <t>CDS Monarch, Inc. (CBO 3)</t>
  </si>
  <si>
    <t>Charles Settlement House (CBO 3)</t>
  </si>
  <si>
    <t>Community Place of Greater Roche (CBO 3)</t>
  </si>
  <si>
    <t>Compeer, Inc. / NYS Programs (CBO 3)</t>
  </si>
  <si>
    <t>Corning Council for Assistance &amp; Information to the Disabled, Inc. - dba AIM Independent Living Center (CBO 3)</t>
  </si>
  <si>
    <t>County of Ontario Mental Health (CBO 3)</t>
  </si>
  <si>
    <t>County of Wayne Behavioral Health (CBO 3)</t>
  </si>
  <si>
    <t>Epilepsy Pralid Inc. (CBO 3)</t>
  </si>
  <si>
    <t>Exercise Express LLC (CBO 3)</t>
  </si>
  <si>
    <t>Family counseling Services of Finger Lakes (CBO 3)</t>
  </si>
  <si>
    <t>Genesee Region Home Care Associati (CBO 3)</t>
  </si>
  <si>
    <t>Health Reach Plus LLC (CBO 3)</t>
  </si>
  <si>
    <t>Heritage Christian Services (CBO 3)</t>
  </si>
  <si>
    <t>Hillside Family of Agencies (CBO 3)</t>
  </si>
  <si>
    <t>Home &amp; Health Care Services, Inc. (CBO 3)</t>
  </si>
  <si>
    <t>Ibero American Action League (CBO 3)</t>
  </si>
  <si>
    <t>Innovative Services, Inc. (CBO 3)</t>
  </si>
  <si>
    <t>Lifespan of Greater Rochester, Inc. (CBO 3)</t>
  </si>
  <si>
    <t>PEOPLE INC CSSZ38 (CBO 3)</t>
  </si>
  <si>
    <t>Recovery Houses of Rochester, Inc. (CBO 3)</t>
  </si>
  <si>
    <t>Rochester Monroe Recovery Network Program (Center for Community Alternatives) (CBO 3)</t>
  </si>
  <si>
    <t>Venture Forthe, Inc. (CBO 3)</t>
  </si>
  <si>
    <t>Visiting Nurse Association Batavia (CBO 3)</t>
  </si>
  <si>
    <t>Wayne County Action Program, Inc. (CBO 3)</t>
  </si>
  <si>
    <t>Western New York Independent Living (dba Independent Living of the Genesee Region) (CBO 3)</t>
  </si>
  <si>
    <t>YWCA of Rochester and Monroe County (CBO 3)</t>
  </si>
  <si>
    <t>Allegany County Department of Health (CBO 3)</t>
  </si>
  <si>
    <t>Mary Cariola Children's Center (CBO 3)</t>
  </si>
  <si>
    <t>Medical Solutions Inc. (CBO 3)</t>
  </si>
  <si>
    <t>Monroe Plan for Medical Care (CBO 3)</t>
  </si>
  <si>
    <t>NYSARC Allegany County Chapter (CBO 3)</t>
  </si>
  <si>
    <t>NYSARC Chemung County Chapter (CBO 3)</t>
  </si>
  <si>
    <t>NYSARC Monroe County Chapter (CBO 3)</t>
  </si>
  <si>
    <t>NYSARC Ontario County Chapter (CBO 3)</t>
  </si>
  <si>
    <t>NYSARC Stueben County Chapter (CBO 3)</t>
  </si>
  <si>
    <t>Seniorsfirst Communities &amp; Service (CBO 3)</t>
  </si>
  <si>
    <t>Starbridge Services, Inc. (CBO 3)</t>
  </si>
  <si>
    <t>Steuben Church People Against Pove (CBO 3)</t>
  </si>
  <si>
    <t>Steuben County (CBO 3)</t>
  </si>
  <si>
    <t>Suburban Adult Services, Inc. (CBO 3)</t>
  </si>
  <si>
    <t>Syracuse Brick House Inc. (CBO 3)</t>
  </si>
  <si>
    <t>The Salvation Army (CBO 3)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</si>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</sst>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323232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44" fontId="0" fillId="0" borderId="1" xfId="1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4" fillId="0" borderId="1" xfId="0" applyFont="1" applyFill="1" applyBorder="1"/>
    <xf numFmtId="49" fontId="6" fillId="0" borderId="1" xfId="0" applyNumberFormat="1" applyFont="1" applyFill="1" applyBorder="1"/>
    <xf numFmtId="0" fontId="7" fillId="0" borderId="0" xfId="0" applyFont="1"/>
    <xf numFmtId="0" fontId="8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textRotation="90" wrapText="1"/>
    </xf>
    <xf numFmtId="44" fontId="7" fillId="0" borderId="1" xfId="1" applyFont="1" applyBorder="1"/>
    <xf numFmtId="9" fontId="7" fillId="0" borderId="1" xfId="2" applyFont="1" applyBorder="1"/>
    <xf numFmtId="44" fontId="9" fillId="0" borderId="1" xfId="1" applyFont="1" applyBorder="1"/>
    <xf numFmtId="9" fontId="9" fillId="0" borderId="1" xfId="2" applyFont="1" applyBorder="1"/>
    <xf numFmtId="0" fontId="3" fillId="6" borderId="0" xfId="0" applyFont="1" applyFill="1"/>
    <xf numFmtId="0" fontId="0" fillId="6" borderId="0" xfId="0" applyFill="1"/>
    <xf numFmtId="0" fontId="0" fillId="0" borderId="1" xfId="0" applyFill="1" applyBorder="1"/>
    <xf numFmtId="0" fontId="11" fillId="0" borderId="1" xfId="0" applyFont="1" applyBorder="1"/>
    <xf numFmtId="0" fontId="0" fillId="0" borderId="1" xfId="0" applyFont="1" applyBorder="1"/>
    <xf numFmtId="1" fontId="4" fillId="0" borderId="1" xfId="0" applyNumberFormat="1" applyFont="1" applyBorder="1"/>
    <xf numFmtId="0" fontId="0" fillId="0" borderId="3" xfId="0" applyBorder="1"/>
    <xf numFmtId="44" fontId="0" fillId="0" borderId="3" xfId="1" applyFont="1" applyBorder="1"/>
    <xf numFmtId="49" fontId="6" fillId="0" borderId="2" xfId="0" applyNumberFormat="1" applyFont="1" applyFill="1" applyBorder="1"/>
    <xf numFmtId="0" fontId="0" fillId="0" borderId="2" xfId="0" applyNumberFormat="1" applyBorder="1"/>
    <xf numFmtId="0" fontId="0" fillId="0" borderId="4" xfId="0" applyBorder="1"/>
    <xf numFmtId="44" fontId="7" fillId="6" borderId="1" xfId="1" applyFont="1" applyFill="1" applyBorder="1"/>
    <xf numFmtId="44" fontId="10" fillId="3" borderId="1" xfId="0" applyNumberFormat="1" applyFont="1" applyFill="1" applyBorder="1"/>
    <xf numFmtId="44" fontId="7" fillId="0" borderId="0" xfId="0" applyNumberFormat="1" applyFont="1"/>
    <xf numFmtId="0" fontId="5" fillId="0" borderId="1" xfId="0" applyFont="1" applyFill="1" applyBorder="1"/>
    <xf numFmtId="0" fontId="8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ber\Desktop\PAOP%202017\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tructions"/>
      <sheetName val="2nd Tier Funds Flow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A14" sqref="A14"/>
    </sheetView>
  </sheetViews>
  <sheetFormatPr defaultRowHeight="15" x14ac:dyDescent="0.25"/>
  <cols>
    <col min="1" max="1" width="50.28515625" bestFit="1" customWidth="1"/>
    <col min="2" max="2" width="1.28515625" customWidth="1"/>
    <col min="3" max="5" width="13.42578125" style="20" customWidth="1"/>
    <col min="6" max="6" width="1.28515625" style="20" customWidth="1"/>
    <col min="7" max="9" width="13.42578125" style="20" customWidth="1"/>
  </cols>
  <sheetData>
    <row r="1" spans="1:9" x14ac:dyDescent="0.25">
      <c r="A1" s="1" t="s">
        <v>36</v>
      </c>
    </row>
    <row r="3" spans="1:9" x14ac:dyDescent="0.25">
      <c r="A3" s="43" t="s">
        <v>8</v>
      </c>
      <c r="B3" s="6"/>
      <c r="C3" s="42" t="s">
        <v>22</v>
      </c>
      <c r="D3" s="42"/>
      <c r="E3" s="42"/>
      <c r="F3" s="42"/>
      <c r="G3" s="42"/>
      <c r="H3" s="42"/>
      <c r="I3" s="42"/>
    </row>
    <row r="4" spans="1:9" ht="39" x14ac:dyDescent="0.25">
      <c r="A4" s="43"/>
      <c r="B4" s="6"/>
      <c r="C4" s="21" t="s">
        <v>0</v>
      </c>
      <c r="D4" s="21" t="s">
        <v>1</v>
      </c>
      <c r="E4" s="21" t="s">
        <v>2</v>
      </c>
      <c r="F4" s="22"/>
      <c r="G4" s="21" t="s">
        <v>23</v>
      </c>
      <c r="H4" s="21" t="s">
        <v>24</v>
      </c>
      <c r="I4" s="21" t="s">
        <v>25</v>
      </c>
    </row>
    <row r="5" spans="1:9" x14ac:dyDescent="0.25">
      <c r="A5" s="2" t="s">
        <v>4</v>
      </c>
      <c r="B5" s="6"/>
      <c r="C5" s="25">
        <v>264514</v>
      </c>
      <c r="D5" s="23"/>
      <c r="E5" s="23"/>
      <c r="F5" s="22"/>
      <c r="G5" s="24">
        <f t="shared" ref="G5:G22" si="0">IF(C5&gt;0,C5/$C$23,0)</f>
        <v>3.8741544050994496E-2</v>
      </c>
      <c r="H5" s="24">
        <f t="shared" ref="H5:H22" si="1">IF(D5&gt;0,D5/$D$23,0)</f>
        <v>0</v>
      </c>
      <c r="I5" s="24">
        <f t="shared" ref="I5:I22" si="2">IF(E5&gt;0,E5/$E$23,0)</f>
        <v>0</v>
      </c>
    </row>
    <row r="6" spans="1:9" x14ac:dyDescent="0.25">
      <c r="A6" s="2" t="s">
        <v>5</v>
      </c>
      <c r="B6" s="6"/>
      <c r="C6" s="23"/>
      <c r="D6" s="23"/>
      <c r="E6" s="23"/>
      <c r="F6" s="22"/>
      <c r="G6" s="24">
        <f t="shared" si="0"/>
        <v>0</v>
      </c>
      <c r="H6" s="24">
        <f t="shared" si="1"/>
        <v>0</v>
      </c>
      <c r="I6" s="24">
        <f t="shared" si="2"/>
        <v>0</v>
      </c>
    </row>
    <row r="7" spans="1:9" x14ac:dyDescent="0.25">
      <c r="A7" s="2" t="s">
        <v>6</v>
      </c>
      <c r="B7" s="6"/>
      <c r="C7" s="25">
        <f>731538.5+1100+168.97</f>
        <v>732807.47</v>
      </c>
      <c r="D7" s="23"/>
      <c r="E7" s="23"/>
      <c r="F7" s="22"/>
      <c r="G7" s="24">
        <f t="shared" si="0"/>
        <v>0.10732926378151185</v>
      </c>
      <c r="H7" s="24">
        <f t="shared" si="1"/>
        <v>0</v>
      </c>
      <c r="I7" s="24">
        <f t="shared" si="2"/>
        <v>0</v>
      </c>
    </row>
    <row r="8" spans="1:9" x14ac:dyDescent="0.25">
      <c r="A8" s="2" t="s">
        <v>7</v>
      </c>
      <c r="B8" s="6"/>
      <c r="C8" s="23"/>
      <c r="D8" s="23"/>
      <c r="E8" s="23"/>
      <c r="F8" s="22"/>
      <c r="G8" s="24">
        <f t="shared" si="0"/>
        <v>0</v>
      </c>
      <c r="H8" s="24">
        <f t="shared" si="1"/>
        <v>0</v>
      </c>
      <c r="I8" s="24">
        <f t="shared" si="2"/>
        <v>0</v>
      </c>
    </row>
    <row r="9" spans="1:9" x14ac:dyDescent="0.25">
      <c r="A9" s="2" t="s">
        <v>9</v>
      </c>
      <c r="B9" s="6"/>
      <c r="C9" s="25">
        <v>655336.25</v>
      </c>
      <c r="D9" s="23"/>
      <c r="E9" s="23"/>
      <c r="F9" s="22"/>
      <c r="G9" s="24">
        <f t="shared" si="0"/>
        <v>9.5982587680003867E-2</v>
      </c>
      <c r="H9" s="24">
        <f t="shared" si="1"/>
        <v>0</v>
      </c>
      <c r="I9" s="24">
        <f t="shared" si="2"/>
        <v>0</v>
      </c>
    </row>
    <row r="10" spans="1:9" x14ac:dyDescent="0.25">
      <c r="A10" s="2" t="s">
        <v>10</v>
      </c>
      <c r="B10" s="6"/>
      <c r="C10" s="25">
        <v>965589.22000000009</v>
      </c>
      <c r="D10" s="23"/>
      <c r="E10" s="23"/>
      <c r="F10" s="22"/>
      <c r="G10" s="24">
        <f t="shared" si="0"/>
        <v>0.14142320369354899</v>
      </c>
      <c r="H10" s="24">
        <f t="shared" si="1"/>
        <v>0</v>
      </c>
      <c r="I10" s="24">
        <f t="shared" si="2"/>
        <v>0</v>
      </c>
    </row>
    <row r="11" spans="1:9" x14ac:dyDescent="0.25">
      <c r="A11" s="2" t="s">
        <v>11</v>
      </c>
      <c r="B11" s="6"/>
      <c r="C11" s="25">
        <v>622828.31000000006</v>
      </c>
      <c r="D11" s="23"/>
      <c r="E11" s="23"/>
      <c r="F11" s="22"/>
      <c r="G11" s="24">
        <f t="shared" si="0"/>
        <v>9.1221373568398864E-2</v>
      </c>
      <c r="H11" s="24">
        <f t="shared" si="1"/>
        <v>0</v>
      </c>
      <c r="I11" s="24">
        <f t="shared" si="2"/>
        <v>0</v>
      </c>
    </row>
    <row r="12" spans="1:9" x14ac:dyDescent="0.25">
      <c r="A12" s="2" t="s">
        <v>12</v>
      </c>
      <c r="B12" s="6"/>
      <c r="C12" s="25">
        <v>121230.39</v>
      </c>
      <c r="D12" s="23"/>
      <c r="E12" s="23"/>
      <c r="F12" s="22"/>
      <c r="G12" s="24">
        <f t="shared" si="0"/>
        <v>1.7755780391602118E-2</v>
      </c>
      <c r="H12" s="24">
        <f t="shared" si="1"/>
        <v>0</v>
      </c>
      <c r="I12" s="24">
        <f t="shared" si="2"/>
        <v>0</v>
      </c>
    </row>
    <row r="13" spans="1:9" x14ac:dyDescent="0.25">
      <c r="A13" s="2" t="s">
        <v>13</v>
      </c>
      <c r="B13" s="6"/>
      <c r="C13" s="23">
        <v>68873.040000000008</v>
      </c>
      <c r="D13" s="23"/>
      <c r="E13" s="23"/>
      <c r="F13" s="22"/>
      <c r="G13" s="24">
        <f t="shared" si="0"/>
        <v>1.0087359886758003E-2</v>
      </c>
      <c r="H13" s="24">
        <f t="shared" si="1"/>
        <v>0</v>
      </c>
      <c r="I13" s="24">
        <f t="shared" si="2"/>
        <v>0</v>
      </c>
    </row>
    <row r="14" spans="1:9" x14ac:dyDescent="0.25">
      <c r="A14" s="2" t="s">
        <v>14</v>
      </c>
      <c r="B14" s="6"/>
      <c r="C14" s="25">
        <v>51527.979999999996</v>
      </c>
      <c r="D14" s="23"/>
      <c r="E14" s="23"/>
      <c r="F14" s="22"/>
      <c r="G14" s="24">
        <f t="shared" si="0"/>
        <v>7.5469483922543353E-3</v>
      </c>
      <c r="H14" s="24">
        <f t="shared" si="1"/>
        <v>0</v>
      </c>
      <c r="I14" s="24">
        <f t="shared" si="2"/>
        <v>0</v>
      </c>
    </row>
    <row r="15" spans="1:9" x14ac:dyDescent="0.25">
      <c r="A15" s="2" t="s">
        <v>15</v>
      </c>
      <c r="B15" s="6"/>
      <c r="C15" s="25">
        <v>191770</v>
      </c>
      <c r="D15" s="23"/>
      <c r="E15" s="23"/>
      <c r="F15" s="22"/>
      <c r="G15" s="24">
        <f t="shared" si="0"/>
        <v>2.8087231309719768E-2</v>
      </c>
      <c r="H15" s="24">
        <f t="shared" si="1"/>
        <v>0</v>
      </c>
      <c r="I15" s="24">
        <f t="shared" si="2"/>
        <v>0</v>
      </c>
    </row>
    <row r="16" spans="1:9" x14ac:dyDescent="0.25">
      <c r="A16" s="2" t="s">
        <v>16</v>
      </c>
      <c r="B16" s="6"/>
      <c r="C16" s="23">
        <v>6820</v>
      </c>
      <c r="D16" s="23"/>
      <c r="E16" s="23"/>
      <c r="F16" s="22"/>
      <c r="G16" s="24">
        <f t="shared" si="0"/>
        <v>9.9887843527292483E-4</v>
      </c>
      <c r="H16" s="24">
        <f t="shared" si="1"/>
        <v>0</v>
      </c>
      <c r="I16" s="24">
        <f t="shared" si="2"/>
        <v>0</v>
      </c>
    </row>
    <row r="17" spans="1:9" x14ac:dyDescent="0.25">
      <c r="A17" s="2" t="s">
        <v>17</v>
      </c>
      <c r="B17" s="6"/>
      <c r="C17" s="23">
        <v>8312</v>
      </c>
      <c r="D17" s="23"/>
      <c r="E17" s="23"/>
      <c r="F17" s="22"/>
      <c r="G17" s="24">
        <f t="shared" si="0"/>
        <v>1.2174014008780867E-3</v>
      </c>
      <c r="H17" s="24">
        <f t="shared" si="1"/>
        <v>0</v>
      </c>
      <c r="I17" s="24">
        <f t="shared" si="2"/>
        <v>0</v>
      </c>
    </row>
    <row r="18" spans="1:9" x14ac:dyDescent="0.25">
      <c r="A18" s="2" t="s">
        <v>18</v>
      </c>
      <c r="B18" s="6"/>
      <c r="C18" s="23">
        <v>58579.5</v>
      </c>
      <c r="D18" s="23"/>
      <c r="E18" s="23"/>
      <c r="F18" s="22"/>
      <c r="G18" s="24">
        <f t="shared" si="0"/>
        <v>8.579735967605617E-3</v>
      </c>
      <c r="H18" s="24">
        <f t="shared" si="1"/>
        <v>0</v>
      </c>
      <c r="I18" s="24">
        <f t="shared" si="2"/>
        <v>0</v>
      </c>
    </row>
    <row r="19" spans="1:9" x14ac:dyDescent="0.25">
      <c r="A19" s="2" t="s">
        <v>21</v>
      </c>
      <c r="B19" s="6"/>
      <c r="C19" s="38">
        <v>3060844</v>
      </c>
      <c r="D19" s="38"/>
      <c r="E19" s="38"/>
      <c r="F19" s="22"/>
      <c r="G19" s="24">
        <f t="shared" si="0"/>
        <v>0.44830074271767162</v>
      </c>
      <c r="H19" s="24">
        <f t="shared" si="1"/>
        <v>0</v>
      </c>
      <c r="I19" s="24">
        <f t="shared" si="2"/>
        <v>0</v>
      </c>
    </row>
    <row r="20" spans="1:9" x14ac:dyDescent="0.25">
      <c r="A20" s="2" t="s">
        <v>40</v>
      </c>
      <c r="B20" s="6"/>
      <c r="C20" s="23"/>
      <c r="D20" s="23"/>
      <c r="E20" s="23"/>
      <c r="F20" s="22"/>
      <c r="G20" s="24">
        <f t="shared" si="0"/>
        <v>0</v>
      </c>
      <c r="H20" s="24">
        <f t="shared" si="1"/>
        <v>0</v>
      </c>
      <c r="I20" s="24">
        <f t="shared" si="2"/>
        <v>0</v>
      </c>
    </row>
    <row r="21" spans="1:9" x14ac:dyDescent="0.25">
      <c r="A21" s="2" t="s">
        <v>19</v>
      </c>
      <c r="B21" s="6"/>
      <c r="C21" s="23">
        <v>18625.5</v>
      </c>
      <c r="D21" s="23"/>
      <c r="E21" s="23"/>
      <c r="F21" s="22"/>
      <c r="G21" s="24">
        <f t="shared" si="0"/>
        <v>2.7279487237794522E-3</v>
      </c>
      <c r="H21" s="24">
        <f t="shared" si="1"/>
        <v>0</v>
      </c>
      <c r="I21" s="24">
        <f t="shared" si="2"/>
        <v>0</v>
      </c>
    </row>
    <row r="22" spans="1:9" x14ac:dyDescent="0.25">
      <c r="A22" s="2" t="s">
        <v>19</v>
      </c>
      <c r="B22" s="6"/>
      <c r="C22" s="23"/>
      <c r="D22" s="23"/>
      <c r="E22" s="23"/>
      <c r="F22" s="22"/>
      <c r="G22" s="24">
        <f t="shared" si="0"/>
        <v>0</v>
      </c>
      <c r="H22" s="24">
        <f t="shared" si="1"/>
        <v>0</v>
      </c>
      <c r="I22" s="24">
        <f t="shared" si="2"/>
        <v>0</v>
      </c>
    </row>
    <row r="23" spans="1:9" x14ac:dyDescent="0.25">
      <c r="A23" s="3" t="s">
        <v>20</v>
      </c>
      <c r="B23" s="6"/>
      <c r="C23" s="25">
        <f>SUM(C5:C22)</f>
        <v>6827657.6600000001</v>
      </c>
      <c r="D23" s="25">
        <f>SUM(D5:D22)</f>
        <v>0</v>
      </c>
      <c r="E23" s="25">
        <f>SUM(E5:E22)</f>
        <v>0</v>
      </c>
      <c r="F23" s="22"/>
      <c r="G23" s="26">
        <f>SUM(G5:G22)</f>
        <v>1</v>
      </c>
      <c r="H23" s="26">
        <f t="shared" ref="H23:I23" si="3">SUM(H5:H22)</f>
        <v>0</v>
      </c>
      <c r="I23" s="26">
        <f t="shared" si="3"/>
        <v>0</v>
      </c>
    </row>
    <row r="26" spans="1:9" x14ac:dyDescent="0.25">
      <c r="C26" s="40"/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workbookViewId="0">
      <selection activeCell="B30" sqref="B30"/>
    </sheetView>
  </sheetViews>
  <sheetFormatPr defaultRowHeight="15" x14ac:dyDescent="0.25"/>
  <cols>
    <col min="1" max="1" width="32" bestFit="1" customWidth="1"/>
    <col min="2" max="2" width="40.42578125" customWidth="1"/>
    <col min="3" max="3" width="10.42578125" customWidth="1"/>
    <col min="4" max="4" width="60.85546875" customWidth="1"/>
    <col min="5" max="5" width="1.28515625" customWidth="1"/>
    <col min="6" max="8" width="13.42578125" customWidth="1"/>
  </cols>
  <sheetData>
    <row r="1" spans="1:8" x14ac:dyDescent="0.25">
      <c r="A1" s="1" t="s">
        <v>37</v>
      </c>
    </row>
    <row r="3" spans="1:8" x14ac:dyDescent="0.25">
      <c r="A3" s="2"/>
      <c r="B3" s="44"/>
      <c r="C3" s="44"/>
      <c r="D3" s="46"/>
      <c r="E3" s="2"/>
      <c r="F3" s="47" t="s">
        <v>29</v>
      </c>
      <c r="G3" s="44"/>
      <c r="H3" s="46"/>
    </row>
    <row r="4" spans="1:8" ht="45" x14ac:dyDescent="0.25">
      <c r="A4" s="4"/>
      <c r="B4" s="4" t="s">
        <v>79</v>
      </c>
      <c r="C4" s="4" t="s">
        <v>27</v>
      </c>
      <c r="D4" s="4" t="s">
        <v>28</v>
      </c>
      <c r="E4" s="2"/>
      <c r="F4" s="4" t="s">
        <v>0</v>
      </c>
      <c r="G4" s="4" t="s">
        <v>1</v>
      </c>
      <c r="H4" s="4" t="s">
        <v>2</v>
      </c>
    </row>
    <row r="5" spans="1:8" x14ac:dyDescent="0.25">
      <c r="A5" s="45" t="s">
        <v>4</v>
      </c>
      <c r="B5" s="30" t="s">
        <v>104</v>
      </c>
      <c r="C5" s="31" t="s">
        <v>106</v>
      </c>
      <c r="D5" s="30" t="s">
        <v>4</v>
      </c>
      <c r="E5" s="2"/>
      <c r="F5" s="32">
        <v>13746</v>
      </c>
      <c r="G5" s="2"/>
      <c r="H5" s="5">
        <f t="shared" ref="H5:H6" si="0">F5+G5</f>
        <v>13746</v>
      </c>
    </row>
    <row r="6" spans="1:8" x14ac:dyDescent="0.25">
      <c r="A6" s="45"/>
      <c r="B6" s="30" t="s">
        <v>44</v>
      </c>
      <c r="C6" s="31" t="s">
        <v>107</v>
      </c>
      <c r="D6" s="30" t="s">
        <v>4</v>
      </c>
      <c r="E6" s="2"/>
      <c r="F6" s="32">
        <v>86878</v>
      </c>
      <c r="G6" s="2"/>
      <c r="H6" s="5">
        <f t="shared" si="0"/>
        <v>86878</v>
      </c>
    </row>
    <row r="7" spans="1:8" x14ac:dyDescent="0.25">
      <c r="A7" s="45"/>
      <c r="B7" s="30" t="s">
        <v>60</v>
      </c>
      <c r="C7" s="31" t="s">
        <v>107</v>
      </c>
      <c r="D7" s="30" t="s">
        <v>4</v>
      </c>
      <c r="E7" s="2"/>
      <c r="F7" s="32">
        <v>84462</v>
      </c>
      <c r="G7" s="2"/>
      <c r="H7" s="5">
        <f t="shared" ref="H7" si="1">F7+G7</f>
        <v>84462</v>
      </c>
    </row>
    <row r="8" spans="1:8" x14ac:dyDescent="0.25">
      <c r="A8" s="45"/>
      <c r="B8" s="30" t="s">
        <v>52</v>
      </c>
      <c r="C8" s="31" t="s">
        <v>107</v>
      </c>
      <c r="D8" s="30" t="s">
        <v>4</v>
      </c>
      <c r="E8" s="2"/>
      <c r="F8" s="32">
        <v>60355</v>
      </c>
      <c r="G8" s="2"/>
      <c r="H8" s="5">
        <f t="shared" ref="H8:H10" si="2">F8+G8</f>
        <v>60355</v>
      </c>
    </row>
    <row r="9" spans="1:8" x14ac:dyDescent="0.25">
      <c r="A9" s="45"/>
      <c r="B9" s="30" t="s">
        <v>105</v>
      </c>
      <c r="C9" s="31" t="s">
        <v>106</v>
      </c>
      <c r="D9" s="30" t="s">
        <v>4</v>
      </c>
      <c r="E9" s="2"/>
      <c r="F9" s="32">
        <v>18367</v>
      </c>
      <c r="G9" s="2"/>
      <c r="H9" s="5">
        <f t="shared" si="2"/>
        <v>18367</v>
      </c>
    </row>
    <row r="10" spans="1:8" x14ac:dyDescent="0.25">
      <c r="A10" s="45"/>
      <c r="B10" s="30" t="s">
        <v>105</v>
      </c>
      <c r="C10" s="31" t="s">
        <v>106</v>
      </c>
      <c r="D10" s="30" t="s">
        <v>4</v>
      </c>
      <c r="E10" s="2"/>
      <c r="F10" s="32">
        <v>706</v>
      </c>
      <c r="G10" s="2"/>
      <c r="H10" s="5">
        <f t="shared" si="2"/>
        <v>706</v>
      </c>
    </row>
    <row r="11" spans="1:8" x14ac:dyDescent="0.25">
      <c r="A11" s="45"/>
      <c r="B11" s="44"/>
      <c r="C11" s="44"/>
      <c r="D11" s="44"/>
      <c r="E11" s="44"/>
      <c r="F11" s="44"/>
      <c r="G11" s="44"/>
      <c r="H11" s="44"/>
    </row>
    <row r="12" spans="1:8" x14ac:dyDescent="0.25">
      <c r="A12" s="6"/>
      <c r="B12" s="7"/>
      <c r="C12" s="7"/>
      <c r="D12" s="7"/>
      <c r="E12" s="7"/>
      <c r="F12" s="9">
        <f t="shared" ref="F12:G12" si="3">SUM(F5:F10)</f>
        <v>264514</v>
      </c>
      <c r="G12" s="9">
        <f t="shared" si="3"/>
        <v>0</v>
      </c>
      <c r="H12" s="9">
        <f>SUM(H5:H10)</f>
        <v>264514</v>
      </c>
    </row>
    <row r="13" spans="1:8" ht="14.25" customHeight="1" x14ac:dyDescent="0.25">
      <c r="A13" s="45" t="s">
        <v>5</v>
      </c>
      <c r="B13" s="8"/>
      <c r="C13" s="8"/>
      <c r="D13" s="8"/>
      <c r="E13" s="2"/>
      <c r="F13" s="2"/>
      <c r="G13" s="2"/>
      <c r="H13" s="5">
        <f>F13+G13</f>
        <v>0</v>
      </c>
    </row>
    <row r="14" spans="1:8" x14ac:dyDescent="0.25">
      <c r="A14" s="45"/>
      <c r="B14" s="8"/>
      <c r="C14" s="8"/>
      <c r="D14" s="8"/>
      <c r="E14" s="2"/>
      <c r="F14" s="2"/>
      <c r="G14" s="2"/>
      <c r="H14" s="5">
        <f t="shared" ref="H14:H18" si="4">F14+G14</f>
        <v>0</v>
      </c>
    </row>
    <row r="15" spans="1:8" x14ac:dyDescent="0.25">
      <c r="A15" s="45"/>
      <c r="B15" s="8"/>
      <c r="C15" s="8"/>
      <c r="D15" s="8"/>
      <c r="E15" s="2"/>
      <c r="F15" s="2"/>
      <c r="G15" s="2"/>
      <c r="H15" s="5">
        <f t="shared" si="4"/>
        <v>0</v>
      </c>
    </row>
    <row r="16" spans="1:8" x14ac:dyDescent="0.25">
      <c r="A16" s="45"/>
      <c r="B16" s="8"/>
      <c r="C16" s="8"/>
      <c r="D16" s="8"/>
      <c r="E16" s="2"/>
      <c r="F16" s="2"/>
      <c r="G16" s="2"/>
      <c r="H16" s="5">
        <f t="shared" si="4"/>
        <v>0</v>
      </c>
    </row>
    <row r="17" spans="1:8" x14ac:dyDescent="0.25">
      <c r="A17" s="45"/>
      <c r="B17" s="8"/>
      <c r="C17" s="8"/>
      <c r="D17" s="8"/>
      <c r="E17" s="2"/>
      <c r="F17" s="2"/>
      <c r="G17" s="2"/>
      <c r="H17" s="5">
        <f t="shared" si="4"/>
        <v>0</v>
      </c>
    </row>
    <row r="18" spans="1:8" x14ac:dyDescent="0.25">
      <c r="A18" s="45"/>
      <c r="B18" s="8"/>
      <c r="C18" s="8"/>
      <c r="D18" s="8"/>
      <c r="E18" s="2"/>
      <c r="F18" s="2"/>
      <c r="G18" s="2"/>
      <c r="H18" s="5">
        <f t="shared" si="4"/>
        <v>0</v>
      </c>
    </row>
    <row r="19" spans="1:8" x14ac:dyDescent="0.25">
      <c r="A19" s="45"/>
      <c r="B19" s="44"/>
      <c r="C19" s="44"/>
      <c r="D19" s="44"/>
      <c r="E19" s="44"/>
      <c r="F19" s="44"/>
      <c r="G19" s="44"/>
      <c r="H19" s="44"/>
    </row>
    <row r="20" spans="1:8" x14ac:dyDescent="0.25">
      <c r="A20" s="6"/>
      <c r="B20" s="7"/>
      <c r="C20" s="7"/>
      <c r="D20" s="7"/>
      <c r="E20" s="7"/>
      <c r="F20" s="9">
        <f t="shared" ref="F20:G20" si="5">SUM(F13:F18)</f>
        <v>0</v>
      </c>
      <c r="G20" s="9">
        <f t="shared" si="5"/>
        <v>0</v>
      </c>
      <c r="H20" s="9">
        <f>SUM(H13:H18)</f>
        <v>0</v>
      </c>
    </row>
    <row r="21" spans="1:8" ht="14.25" customHeight="1" x14ac:dyDescent="0.25">
      <c r="A21" s="45" t="s">
        <v>6</v>
      </c>
      <c r="B21" s="19" t="s">
        <v>108</v>
      </c>
      <c r="C21" s="35" t="s">
        <v>106</v>
      </c>
      <c r="D21" s="30" t="s">
        <v>6</v>
      </c>
      <c r="E21" s="37"/>
      <c r="F21" s="2">
        <v>27405</v>
      </c>
      <c r="G21" s="2"/>
      <c r="H21" s="5">
        <f t="shared" ref="H21:H23" si="6">F21+G21</f>
        <v>27405</v>
      </c>
    </row>
    <row r="22" spans="1:8" x14ac:dyDescent="0.25">
      <c r="A22" s="45"/>
      <c r="B22" s="19" t="s">
        <v>109</v>
      </c>
      <c r="C22" s="35" t="s">
        <v>106</v>
      </c>
      <c r="D22" s="30" t="s">
        <v>6</v>
      </c>
      <c r="E22" s="37"/>
      <c r="F22" s="2">
        <v>20306</v>
      </c>
      <c r="G22" s="2"/>
      <c r="H22" s="5">
        <f t="shared" si="6"/>
        <v>20306</v>
      </c>
    </row>
    <row r="23" spans="1:8" x14ac:dyDescent="0.25">
      <c r="A23" s="45"/>
      <c r="B23" s="19" t="s">
        <v>110</v>
      </c>
      <c r="C23" s="35" t="s">
        <v>106</v>
      </c>
      <c r="D23" s="30" t="s">
        <v>6</v>
      </c>
      <c r="E23" s="37"/>
      <c r="F23" s="2">
        <v>36023</v>
      </c>
      <c r="G23" s="2"/>
      <c r="H23" s="5">
        <f t="shared" si="6"/>
        <v>36023</v>
      </c>
    </row>
    <row r="24" spans="1:8" x14ac:dyDescent="0.25">
      <c r="A24" s="45"/>
      <c r="B24" s="19" t="s">
        <v>92</v>
      </c>
      <c r="C24" s="35" t="s">
        <v>106</v>
      </c>
      <c r="D24" s="30" t="s">
        <v>6</v>
      </c>
      <c r="E24" s="37"/>
      <c r="F24" s="2">
        <v>223328</v>
      </c>
      <c r="G24" s="2"/>
      <c r="H24" s="5">
        <f t="shared" ref="H24:H27" si="7">F24+G24</f>
        <v>223328</v>
      </c>
    </row>
    <row r="25" spans="1:8" x14ac:dyDescent="0.25">
      <c r="A25" s="45"/>
      <c r="B25" s="8" t="s">
        <v>91</v>
      </c>
      <c r="C25" s="36" t="s">
        <v>106</v>
      </c>
      <c r="D25" s="30" t="s">
        <v>6</v>
      </c>
      <c r="E25" s="37"/>
      <c r="F25" s="2">
        <v>4299</v>
      </c>
      <c r="G25" s="2"/>
      <c r="H25" s="5">
        <f t="shared" si="7"/>
        <v>4299</v>
      </c>
    </row>
    <row r="26" spans="1:8" x14ac:dyDescent="0.25">
      <c r="A26" s="45"/>
      <c r="B26" s="8" t="s">
        <v>93</v>
      </c>
      <c r="C26" s="36" t="s">
        <v>106</v>
      </c>
      <c r="D26" s="30" t="s">
        <v>6</v>
      </c>
      <c r="E26" s="37"/>
      <c r="F26" s="2">
        <f>302916+1100</f>
        <v>304016</v>
      </c>
      <c r="G26" s="2"/>
      <c r="H26" s="5">
        <f t="shared" si="7"/>
        <v>304016</v>
      </c>
    </row>
    <row r="27" spans="1:8" x14ac:dyDescent="0.25">
      <c r="A27" s="45"/>
      <c r="B27" s="8" t="s">
        <v>111</v>
      </c>
      <c r="C27" s="36" t="s">
        <v>106</v>
      </c>
      <c r="D27" s="30" t="s">
        <v>6</v>
      </c>
      <c r="E27" s="37"/>
      <c r="F27" s="2">
        <v>117261</v>
      </c>
      <c r="G27" s="33"/>
      <c r="H27" s="34">
        <f t="shared" si="7"/>
        <v>117261</v>
      </c>
    </row>
    <row r="28" spans="1:8" x14ac:dyDescent="0.25">
      <c r="A28" s="45"/>
      <c r="B28" s="44"/>
      <c r="C28" s="44"/>
      <c r="D28" s="44"/>
      <c r="E28" s="44"/>
      <c r="F28" s="44"/>
      <c r="G28" s="44"/>
      <c r="H28" s="44"/>
    </row>
    <row r="29" spans="1:8" x14ac:dyDescent="0.25">
      <c r="A29" s="6"/>
      <c r="B29" s="7"/>
      <c r="C29" s="7"/>
      <c r="D29" s="7"/>
      <c r="E29" s="7"/>
      <c r="F29" s="9">
        <f>SUM(F21:F27)</f>
        <v>732638</v>
      </c>
      <c r="G29" s="9">
        <f t="shared" ref="G29" si="8">SUM(G21:G26)</f>
        <v>0</v>
      </c>
      <c r="H29" s="9">
        <f>SUM(H21:H27)</f>
        <v>732638</v>
      </c>
    </row>
    <row r="30" spans="1:8" ht="14.25" customHeight="1" x14ac:dyDescent="0.25">
      <c r="A30" s="45" t="s">
        <v>7</v>
      </c>
      <c r="B30" s="8"/>
      <c r="C30" s="8"/>
      <c r="D30" s="8"/>
      <c r="E30" s="2"/>
      <c r="F30" s="2"/>
      <c r="G30" s="2"/>
      <c r="H30" s="5">
        <f>F30+G30</f>
        <v>0</v>
      </c>
    </row>
    <row r="31" spans="1:8" x14ac:dyDescent="0.25">
      <c r="A31" s="45"/>
      <c r="B31" s="8"/>
      <c r="C31" s="8"/>
      <c r="D31" s="8"/>
      <c r="E31" s="2"/>
      <c r="F31" s="2"/>
      <c r="G31" s="2"/>
      <c r="H31" s="5">
        <f t="shared" ref="H31:H35" si="9">F31+G31</f>
        <v>0</v>
      </c>
    </row>
    <row r="32" spans="1:8" x14ac:dyDescent="0.25">
      <c r="A32" s="45"/>
      <c r="B32" s="8"/>
      <c r="C32" s="8"/>
      <c r="D32" s="8"/>
      <c r="E32" s="2"/>
      <c r="F32" s="2"/>
      <c r="G32" s="2"/>
      <c r="H32" s="5">
        <f t="shared" si="9"/>
        <v>0</v>
      </c>
    </row>
    <row r="33" spans="1:8" x14ac:dyDescent="0.25">
      <c r="A33" s="45"/>
      <c r="B33" s="8"/>
      <c r="C33" s="8"/>
      <c r="D33" s="8"/>
      <c r="E33" s="2"/>
      <c r="F33" s="2"/>
      <c r="G33" s="2"/>
      <c r="H33" s="5">
        <f t="shared" si="9"/>
        <v>0</v>
      </c>
    </row>
    <row r="34" spans="1:8" x14ac:dyDescent="0.25">
      <c r="A34" s="45"/>
      <c r="B34" s="8"/>
      <c r="C34" s="8"/>
      <c r="D34" s="8"/>
      <c r="E34" s="2"/>
      <c r="F34" s="2"/>
      <c r="G34" s="2"/>
      <c r="H34" s="5">
        <f t="shared" si="9"/>
        <v>0</v>
      </c>
    </row>
    <row r="35" spans="1:8" x14ac:dyDescent="0.25">
      <c r="A35" s="45"/>
      <c r="B35" s="8"/>
      <c r="C35" s="8"/>
      <c r="D35" s="8"/>
      <c r="E35" s="2"/>
      <c r="F35" s="2"/>
      <c r="G35" s="2"/>
      <c r="H35" s="5">
        <f t="shared" si="9"/>
        <v>0</v>
      </c>
    </row>
    <row r="36" spans="1:8" x14ac:dyDescent="0.25">
      <c r="A36" s="45"/>
      <c r="B36" s="44"/>
      <c r="C36" s="44"/>
      <c r="D36" s="44"/>
      <c r="E36" s="44"/>
      <c r="F36" s="44"/>
      <c r="G36" s="44"/>
      <c r="H36" s="44"/>
    </row>
    <row r="37" spans="1:8" x14ac:dyDescent="0.25">
      <c r="A37" s="6"/>
      <c r="B37" s="7"/>
      <c r="C37" s="7"/>
      <c r="D37" s="7"/>
      <c r="E37" s="7"/>
      <c r="F37" s="9">
        <f t="shared" ref="F37:G37" si="10">SUM(F30:F35)</f>
        <v>0</v>
      </c>
      <c r="G37" s="9">
        <f t="shared" si="10"/>
        <v>0</v>
      </c>
      <c r="H37" s="9">
        <f>SUM(H30:H35)</f>
        <v>0</v>
      </c>
    </row>
    <row r="38" spans="1:8" x14ac:dyDescent="0.25">
      <c r="A38" s="45" t="s">
        <v>9</v>
      </c>
      <c r="B38" s="19" t="s">
        <v>112</v>
      </c>
      <c r="C38" s="19" t="s">
        <v>106</v>
      </c>
      <c r="D38" s="18" t="s">
        <v>9</v>
      </c>
      <c r="E38" s="2" t="s">
        <v>45</v>
      </c>
      <c r="F38" s="2">
        <v>20834</v>
      </c>
      <c r="G38" s="2"/>
      <c r="H38" s="5">
        <f>F38+G38</f>
        <v>20834</v>
      </c>
    </row>
    <row r="39" spans="1:8" x14ac:dyDescent="0.25">
      <c r="A39" s="45"/>
      <c r="B39" s="19" t="s">
        <v>113</v>
      </c>
      <c r="C39" s="19" t="s">
        <v>106</v>
      </c>
      <c r="D39" s="18" t="s">
        <v>9</v>
      </c>
      <c r="E39" s="2"/>
      <c r="F39" s="2">
        <v>17895.3</v>
      </c>
      <c r="G39" s="2"/>
      <c r="H39" s="5">
        <f t="shared" ref="H39:H43" si="11">F39+G39</f>
        <v>17895.3</v>
      </c>
    </row>
    <row r="40" spans="1:8" x14ac:dyDescent="0.25">
      <c r="A40" s="45"/>
      <c r="B40" s="19" t="s">
        <v>41</v>
      </c>
      <c r="C40" s="19" t="s">
        <v>106</v>
      </c>
      <c r="D40" s="18" t="s">
        <v>9</v>
      </c>
      <c r="E40" s="2"/>
      <c r="F40" s="2">
        <v>573486.4</v>
      </c>
      <c r="G40" s="2"/>
      <c r="H40" s="5">
        <f t="shared" si="11"/>
        <v>573486.4</v>
      </c>
    </row>
    <row r="41" spans="1:8" x14ac:dyDescent="0.25">
      <c r="A41" s="45"/>
      <c r="B41" s="19" t="s">
        <v>47</v>
      </c>
      <c r="C41" s="19" t="s">
        <v>106</v>
      </c>
      <c r="D41" s="18" t="s">
        <v>9</v>
      </c>
      <c r="E41" s="2"/>
      <c r="F41" s="2">
        <v>23319.16</v>
      </c>
      <c r="G41" s="2"/>
      <c r="H41" s="5">
        <f t="shared" si="11"/>
        <v>23319.16</v>
      </c>
    </row>
    <row r="42" spans="1:8" x14ac:dyDescent="0.25">
      <c r="A42" s="45"/>
      <c r="B42" s="19" t="s">
        <v>102</v>
      </c>
      <c r="C42" s="19" t="s">
        <v>106</v>
      </c>
      <c r="D42" s="18" t="s">
        <v>9</v>
      </c>
      <c r="E42" s="2"/>
      <c r="F42" s="2">
        <v>19123.34</v>
      </c>
      <c r="G42" s="2"/>
      <c r="H42" s="5">
        <f t="shared" si="11"/>
        <v>19123.34</v>
      </c>
    </row>
    <row r="43" spans="1:8" x14ac:dyDescent="0.25">
      <c r="A43" s="45"/>
      <c r="B43" s="19" t="s">
        <v>114</v>
      </c>
      <c r="C43" s="19" t="s">
        <v>106</v>
      </c>
      <c r="D43" s="18" t="s">
        <v>9</v>
      </c>
      <c r="E43" s="2"/>
      <c r="F43" s="2">
        <v>678.05</v>
      </c>
      <c r="G43" s="2"/>
      <c r="H43" s="5">
        <f t="shared" si="11"/>
        <v>678.05</v>
      </c>
    </row>
    <row r="44" spans="1:8" x14ac:dyDescent="0.25">
      <c r="A44" s="45"/>
      <c r="B44" s="44"/>
      <c r="C44" s="44"/>
      <c r="D44" s="44"/>
      <c r="E44" s="44"/>
      <c r="F44" s="44"/>
      <c r="G44" s="44"/>
      <c r="H44" s="44"/>
    </row>
    <row r="45" spans="1:8" x14ac:dyDescent="0.25">
      <c r="A45" s="6"/>
      <c r="B45" s="7"/>
      <c r="C45" s="7"/>
      <c r="D45" s="7"/>
      <c r="E45" s="7"/>
      <c r="F45" s="9">
        <f t="shared" ref="F45:G45" si="12">SUM(F38:F43)</f>
        <v>655336.25000000012</v>
      </c>
      <c r="G45" s="9">
        <f t="shared" si="12"/>
        <v>0</v>
      </c>
      <c r="H45" s="9">
        <f>SUM(H38:H43)</f>
        <v>655336.25000000012</v>
      </c>
    </row>
    <row r="46" spans="1:8" x14ac:dyDescent="0.25">
      <c r="A46" s="45" t="s">
        <v>10</v>
      </c>
      <c r="B46" s="19" t="s">
        <v>95</v>
      </c>
      <c r="C46" s="19" t="s">
        <v>107</v>
      </c>
      <c r="D46" s="18" t="s">
        <v>10</v>
      </c>
      <c r="E46" s="2"/>
      <c r="F46" s="2">
        <v>19399.829999999998</v>
      </c>
      <c r="G46" s="2"/>
      <c r="H46" s="5">
        <f t="shared" ref="H46:H72" si="13">F46+G46</f>
        <v>19399.829999999998</v>
      </c>
    </row>
    <row r="47" spans="1:8" x14ac:dyDescent="0.25">
      <c r="A47" s="45"/>
      <c r="B47" s="30" t="s">
        <v>126</v>
      </c>
      <c r="C47" s="19" t="s">
        <v>107</v>
      </c>
      <c r="D47" s="41" t="s">
        <v>10</v>
      </c>
      <c r="E47" s="2"/>
      <c r="F47" s="32">
        <v>6056.49</v>
      </c>
      <c r="G47" s="2"/>
      <c r="H47" s="5">
        <f t="shared" ref="H47:H66" si="14">F47+G47</f>
        <v>6056.49</v>
      </c>
    </row>
    <row r="48" spans="1:8" x14ac:dyDescent="0.25">
      <c r="A48" s="45"/>
      <c r="B48" s="30" t="s">
        <v>127</v>
      </c>
      <c r="C48" s="19" t="s">
        <v>106</v>
      </c>
      <c r="D48" s="41" t="s">
        <v>10</v>
      </c>
      <c r="E48" s="2"/>
      <c r="F48" s="32">
        <v>58574</v>
      </c>
      <c r="G48" s="2"/>
      <c r="H48" s="5">
        <f t="shared" si="14"/>
        <v>58574</v>
      </c>
    </row>
    <row r="49" spans="1:8" x14ac:dyDescent="0.25">
      <c r="A49" s="45"/>
      <c r="B49" s="30" t="s">
        <v>128</v>
      </c>
      <c r="C49" s="19" t="s">
        <v>106</v>
      </c>
      <c r="D49" s="41" t="s">
        <v>10</v>
      </c>
      <c r="E49" s="2"/>
      <c r="F49" s="32">
        <v>226462</v>
      </c>
      <c r="G49" s="2"/>
      <c r="H49" s="5">
        <f t="shared" si="14"/>
        <v>226462</v>
      </c>
    </row>
    <row r="50" spans="1:8" x14ac:dyDescent="0.25">
      <c r="A50" s="45"/>
      <c r="B50" s="30" t="s">
        <v>128</v>
      </c>
      <c r="C50" s="19" t="s">
        <v>106</v>
      </c>
      <c r="D50" s="41" t="s">
        <v>10</v>
      </c>
      <c r="E50" s="2"/>
      <c r="F50" s="32">
        <v>3000</v>
      </c>
      <c r="G50" s="2"/>
      <c r="H50" s="5">
        <f t="shared" si="14"/>
        <v>3000</v>
      </c>
    </row>
    <row r="51" spans="1:8" x14ac:dyDescent="0.25">
      <c r="A51" s="45"/>
      <c r="B51" s="30" t="s">
        <v>132</v>
      </c>
      <c r="C51" s="19" t="s">
        <v>107</v>
      </c>
      <c r="D51" s="41" t="s">
        <v>10</v>
      </c>
      <c r="E51" s="2"/>
      <c r="F51" s="32">
        <v>6346</v>
      </c>
      <c r="G51" s="2"/>
      <c r="H51" s="5">
        <f t="shared" si="14"/>
        <v>6346</v>
      </c>
    </row>
    <row r="52" spans="1:8" x14ac:dyDescent="0.25">
      <c r="A52" s="45"/>
      <c r="B52" s="30" t="s">
        <v>133</v>
      </c>
      <c r="C52" s="19" t="s">
        <v>106</v>
      </c>
      <c r="D52" s="41" t="s">
        <v>10</v>
      </c>
      <c r="E52" s="2"/>
      <c r="F52" s="32">
        <v>1361</v>
      </c>
      <c r="G52" s="2"/>
      <c r="H52" s="5">
        <f t="shared" si="14"/>
        <v>1361</v>
      </c>
    </row>
    <row r="53" spans="1:8" x14ac:dyDescent="0.25">
      <c r="A53" s="45"/>
      <c r="B53" s="30" t="s">
        <v>134</v>
      </c>
      <c r="C53" s="19" t="s">
        <v>107</v>
      </c>
      <c r="D53" s="41" t="s">
        <v>10</v>
      </c>
      <c r="E53" s="2"/>
      <c r="F53" s="32">
        <v>872</v>
      </c>
      <c r="G53" s="2"/>
      <c r="H53" s="5">
        <f t="shared" si="14"/>
        <v>872</v>
      </c>
    </row>
    <row r="54" spans="1:8" x14ac:dyDescent="0.25">
      <c r="A54" s="45"/>
      <c r="B54" s="30" t="s">
        <v>135</v>
      </c>
      <c r="C54" s="19" t="s">
        <v>107</v>
      </c>
      <c r="D54" s="41" t="s">
        <v>10</v>
      </c>
      <c r="E54" s="2"/>
      <c r="F54" s="32">
        <v>40015</v>
      </c>
      <c r="G54" s="2"/>
      <c r="H54" s="5">
        <f t="shared" si="14"/>
        <v>40015</v>
      </c>
    </row>
    <row r="55" spans="1:8" x14ac:dyDescent="0.25">
      <c r="A55" s="45"/>
      <c r="B55" s="30" t="s">
        <v>136</v>
      </c>
      <c r="C55" s="19" t="s">
        <v>107</v>
      </c>
      <c r="D55" s="41" t="s">
        <v>10</v>
      </c>
      <c r="E55" s="2"/>
      <c r="F55" s="32">
        <v>1846</v>
      </c>
      <c r="G55" s="2"/>
      <c r="H55" s="5">
        <f t="shared" si="14"/>
        <v>1846</v>
      </c>
    </row>
    <row r="56" spans="1:8" x14ac:dyDescent="0.25">
      <c r="A56" s="45"/>
      <c r="B56" s="30" t="s">
        <v>138</v>
      </c>
      <c r="C56" s="19" t="s">
        <v>107</v>
      </c>
      <c r="D56" s="41" t="s">
        <v>10</v>
      </c>
      <c r="E56" s="2"/>
      <c r="F56" s="32">
        <v>6396</v>
      </c>
      <c r="G56" s="2"/>
      <c r="H56" s="5">
        <f t="shared" si="14"/>
        <v>6396</v>
      </c>
    </row>
    <row r="57" spans="1:8" x14ac:dyDescent="0.25">
      <c r="A57" s="45"/>
      <c r="B57" s="30" t="s">
        <v>142</v>
      </c>
      <c r="C57" s="19" t="s">
        <v>107</v>
      </c>
      <c r="D57" s="41" t="s">
        <v>10</v>
      </c>
      <c r="E57" s="2"/>
      <c r="F57" s="32">
        <v>95136</v>
      </c>
      <c r="G57" s="2"/>
      <c r="H57" s="5">
        <f t="shared" si="14"/>
        <v>95136</v>
      </c>
    </row>
    <row r="58" spans="1:8" x14ac:dyDescent="0.25">
      <c r="A58" s="45"/>
      <c r="B58" s="30" t="s">
        <v>147</v>
      </c>
      <c r="C58" s="19" t="s">
        <v>106</v>
      </c>
      <c r="D58" s="41" t="s">
        <v>10</v>
      </c>
      <c r="E58" s="2"/>
      <c r="F58" s="32">
        <v>10310</v>
      </c>
      <c r="G58" s="2"/>
      <c r="H58" s="5">
        <f t="shared" si="14"/>
        <v>10310</v>
      </c>
    </row>
    <row r="59" spans="1:8" x14ac:dyDescent="0.25">
      <c r="A59" s="45"/>
      <c r="B59" s="30" t="s">
        <v>155</v>
      </c>
      <c r="C59" s="19" t="s">
        <v>107</v>
      </c>
      <c r="D59" s="41" t="s">
        <v>10</v>
      </c>
      <c r="E59" s="2"/>
      <c r="F59" s="32">
        <v>10121</v>
      </c>
      <c r="G59" s="2"/>
      <c r="H59" s="5">
        <f t="shared" si="14"/>
        <v>10121</v>
      </c>
    </row>
    <row r="60" spans="1:8" x14ac:dyDescent="0.25">
      <c r="A60" s="45"/>
      <c r="B60" s="30" t="s">
        <v>156</v>
      </c>
      <c r="C60" s="19" t="s">
        <v>106</v>
      </c>
      <c r="D60" s="41" t="s">
        <v>10</v>
      </c>
      <c r="E60" s="2"/>
      <c r="F60" s="32">
        <v>20387</v>
      </c>
      <c r="G60" s="2"/>
      <c r="H60" s="5">
        <f t="shared" si="14"/>
        <v>20387</v>
      </c>
    </row>
    <row r="61" spans="1:8" x14ac:dyDescent="0.25">
      <c r="A61" s="45"/>
      <c r="B61" s="30" t="s">
        <v>159</v>
      </c>
      <c r="C61" s="19" t="s">
        <v>107</v>
      </c>
      <c r="D61" s="41" t="s">
        <v>10</v>
      </c>
      <c r="E61" s="2"/>
      <c r="F61" s="32">
        <v>35080</v>
      </c>
      <c r="G61" s="2"/>
      <c r="H61" s="5">
        <f t="shared" si="14"/>
        <v>35080</v>
      </c>
    </row>
    <row r="62" spans="1:8" x14ac:dyDescent="0.25">
      <c r="A62" s="45"/>
      <c r="B62" s="30" t="s">
        <v>160</v>
      </c>
      <c r="C62" s="19" t="s">
        <v>107</v>
      </c>
      <c r="D62" s="41" t="s">
        <v>10</v>
      </c>
      <c r="E62" s="2"/>
      <c r="F62" s="32">
        <v>43560</v>
      </c>
      <c r="G62" s="2"/>
      <c r="H62" s="5">
        <f t="shared" si="14"/>
        <v>43560</v>
      </c>
    </row>
    <row r="63" spans="1:8" x14ac:dyDescent="0.25">
      <c r="A63" s="45"/>
      <c r="B63" s="30" t="s">
        <v>161</v>
      </c>
      <c r="C63" s="19" t="s">
        <v>107</v>
      </c>
      <c r="D63" s="41" t="s">
        <v>10</v>
      </c>
      <c r="E63" s="2"/>
      <c r="F63" s="32">
        <v>27674</v>
      </c>
      <c r="G63" s="2"/>
      <c r="H63" s="5">
        <f t="shared" si="14"/>
        <v>27674</v>
      </c>
    </row>
    <row r="64" spans="1:8" x14ac:dyDescent="0.25">
      <c r="A64" s="45"/>
      <c r="B64" s="30" t="s">
        <v>162</v>
      </c>
      <c r="C64" s="19" t="s">
        <v>107</v>
      </c>
      <c r="D64" s="41" t="s">
        <v>10</v>
      </c>
      <c r="E64" s="2"/>
      <c r="F64" s="32">
        <v>35845</v>
      </c>
      <c r="G64" s="2"/>
      <c r="H64" s="5">
        <f t="shared" si="14"/>
        <v>35845</v>
      </c>
    </row>
    <row r="65" spans="1:8" x14ac:dyDescent="0.25">
      <c r="A65" s="45"/>
      <c r="B65" s="30" t="s">
        <v>163</v>
      </c>
      <c r="C65" s="19" t="s">
        <v>106</v>
      </c>
      <c r="D65" s="41" t="s">
        <v>10</v>
      </c>
      <c r="E65" s="2"/>
      <c r="F65" s="32">
        <v>9919</v>
      </c>
      <c r="G65" s="2"/>
      <c r="H65" s="5">
        <f t="shared" si="14"/>
        <v>9919</v>
      </c>
    </row>
    <row r="66" spans="1:8" x14ac:dyDescent="0.25">
      <c r="A66" s="45"/>
      <c r="B66" s="30" t="s">
        <v>167</v>
      </c>
      <c r="C66" s="19" t="s">
        <v>106</v>
      </c>
      <c r="D66" s="41" t="s">
        <v>10</v>
      </c>
      <c r="E66" s="2"/>
      <c r="F66" s="32">
        <v>3585.63</v>
      </c>
      <c r="G66" s="2"/>
      <c r="H66" s="5">
        <f t="shared" si="14"/>
        <v>3585.63</v>
      </c>
    </row>
    <row r="67" spans="1:8" x14ac:dyDescent="0.25">
      <c r="A67" s="45"/>
      <c r="B67" s="19" t="s">
        <v>96</v>
      </c>
      <c r="C67" s="19" t="s">
        <v>106</v>
      </c>
      <c r="D67" s="18" t="s">
        <v>10</v>
      </c>
      <c r="E67" s="2"/>
      <c r="F67" s="2">
        <v>100451.77</v>
      </c>
      <c r="G67" s="2"/>
      <c r="H67" s="5">
        <f t="shared" si="13"/>
        <v>100451.77</v>
      </c>
    </row>
    <row r="68" spans="1:8" x14ac:dyDescent="0.25">
      <c r="A68" s="45"/>
      <c r="B68" s="19" t="s">
        <v>56</v>
      </c>
      <c r="C68" s="19" t="s">
        <v>106</v>
      </c>
      <c r="D68" s="18" t="s">
        <v>10</v>
      </c>
      <c r="E68" s="2"/>
      <c r="F68" s="2">
        <v>14756.11</v>
      </c>
      <c r="G68" s="2"/>
      <c r="H68" s="5">
        <f t="shared" si="13"/>
        <v>14756.11</v>
      </c>
    </row>
    <row r="69" spans="1:8" x14ac:dyDescent="0.25">
      <c r="A69" s="45"/>
      <c r="B69" s="19" t="s">
        <v>121</v>
      </c>
      <c r="C69" s="19" t="s">
        <v>106</v>
      </c>
      <c r="D69" s="18" t="s">
        <v>10</v>
      </c>
      <c r="E69" s="2"/>
      <c r="F69" s="2">
        <v>2436.39</v>
      </c>
      <c r="G69" s="2"/>
      <c r="H69" s="5">
        <f t="shared" si="13"/>
        <v>2436.39</v>
      </c>
    </row>
    <row r="70" spans="1:8" x14ac:dyDescent="0.25">
      <c r="A70" s="45"/>
      <c r="B70" s="19" t="s">
        <v>43</v>
      </c>
      <c r="C70" s="19" t="s">
        <v>106</v>
      </c>
      <c r="D70" s="18" t="s">
        <v>10</v>
      </c>
      <c r="E70" s="2"/>
      <c r="F70" s="2">
        <v>169453</v>
      </c>
      <c r="G70" s="2"/>
      <c r="H70" s="5">
        <f t="shared" si="13"/>
        <v>169453</v>
      </c>
    </row>
    <row r="71" spans="1:8" x14ac:dyDescent="0.25">
      <c r="A71" s="45"/>
      <c r="B71" s="19" t="s">
        <v>97</v>
      </c>
      <c r="C71" s="19" t="s">
        <v>106</v>
      </c>
      <c r="D71" s="18" t="s">
        <v>10</v>
      </c>
      <c r="E71" s="2"/>
      <c r="F71" s="2">
        <v>6560</v>
      </c>
      <c r="G71" s="2"/>
      <c r="H71" s="5">
        <f t="shared" si="13"/>
        <v>6560</v>
      </c>
    </row>
    <row r="72" spans="1:8" x14ac:dyDescent="0.25">
      <c r="A72" s="45"/>
      <c r="B72" s="19" t="s">
        <v>54</v>
      </c>
      <c r="C72" s="19" t="s">
        <v>107</v>
      </c>
      <c r="D72" s="18" t="s">
        <v>10</v>
      </c>
      <c r="E72" s="2"/>
      <c r="F72" s="2">
        <v>9986</v>
      </c>
      <c r="G72" s="2"/>
      <c r="H72" s="5">
        <f t="shared" si="13"/>
        <v>9986</v>
      </c>
    </row>
    <row r="73" spans="1:8" x14ac:dyDescent="0.25">
      <c r="A73" s="45"/>
      <c r="B73" s="44"/>
      <c r="C73" s="44"/>
      <c r="D73" s="44"/>
      <c r="E73" s="44"/>
      <c r="F73" s="44"/>
      <c r="G73" s="44"/>
      <c r="H73" s="44"/>
    </row>
    <row r="74" spans="1:8" x14ac:dyDescent="0.25">
      <c r="A74" s="6"/>
      <c r="B74" s="7"/>
      <c r="C74" s="7"/>
      <c r="D74" s="7"/>
      <c r="E74" s="7"/>
      <c r="F74" s="9">
        <f>SUM(F46:F72)</f>
        <v>965589.22000000009</v>
      </c>
      <c r="G74" s="9">
        <f>SUM(G46:G72)</f>
        <v>0</v>
      </c>
      <c r="H74" s="9">
        <f>SUM(H46:H72)</f>
        <v>965589.22000000009</v>
      </c>
    </row>
    <row r="75" spans="1:8" x14ac:dyDescent="0.25">
      <c r="A75" s="45" t="s">
        <v>11</v>
      </c>
      <c r="B75" s="19" t="s">
        <v>55</v>
      </c>
      <c r="C75" s="19" t="s">
        <v>106</v>
      </c>
      <c r="D75" s="18" t="s">
        <v>11</v>
      </c>
      <c r="E75" s="2"/>
      <c r="F75" s="2">
        <v>13876</v>
      </c>
      <c r="G75" s="2"/>
      <c r="H75" s="5">
        <f t="shared" ref="H75:H84" si="15">F75+G75</f>
        <v>13876</v>
      </c>
    </row>
    <row r="76" spans="1:8" x14ac:dyDescent="0.25">
      <c r="A76" s="45"/>
      <c r="B76" s="30" t="s">
        <v>122</v>
      </c>
      <c r="C76" s="19" t="s">
        <v>106</v>
      </c>
      <c r="D76" s="41" t="s">
        <v>11</v>
      </c>
      <c r="E76" s="2"/>
      <c r="F76" s="32">
        <v>5569</v>
      </c>
      <c r="G76" s="2"/>
      <c r="H76" s="5">
        <f>F76+G76</f>
        <v>5569</v>
      </c>
    </row>
    <row r="77" spans="1:8" x14ac:dyDescent="0.25">
      <c r="A77" s="45"/>
      <c r="B77" s="30" t="s">
        <v>148</v>
      </c>
      <c r="C77" s="19" t="s">
        <v>107</v>
      </c>
      <c r="D77" s="41" t="s">
        <v>11</v>
      </c>
      <c r="E77" s="2"/>
      <c r="F77" s="32">
        <v>4855</v>
      </c>
      <c r="G77" s="2"/>
      <c r="H77" s="5">
        <f>F77+G77</f>
        <v>4855</v>
      </c>
    </row>
    <row r="78" spans="1:8" x14ac:dyDescent="0.25">
      <c r="A78" s="45"/>
      <c r="B78" s="30" t="s">
        <v>149</v>
      </c>
      <c r="C78" s="19" t="s">
        <v>107</v>
      </c>
      <c r="D78" s="41" t="s">
        <v>11</v>
      </c>
      <c r="E78" s="2"/>
      <c r="F78" s="32">
        <v>5362</v>
      </c>
      <c r="G78" s="2"/>
      <c r="H78" s="5">
        <f>F78+G78</f>
        <v>5362</v>
      </c>
    </row>
    <row r="79" spans="1:8" x14ac:dyDescent="0.25">
      <c r="A79" s="45"/>
      <c r="B79" s="30" t="s">
        <v>150</v>
      </c>
      <c r="C79" s="19" t="s">
        <v>106</v>
      </c>
      <c r="D79" s="41" t="s">
        <v>11</v>
      </c>
      <c r="E79" s="2"/>
      <c r="F79" s="32">
        <v>1847</v>
      </c>
      <c r="G79" s="2"/>
      <c r="H79" s="5">
        <f>F79+G79</f>
        <v>1847</v>
      </c>
    </row>
    <row r="80" spans="1:8" x14ac:dyDescent="0.25">
      <c r="A80" s="45"/>
      <c r="B80" s="30" t="s">
        <v>169</v>
      </c>
      <c r="C80" s="19" t="s">
        <v>106</v>
      </c>
      <c r="D80" s="41" t="s">
        <v>11</v>
      </c>
      <c r="E80" s="2"/>
      <c r="F80" s="32">
        <v>15408</v>
      </c>
      <c r="G80" s="2"/>
      <c r="H80" s="5">
        <f>F80+G80</f>
        <v>15408</v>
      </c>
    </row>
    <row r="81" spans="1:8" x14ac:dyDescent="0.25">
      <c r="A81" s="45"/>
      <c r="B81" s="19" t="s">
        <v>98</v>
      </c>
      <c r="C81" s="19" t="s">
        <v>106</v>
      </c>
      <c r="D81" s="18" t="s">
        <v>11</v>
      </c>
      <c r="E81" s="2"/>
      <c r="F81" s="2">
        <v>131849</v>
      </c>
      <c r="G81" s="2"/>
      <c r="H81" s="5">
        <f t="shared" si="15"/>
        <v>131849</v>
      </c>
    </row>
    <row r="82" spans="1:8" x14ac:dyDescent="0.25">
      <c r="A82" s="45"/>
      <c r="B82" s="19" t="s">
        <v>98</v>
      </c>
      <c r="C82" s="19" t="s">
        <v>106</v>
      </c>
      <c r="D82" s="18" t="s">
        <v>11</v>
      </c>
      <c r="E82" s="2"/>
      <c r="F82" s="2">
        <v>3000</v>
      </c>
      <c r="G82" s="2"/>
      <c r="H82" s="5">
        <f t="shared" si="15"/>
        <v>3000</v>
      </c>
    </row>
    <row r="83" spans="1:8" x14ac:dyDescent="0.25">
      <c r="A83" s="45"/>
      <c r="B83" s="19" t="s">
        <v>98</v>
      </c>
      <c r="C83" s="19" t="s">
        <v>106</v>
      </c>
      <c r="D83" s="18" t="s">
        <v>11</v>
      </c>
      <c r="E83" s="2"/>
      <c r="F83" s="2">
        <v>287.31</v>
      </c>
      <c r="G83" s="2"/>
      <c r="H83" s="5">
        <f t="shared" si="15"/>
        <v>287.31</v>
      </c>
    </row>
    <row r="84" spans="1:8" x14ac:dyDescent="0.25">
      <c r="A84" s="45"/>
      <c r="B84" s="19" t="s">
        <v>99</v>
      </c>
      <c r="C84" s="19" t="s">
        <v>106</v>
      </c>
      <c r="D84" s="18" t="s">
        <v>11</v>
      </c>
      <c r="E84" s="2"/>
      <c r="F84" s="2">
        <v>4927</v>
      </c>
      <c r="G84" s="2"/>
      <c r="H84" s="5">
        <f t="shared" si="15"/>
        <v>4927</v>
      </c>
    </row>
    <row r="85" spans="1:8" x14ac:dyDescent="0.25">
      <c r="A85" s="45"/>
      <c r="B85" s="19" t="s">
        <v>46</v>
      </c>
      <c r="C85" s="19" t="s">
        <v>106</v>
      </c>
      <c r="D85" s="18" t="s">
        <v>11</v>
      </c>
      <c r="E85" s="2"/>
      <c r="F85" s="2">
        <v>428134</v>
      </c>
      <c r="G85" s="2"/>
      <c r="H85" s="5">
        <f t="shared" ref="H85:H86" si="16">F85+G85</f>
        <v>428134</v>
      </c>
    </row>
    <row r="86" spans="1:8" x14ac:dyDescent="0.25">
      <c r="A86" s="45"/>
      <c r="B86" s="19" t="s">
        <v>42</v>
      </c>
      <c r="C86" s="19" t="s">
        <v>107</v>
      </c>
      <c r="D86" s="18" t="s">
        <v>11</v>
      </c>
      <c r="E86" s="2"/>
      <c r="F86" s="2">
        <v>7714</v>
      </c>
      <c r="G86" s="2"/>
      <c r="H86" s="5">
        <f t="shared" si="16"/>
        <v>7714</v>
      </c>
    </row>
    <row r="87" spans="1:8" x14ac:dyDescent="0.25">
      <c r="A87" s="45"/>
      <c r="B87" s="44"/>
      <c r="C87" s="44"/>
      <c r="D87" s="44"/>
      <c r="E87" s="44"/>
      <c r="F87" s="44"/>
      <c r="G87" s="44"/>
      <c r="H87" s="44"/>
    </row>
    <row r="88" spans="1:8" x14ac:dyDescent="0.25">
      <c r="A88" s="6"/>
      <c r="B88" s="7"/>
      <c r="C88" s="7"/>
      <c r="D88" s="7"/>
      <c r="E88" s="7"/>
      <c r="F88" s="9">
        <f t="shared" ref="F88:G88" si="17">SUM(F75:F86)</f>
        <v>622828.31000000006</v>
      </c>
      <c r="G88" s="9">
        <f t="shared" si="17"/>
        <v>0</v>
      </c>
      <c r="H88" s="9">
        <f>SUM(H75:H86)</f>
        <v>622828.31000000006</v>
      </c>
    </row>
    <row r="89" spans="1:8" x14ac:dyDescent="0.25">
      <c r="A89" s="45" t="s">
        <v>12</v>
      </c>
      <c r="B89" s="30" t="s">
        <v>50</v>
      </c>
      <c r="C89" s="19" t="s">
        <v>106</v>
      </c>
      <c r="D89" s="18" t="s">
        <v>12</v>
      </c>
      <c r="E89" s="2"/>
      <c r="F89" s="32">
        <v>93254</v>
      </c>
      <c r="G89" s="2"/>
      <c r="H89" s="5">
        <f t="shared" ref="H89" si="18">F89+G89</f>
        <v>93254</v>
      </c>
    </row>
    <row r="90" spans="1:8" x14ac:dyDescent="0.25">
      <c r="A90" s="45"/>
      <c r="B90" s="30" t="s">
        <v>50</v>
      </c>
      <c r="C90" s="19" t="s">
        <v>106</v>
      </c>
      <c r="D90" s="18" t="s">
        <v>12</v>
      </c>
      <c r="E90" s="2"/>
      <c r="F90" s="32">
        <v>172.39</v>
      </c>
      <c r="G90" s="2"/>
      <c r="H90" s="5">
        <f t="shared" ref="H90:H94" si="19">F90+G90</f>
        <v>172.39</v>
      </c>
    </row>
    <row r="91" spans="1:8" x14ac:dyDescent="0.25">
      <c r="A91" s="45"/>
      <c r="B91" s="30" t="s">
        <v>94</v>
      </c>
      <c r="C91" s="19" t="s">
        <v>106</v>
      </c>
      <c r="D91" s="18" t="s">
        <v>12</v>
      </c>
      <c r="E91" s="2"/>
      <c r="F91" s="32">
        <v>9191</v>
      </c>
      <c r="G91" s="2"/>
      <c r="H91" s="5">
        <f t="shared" si="19"/>
        <v>9191</v>
      </c>
    </row>
    <row r="92" spans="1:8" x14ac:dyDescent="0.25">
      <c r="A92" s="45"/>
      <c r="B92" s="30" t="s">
        <v>57</v>
      </c>
      <c r="C92" s="19" t="s">
        <v>106</v>
      </c>
      <c r="D92" s="18" t="s">
        <v>12</v>
      </c>
      <c r="E92" s="2"/>
      <c r="F92" s="32">
        <v>18613</v>
      </c>
      <c r="G92" s="2"/>
      <c r="H92" s="5">
        <f t="shared" si="19"/>
        <v>18613</v>
      </c>
    </row>
    <row r="93" spans="1:8" x14ac:dyDescent="0.25">
      <c r="A93" s="45"/>
      <c r="B93" s="19"/>
      <c r="C93" s="19"/>
      <c r="D93" s="18"/>
      <c r="E93" s="2"/>
      <c r="F93" s="2"/>
      <c r="G93" s="2"/>
      <c r="H93" s="5">
        <f t="shared" si="19"/>
        <v>0</v>
      </c>
    </row>
    <row r="94" spans="1:8" x14ac:dyDescent="0.25">
      <c r="A94" s="45"/>
      <c r="B94" s="19"/>
      <c r="C94" s="19"/>
      <c r="D94" s="18"/>
      <c r="E94" s="2"/>
      <c r="F94" s="2"/>
      <c r="G94" s="2"/>
      <c r="H94" s="5">
        <f t="shared" si="19"/>
        <v>0</v>
      </c>
    </row>
    <row r="95" spans="1:8" x14ac:dyDescent="0.25">
      <c r="A95" s="45"/>
      <c r="B95" s="44"/>
      <c r="C95" s="44"/>
      <c r="D95" s="44"/>
      <c r="E95" s="44"/>
      <c r="F95" s="44"/>
      <c r="G95" s="44"/>
      <c r="H95" s="44"/>
    </row>
    <row r="96" spans="1:8" x14ac:dyDescent="0.25">
      <c r="A96" s="6"/>
      <c r="B96" s="7"/>
      <c r="C96" s="7"/>
      <c r="D96" s="7"/>
      <c r="E96" s="7"/>
      <c r="F96" s="9">
        <f t="shared" ref="F96:G96" si="20">SUM(F89:F94)</f>
        <v>121230.39</v>
      </c>
      <c r="G96" s="9">
        <f t="shared" si="20"/>
        <v>0</v>
      </c>
      <c r="H96" s="39">
        <f>SUM(H89:H94)</f>
        <v>121230.39</v>
      </c>
    </row>
    <row r="97" spans="1:8" x14ac:dyDescent="0.25">
      <c r="A97" s="45" t="s">
        <v>13</v>
      </c>
      <c r="B97" s="30" t="s">
        <v>129</v>
      </c>
      <c r="C97" s="19" t="s">
        <v>106</v>
      </c>
      <c r="D97" s="41" t="s">
        <v>13</v>
      </c>
      <c r="E97" s="2"/>
      <c r="F97" s="32">
        <v>15654</v>
      </c>
      <c r="G97" s="2"/>
      <c r="H97" s="5">
        <f t="shared" ref="H97:H106" si="21">F97+G97</f>
        <v>15654</v>
      </c>
    </row>
    <row r="98" spans="1:8" x14ac:dyDescent="0.25">
      <c r="A98" s="45"/>
      <c r="B98" s="30" t="s">
        <v>141</v>
      </c>
      <c r="C98" s="19" t="s">
        <v>107</v>
      </c>
      <c r="D98" s="41" t="s">
        <v>13</v>
      </c>
      <c r="E98" s="2"/>
      <c r="F98" s="32">
        <v>4096</v>
      </c>
      <c r="G98" s="2"/>
      <c r="H98" s="5">
        <f t="shared" si="21"/>
        <v>4096</v>
      </c>
    </row>
    <row r="99" spans="1:8" x14ac:dyDescent="0.25">
      <c r="A99" s="45"/>
      <c r="B99" s="30" t="s">
        <v>144</v>
      </c>
      <c r="C99" s="19" t="s">
        <v>106</v>
      </c>
      <c r="D99" s="41" t="s">
        <v>13</v>
      </c>
      <c r="E99" s="2"/>
      <c r="F99" s="32">
        <v>5920</v>
      </c>
      <c r="G99" s="2"/>
      <c r="H99" s="5">
        <f t="shared" si="21"/>
        <v>5920</v>
      </c>
    </row>
    <row r="100" spans="1:8" x14ac:dyDescent="0.25">
      <c r="A100" s="45"/>
      <c r="B100" s="30" t="s">
        <v>152</v>
      </c>
      <c r="C100" s="19" t="s">
        <v>107</v>
      </c>
      <c r="D100" s="41" t="s">
        <v>13</v>
      </c>
      <c r="E100" s="2"/>
      <c r="F100" s="32">
        <v>8579</v>
      </c>
      <c r="G100" s="2"/>
      <c r="H100" s="5">
        <f t="shared" si="21"/>
        <v>8579</v>
      </c>
    </row>
    <row r="101" spans="1:8" x14ac:dyDescent="0.25">
      <c r="A101" s="45"/>
      <c r="B101" s="30" t="s">
        <v>153</v>
      </c>
      <c r="C101" s="19" t="s">
        <v>107</v>
      </c>
      <c r="D101" s="41" t="s">
        <v>13</v>
      </c>
      <c r="E101" s="2"/>
      <c r="F101" s="32">
        <v>9068</v>
      </c>
      <c r="G101" s="2"/>
      <c r="H101" s="5">
        <f t="shared" si="21"/>
        <v>9068</v>
      </c>
    </row>
    <row r="102" spans="1:8" x14ac:dyDescent="0.25">
      <c r="A102" s="45"/>
      <c r="B102" s="30" t="s">
        <v>158</v>
      </c>
      <c r="C102" s="19" t="s">
        <v>107</v>
      </c>
      <c r="D102" s="41" t="s">
        <v>13</v>
      </c>
      <c r="E102" s="2"/>
      <c r="F102" s="32">
        <v>953.87</v>
      </c>
      <c r="G102" s="2"/>
      <c r="H102" s="5">
        <f t="shared" si="21"/>
        <v>953.87</v>
      </c>
    </row>
    <row r="103" spans="1:8" x14ac:dyDescent="0.25">
      <c r="A103" s="45"/>
      <c r="B103" s="30" t="s">
        <v>165</v>
      </c>
      <c r="C103" s="19" t="s">
        <v>107</v>
      </c>
      <c r="D103" s="41" t="s">
        <v>13</v>
      </c>
      <c r="E103" s="2"/>
      <c r="F103" s="32">
        <v>9073</v>
      </c>
      <c r="G103" s="2"/>
      <c r="H103" s="5">
        <f t="shared" si="21"/>
        <v>9073</v>
      </c>
    </row>
    <row r="104" spans="1:8" x14ac:dyDescent="0.25">
      <c r="A104" s="45"/>
      <c r="B104" s="30" t="s">
        <v>165</v>
      </c>
      <c r="C104" s="19" t="s">
        <v>107</v>
      </c>
      <c r="D104" s="41" t="s">
        <v>13</v>
      </c>
      <c r="E104" s="2"/>
      <c r="F104" s="32">
        <v>57.46</v>
      </c>
      <c r="G104" s="2"/>
      <c r="H104" s="5">
        <f t="shared" si="21"/>
        <v>57.46</v>
      </c>
    </row>
    <row r="105" spans="1:8" x14ac:dyDescent="0.25">
      <c r="A105" s="45"/>
      <c r="B105" s="30" t="s">
        <v>166</v>
      </c>
      <c r="C105" s="19" t="s">
        <v>107</v>
      </c>
      <c r="D105" s="41" t="s">
        <v>13</v>
      </c>
      <c r="E105" s="2"/>
      <c r="F105" s="32">
        <v>15035</v>
      </c>
      <c r="G105" s="2"/>
      <c r="H105" s="5">
        <f t="shared" si="21"/>
        <v>15035</v>
      </c>
    </row>
    <row r="106" spans="1:8" x14ac:dyDescent="0.25">
      <c r="A106" s="45"/>
      <c r="B106" s="30" t="s">
        <v>170</v>
      </c>
      <c r="C106" s="19" t="s">
        <v>107</v>
      </c>
      <c r="D106" s="41" t="s">
        <v>13</v>
      </c>
      <c r="E106" s="2"/>
      <c r="F106" s="32">
        <v>436.71</v>
      </c>
      <c r="G106" s="2"/>
      <c r="H106" s="5">
        <f t="shared" si="21"/>
        <v>436.71</v>
      </c>
    </row>
    <row r="107" spans="1:8" x14ac:dyDescent="0.25">
      <c r="A107" s="45"/>
      <c r="B107" s="44"/>
      <c r="C107" s="44"/>
      <c r="D107" s="44"/>
      <c r="E107" s="44"/>
      <c r="F107" s="44"/>
      <c r="G107" s="44"/>
      <c r="H107" s="44"/>
    </row>
    <row r="108" spans="1:8" x14ac:dyDescent="0.25">
      <c r="A108" s="6"/>
      <c r="B108" s="7"/>
      <c r="C108" s="7"/>
      <c r="D108" s="7"/>
      <c r="E108" s="7"/>
      <c r="F108" s="9">
        <f>SUM(F97:F106)</f>
        <v>68873.040000000008</v>
      </c>
      <c r="G108" s="9">
        <f t="shared" ref="G108" si="22">SUM(G101:G106)</f>
        <v>0</v>
      </c>
      <c r="H108" s="9">
        <f>SUM(H97:H106)</f>
        <v>68873.040000000008</v>
      </c>
    </row>
    <row r="109" spans="1:8" x14ac:dyDescent="0.25">
      <c r="A109" s="45" t="s">
        <v>14</v>
      </c>
      <c r="B109" s="30" t="s">
        <v>117</v>
      </c>
      <c r="C109" s="19" t="s">
        <v>107</v>
      </c>
      <c r="D109" s="18" t="s">
        <v>120</v>
      </c>
      <c r="E109" s="2"/>
      <c r="F109" s="32">
        <v>241.34</v>
      </c>
      <c r="G109" s="2"/>
      <c r="H109" s="5">
        <f t="shared" ref="H109:H110" si="23">F109+G109</f>
        <v>241.34</v>
      </c>
    </row>
    <row r="110" spans="1:8" x14ac:dyDescent="0.25">
      <c r="A110" s="45"/>
      <c r="B110" s="30" t="s">
        <v>100</v>
      </c>
      <c r="C110" s="19" t="s">
        <v>106</v>
      </c>
      <c r="D110" s="18" t="s">
        <v>120</v>
      </c>
      <c r="E110" s="2"/>
      <c r="F110" s="32">
        <v>91.94</v>
      </c>
      <c r="G110" s="2"/>
      <c r="H110" s="5">
        <f t="shared" si="23"/>
        <v>91.94</v>
      </c>
    </row>
    <row r="111" spans="1:8" x14ac:dyDescent="0.25">
      <c r="A111" s="45"/>
      <c r="B111" s="30" t="s">
        <v>58</v>
      </c>
      <c r="C111" s="19" t="s">
        <v>107</v>
      </c>
      <c r="D111" s="18" t="s">
        <v>120</v>
      </c>
      <c r="E111" s="2"/>
      <c r="F111" s="32">
        <v>8060</v>
      </c>
      <c r="G111" s="2"/>
      <c r="H111" s="5">
        <f t="shared" ref="H111:H114" si="24">F111+G111</f>
        <v>8060</v>
      </c>
    </row>
    <row r="112" spans="1:8" x14ac:dyDescent="0.25">
      <c r="A112" s="45"/>
      <c r="B112" s="30" t="s">
        <v>101</v>
      </c>
      <c r="C112" s="19" t="s">
        <v>107</v>
      </c>
      <c r="D112" s="18" t="s">
        <v>120</v>
      </c>
      <c r="E112" s="2"/>
      <c r="F112" s="32">
        <v>6792</v>
      </c>
      <c r="G112" s="2"/>
      <c r="H112" s="5">
        <f t="shared" si="24"/>
        <v>6792</v>
      </c>
    </row>
    <row r="113" spans="1:8" x14ac:dyDescent="0.25">
      <c r="A113" s="45"/>
      <c r="B113" s="30" t="s">
        <v>118</v>
      </c>
      <c r="C113" s="19" t="s">
        <v>107</v>
      </c>
      <c r="D113" s="18" t="s">
        <v>120</v>
      </c>
      <c r="E113" s="2"/>
      <c r="F113" s="32">
        <v>5734.7</v>
      </c>
      <c r="G113" s="2"/>
      <c r="H113" s="5">
        <f t="shared" si="24"/>
        <v>5734.7</v>
      </c>
    </row>
    <row r="114" spans="1:8" x14ac:dyDescent="0.25">
      <c r="A114" s="45"/>
      <c r="B114" s="30" t="s">
        <v>119</v>
      </c>
      <c r="C114" s="19" t="s">
        <v>107</v>
      </c>
      <c r="D114" s="18" t="s">
        <v>120</v>
      </c>
      <c r="E114" s="2"/>
      <c r="F114" s="32">
        <v>30608</v>
      </c>
      <c r="G114" s="2"/>
      <c r="H114" s="5">
        <f t="shared" si="24"/>
        <v>30608</v>
      </c>
    </row>
    <row r="115" spans="1:8" x14ac:dyDescent="0.25">
      <c r="A115" s="45"/>
      <c r="B115" s="2"/>
      <c r="C115" s="2"/>
      <c r="D115" s="19"/>
      <c r="E115" s="19"/>
      <c r="F115" s="18"/>
      <c r="G115" s="2"/>
      <c r="H115" s="2"/>
    </row>
    <row r="116" spans="1:8" x14ac:dyDescent="0.25">
      <c r="A116" s="6"/>
      <c r="B116" s="7"/>
      <c r="C116" s="7"/>
      <c r="D116" s="7"/>
      <c r="E116" s="7"/>
      <c r="F116" s="9">
        <f t="shared" ref="F116:G116" si="25">SUM(F109:F114)</f>
        <v>51527.979999999996</v>
      </c>
      <c r="G116" s="9">
        <f t="shared" si="25"/>
        <v>0</v>
      </c>
      <c r="H116" s="9">
        <f>SUM(H109:H114)</f>
        <v>51527.979999999996</v>
      </c>
    </row>
    <row r="117" spans="1:8" x14ac:dyDescent="0.25">
      <c r="A117" s="45" t="s">
        <v>15</v>
      </c>
      <c r="B117" s="30" t="s">
        <v>115</v>
      </c>
      <c r="C117" s="19" t="s">
        <v>106</v>
      </c>
      <c r="D117" s="18" t="s">
        <v>15</v>
      </c>
      <c r="E117" s="2"/>
      <c r="F117" s="32">
        <v>72011</v>
      </c>
      <c r="G117" s="2"/>
      <c r="H117" s="5">
        <f t="shared" ref="H117:H119" si="26">F117+G117</f>
        <v>72011</v>
      </c>
    </row>
    <row r="118" spans="1:8" x14ac:dyDescent="0.25">
      <c r="A118" s="45"/>
      <c r="B118" s="30" t="s">
        <v>116</v>
      </c>
      <c r="C118" s="19" t="s">
        <v>107</v>
      </c>
      <c r="D118" s="18" t="s">
        <v>15</v>
      </c>
      <c r="E118" s="2"/>
      <c r="F118" s="32">
        <v>3541</v>
      </c>
      <c r="G118" s="2"/>
      <c r="H118" s="5">
        <f t="shared" si="26"/>
        <v>3541</v>
      </c>
    </row>
    <row r="119" spans="1:8" x14ac:dyDescent="0.25">
      <c r="A119" s="45"/>
      <c r="B119" s="30" t="s">
        <v>53</v>
      </c>
      <c r="C119" s="19" t="s">
        <v>106</v>
      </c>
      <c r="D119" s="18" t="s">
        <v>15</v>
      </c>
      <c r="E119" s="2"/>
      <c r="F119" s="32">
        <v>5934</v>
      </c>
      <c r="G119" s="2"/>
      <c r="H119" s="5">
        <f t="shared" si="26"/>
        <v>5934</v>
      </c>
    </row>
    <row r="120" spans="1:8" x14ac:dyDescent="0.25">
      <c r="A120" s="45"/>
      <c r="B120" s="30" t="s">
        <v>103</v>
      </c>
      <c r="C120" s="19" t="s">
        <v>106</v>
      </c>
      <c r="D120" s="18" t="s">
        <v>15</v>
      </c>
      <c r="E120" s="2"/>
      <c r="F120" s="32">
        <v>6713</v>
      </c>
      <c r="G120" s="2"/>
      <c r="H120" s="5">
        <f t="shared" ref="H120:H124" si="27">F120+G120</f>
        <v>6713</v>
      </c>
    </row>
    <row r="121" spans="1:8" x14ac:dyDescent="0.25">
      <c r="A121" s="45"/>
      <c r="B121" s="30" t="s">
        <v>59</v>
      </c>
      <c r="C121" s="19" t="s">
        <v>106</v>
      </c>
      <c r="D121" s="18" t="s">
        <v>15</v>
      </c>
      <c r="E121" s="2"/>
      <c r="F121" s="32">
        <v>30703</v>
      </c>
      <c r="G121" s="2"/>
      <c r="H121" s="5">
        <f t="shared" si="27"/>
        <v>30703</v>
      </c>
    </row>
    <row r="122" spans="1:8" x14ac:dyDescent="0.25">
      <c r="A122" s="45"/>
      <c r="B122" s="30" t="s">
        <v>51</v>
      </c>
      <c r="C122" s="19" t="s">
        <v>106</v>
      </c>
      <c r="D122" s="18" t="s">
        <v>15</v>
      </c>
      <c r="E122" s="2"/>
      <c r="F122" s="32">
        <v>51190</v>
      </c>
      <c r="G122" s="2"/>
      <c r="H122" s="5">
        <f t="shared" si="27"/>
        <v>51190</v>
      </c>
    </row>
    <row r="123" spans="1:8" x14ac:dyDescent="0.25">
      <c r="A123" s="45"/>
      <c r="B123" s="30" t="s">
        <v>49</v>
      </c>
      <c r="C123" s="19" t="s">
        <v>106</v>
      </c>
      <c r="D123" s="18" t="s">
        <v>15</v>
      </c>
      <c r="E123" s="2"/>
      <c r="F123" s="32">
        <v>18574</v>
      </c>
      <c r="G123" s="2"/>
      <c r="H123" s="5">
        <f t="shared" si="27"/>
        <v>18574</v>
      </c>
    </row>
    <row r="124" spans="1:8" x14ac:dyDescent="0.25">
      <c r="A124" s="45"/>
      <c r="B124" s="30" t="s">
        <v>48</v>
      </c>
      <c r="C124" s="19" t="s">
        <v>106</v>
      </c>
      <c r="D124" s="18" t="s">
        <v>15</v>
      </c>
      <c r="E124" s="2"/>
      <c r="F124" s="32">
        <v>3104</v>
      </c>
      <c r="G124" s="2"/>
      <c r="H124" s="5">
        <f t="shared" si="27"/>
        <v>3104</v>
      </c>
    </row>
    <row r="125" spans="1:8" x14ac:dyDescent="0.25">
      <c r="A125" s="45"/>
      <c r="B125" s="44"/>
      <c r="C125" s="44"/>
      <c r="D125" s="44"/>
      <c r="E125" s="44"/>
      <c r="F125" s="44"/>
      <c r="G125" s="44"/>
      <c r="H125" s="44"/>
    </row>
    <row r="126" spans="1:8" x14ac:dyDescent="0.25">
      <c r="A126" s="6"/>
      <c r="B126" s="7"/>
      <c r="C126" s="7"/>
      <c r="D126" s="7"/>
      <c r="E126" s="7"/>
      <c r="F126" s="9">
        <f>SUM(F117:F124)</f>
        <v>191770</v>
      </c>
      <c r="G126" s="9">
        <f t="shared" ref="G126" si="28">SUM(G117:G122)</f>
        <v>0</v>
      </c>
      <c r="H126" s="9">
        <f>SUM(H117:H124)</f>
        <v>191770</v>
      </c>
    </row>
    <row r="127" spans="1:8" x14ac:dyDescent="0.25">
      <c r="A127" s="45" t="s">
        <v>16</v>
      </c>
      <c r="B127" s="30" t="s">
        <v>145</v>
      </c>
      <c r="C127" s="19" t="s">
        <v>106</v>
      </c>
      <c r="D127" s="41" t="s">
        <v>16</v>
      </c>
      <c r="E127" s="2"/>
      <c r="F127" s="32">
        <v>6820</v>
      </c>
      <c r="G127" s="2"/>
      <c r="H127" s="5">
        <f>F127+G127</f>
        <v>6820</v>
      </c>
    </row>
    <row r="128" spans="1:8" x14ac:dyDescent="0.25">
      <c r="A128" s="45"/>
      <c r="B128" s="8"/>
      <c r="C128" s="8"/>
      <c r="D128" s="8"/>
      <c r="E128" s="2"/>
      <c r="F128" s="2"/>
      <c r="G128" s="2"/>
      <c r="H128" s="5">
        <f t="shared" ref="H128:H132" si="29">F128+G128</f>
        <v>0</v>
      </c>
    </row>
    <row r="129" spans="1:8" x14ac:dyDescent="0.25">
      <c r="A129" s="45"/>
      <c r="B129" s="8"/>
      <c r="C129" s="8"/>
      <c r="D129" s="8"/>
      <c r="E129" s="2"/>
      <c r="F129" s="2"/>
      <c r="G129" s="2"/>
      <c r="H129" s="5">
        <f t="shared" si="29"/>
        <v>0</v>
      </c>
    </row>
    <row r="130" spans="1:8" x14ac:dyDescent="0.25">
      <c r="A130" s="45"/>
      <c r="B130" s="8"/>
      <c r="C130" s="8"/>
      <c r="D130" s="8"/>
      <c r="E130" s="2"/>
      <c r="F130" s="2"/>
      <c r="G130" s="2"/>
      <c r="H130" s="5">
        <f t="shared" si="29"/>
        <v>0</v>
      </c>
    </row>
    <row r="131" spans="1:8" x14ac:dyDescent="0.25">
      <c r="A131" s="45"/>
      <c r="B131" s="8"/>
      <c r="C131" s="8"/>
      <c r="D131" s="8"/>
      <c r="E131" s="2"/>
      <c r="F131" s="2"/>
      <c r="G131" s="2"/>
      <c r="H131" s="5">
        <f t="shared" si="29"/>
        <v>0</v>
      </c>
    </row>
    <row r="132" spans="1:8" x14ac:dyDescent="0.25">
      <c r="A132" s="45"/>
      <c r="B132" s="8"/>
      <c r="C132" s="8"/>
      <c r="D132" s="8"/>
      <c r="E132" s="2"/>
      <c r="F132" s="2"/>
      <c r="G132" s="2"/>
      <c r="H132" s="5">
        <f t="shared" si="29"/>
        <v>0</v>
      </c>
    </row>
    <row r="133" spans="1:8" x14ac:dyDescent="0.25">
      <c r="A133" s="45"/>
      <c r="B133" s="44"/>
      <c r="C133" s="44"/>
      <c r="D133" s="44"/>
      <c r="E133" s="44"/>
      <c r="F133" s="44"/>
      <c r="G133" s="44"/>
      <c r="H133" s="44"/>
    </row>
    <row r="134" spans="1:8" x14ac:dyDescent="0.25">
      <c r="A134" s="6"/>
      <c r="B134" s="7"/>
      <c r="C134" s="7"/>
      <c r="D134" s="7"/>
      <c r="E134" s="7"/>
      <c r="F134" s="9">
        <f>SUM(F127:F132)</f>
        <v>6820</v>
      </c>
      <c r="G134" s="9">
        <f>SUM(G127:G132)</f>
        <v>0</v>
      </c>
      <c r="H134" s="9">
        <f>SUM(H127:H132)</f>
        <v>6820</v>
      </c>
    </row>
    <row r="135" spans="1:8" x14ac:dyDescent="0.25">
      <c r="A135" s="45" t="s">
        <v>17</v>
      </c>
      <c r="B135" s="30" t="s">
        <v>125</v>
      </c>
      <c r="C135" s="19" t="s">
        <v>107</v>
      </c>
      <c r="D135" s="41" t="s">
        <v>17</v>
      </c>
      <c r="E135" s="2"/>
      <c r="F135" s="32">
        <v>8312</v>
      </c>
      <c r="G135" s="2"/>
      <c r="H135" s="5">
        <f>F135+G135</f>
        <v>8312</v>
      </c>
    </row>
    <row r="136" spans="1:8" x14ac:dyDescent="0.25">
      <c r="A136" s="45"/>
      <c r="B136" s="8"/>
      <c r="C136" s="8"/>
      <c r="D136" s="8"/>
      <c r="E136" s="2"/>
      <c r="F136" s="2"/>
      <c r="G136" s="2"/>
      <c r="H136" s="5">
        <f t="shared" ref="H136:H140" si="30">F136+G136</f>
        <v>0</v>
      </c>
    </row>
    <row r="137" spans="1:8" x14ac:dyDescent="0.25">
      <c r="A137" s="45"/>
      <c r="B137" s="8"/>
      <c r="C137" s="8"/>
      <c r="D137" s="8"/>
      <c r="E137" s="2"/>
      <c r="F137" s="2"/>
      <c r="G137" s="2"/>
      <c r="H137" s="5">
        <f t="shared" si="30"/>
        <v>0</v>
      </c>
    </row>
    <row r="138" spans="1:8" x14ac:dyDescent="0.25">
      <c r="A138" s="45"/>
      <c r="B138" s="8"/>
      <c r="C138" s="8"/>
      <c r="D138" s="8"/>
      <c r="E138" s="2"/>
      <c r="F138" s="2"/>
      <c r="G138" s="2"/>
      <c r="H138" s="5">
        <f t="shared" si="30"/>
        <v>0</v>
      </c>
    </row>
    <row r="139" spans="1:8" x14ac:dyDescent="0.25">
      <c r="A139" s="45"/>
      <c r="B139" s="8"/>
      <c r="C139" s="8"/>
      <c r="D139" s="8"/>
      <c r="E139" s="2"/>
      <c r="F139" s="2"/>
      <c r="G139" s="2"/>
      <c r="H139" s="5">
        <f t="shared" si="30"/>
        <v>0</v>
      </c>
    </row>
    <row r="140" spans="1:8" x14ac:dyDescent="0.25">
      <c r="A140" s="45"/>
      <c r="B140" s="8"/>
      <c r="C140" s="8"/>
      <c r="D140" s="8"/>
      <c r="E140" s="2"/>
      <c r="F140" s="2"/>
      <c r="G140" s="2"/>
      <c r="H140" s="5">
        <f t="shared" si="30"/>
        <v>0</v>
      </c>
    </row>
    <row r="141" spans="1:8" x14ac:dyDescent="0.25">
      <c r="A141" s="45"/>
      <c r="B141" s="44"/>
      <c r="C141" s="44"/>
      <c r="D141" s="44"/>
      <c r="E141" s="44"/>
      <c r="F141" s="44"/>
      <c r="G141" s="44"/>
      <c r="H141" s="44"/>
    </row>
    <row r="142" spans="1:8" x14ac:dyDescent="0.25">
      <c r="A142" s="6"/>
      <c r="B142" s="7"/>
      <c r="C142" s="7"/>
      <c r="D142" s="7"/>
      <c r="E142" s="7"/>
      <c r="F142" s="9">
        <f>SUM(F135:F140)</f>
        <v>8312</v>
      </c>
      <c r="G142" s="9">
        <f>SUM(G135:G140)</f>
        <v>0</v>
      </c>
      <c r="H142" s="9">
        <f>SUM(H135:H140)</f>
        <v>8312</v>
      </c>
    </row>
    <row r="143" spans="1:8" x14ac:dyDescent="0.25">
      <c r="A143" s="45" t="s">
        <v>18</v>
      </c>
      <c r="B143" s="30" t="s">
        <v>124</v>
      </c>
      <c r="C143" s="19" t="s">
        <v>107</v>
      </c>
      <c r="D143" s="41" t="s">
        <v>18</v>
      </c>
      <c r="E143" s="2"/>
      <c r="F143" s="32">
        <v>7335</v>
      </c>
      <c r="G143" s="2"/>
      <c r="H143" s="5">
        <f t="shared" ref="H143:H151" si="31">F143+G143</f>
        <v>7335</v>
      </c>
    </row>
    <row r="144" spans="1:8" x14ac:dyDescent="0.25">
      <c r="A144" s="45"/>
      <c r="B144" s="30" t="s">
        <v>139</v>
      </c>
      <c r="C144" s="19" t="s">
        <v>106</v>
      </c>
      <c r="D144" s="41" t="s">
        <v>18</v>
      </c>
      <c r="E144" s="2"/>
      <c r="F144" s="32">
        <v>2909</v>
      </c>
      <c r="G144" s="2"/>
      <c r="H144" s="5">
        <f t="shared" si="31"/>
        <v>2909</v>
      </c>
    </row>
    <row r="145" spans="1:8" x14ac:dyDescent="0.25">
      <c r="A145" s="45"/>
      <c r="B145" s="30" t="s">
        <v>140</v>
      </c>
      <c r="C145" s="19" t="s">
        <v>107</v>
      </c>
      <c r="D145" s="41" t="s">
        <v>18</v>
      </c>
      <c r="E145" s="2"/>
      <c r="F145" s="32">
        <v>6885</v>
      </c>
      <c r="G145" s="2"/>
      <c r="H145" s="5">
        <f t="shared" si="31"/>
        <v>6885</v>
      </c>
    </row>
    <row r="146" spans="1:8" x14ac:dyDescent="0.25">
      <c r="A146" s="45"/>
      <c r="B146" s="30" t="s">
        <v>143</v>
      </c>
      <c r="C146" s="19" t="s">
        <v>107</v>
      </c>
      <c r="D146" s="41" t="s">
        <v>18</v>
      </c>
      <c r="E146" s="2"/>
      <c r="F146" s="32">
        <v>8098</v>
      </c>
      <c r="G146" s="2"/>
      <c r="H146" s="5">
        <f t="shared" si="31"/>
        <v>8098</v>
      </c>
    </row>
    <row r="147" spans="1:8" x14ac:dyDescent="0.25">
      <c r="A147" s="45"/>
      <c r="B147" s="30" t="s">
        <v>146</v>
      </c>
      <c r="C147" s="19" t="s">
        <v>106</v>
      </c>
      <c r="D147" s="41" t="s">
        <v>18</v>
      </c>
      <c r="E147" s="2"/>
      <c r="F147" s="32">
        <v>2469</v>
      </c>
      <c r="G147" s="2"/>
      <c r="H147" s="5">
        <f t="shared" si="31"/>
        <v>2469</v>
      </c>
    </row>
    <row r="148" spans="1:8" x14ac:dyDescent="0.25">
      <c r="A148" s="45"/>
      <c r="B148" s="30" t="s">
        <v>151</v>
      </c>
      <c r="C148" s="19" t="s">
        <v>107</v>
      </c>
      <c r="D148" s="41" t="s">
        <v>18</v>
      </c>
      <c r="E148" s="2"/>
      <c r="F148" s="32">
        <v>5432</v>
      </c>
      <c r="G148" s="2"/>
      <c r="H148" s="5">
        <f t="shared" si="31"/>
        <v>5432</v>
      </c>
    </row>
    <row r="149" spans="1:8" x14ac:dyDescent="0.25">
      <c r="A149" s="45"/>
      <c r="B149" s="30" t="s">
        <v>157</v>
      </c>
      <c r="C149" s="19" t="s">
        <v>107</v>
      </c>
      <c r="D149" s="41" t="s">
        <v>18</v>
      </c>
      <c r="E149" s="2"/>
      <c r="F149" s="32">
        <v>3022.5</v>
      </c>
      <c r="G149" s="2"/>
      <c r="H149" s="5">
        <f t="shared" si="31"/>
        <v>3022.5</v>
      </c>
    </row>
    <row r="150" spans="1:8" x14ac:dyDescent="0.25">
      <c r="A150" s="45"/>
      <c r="B150" s="30" t="s">
        <v>164</v>
      </c>
      <c r="C150" s="19" t="s">
        <v>107</v>
      </c>
      <c r="D150" s="41" t="s">
        <v>18</v>
      </c>
      <c r="E150" s="2"/>
      <c r="F150" s="32">
        <v>10034</v>
      </c>
      <c r="G150" s="2"/>
      <c r="H150" s="5">
        <f t="shared" si="31"/>
        <v>10034</v>
      </c>
    </row>
    <row r="151" spans="1:8" x14ac:dyDescent="0.25">
      <c r="A151" s="45"/>
      <c r="B151" s="30" t="s">
        <v>168</v>
      </c>
      <c r="C151" s="19" t="s">
        <v>106</v>
      </c>
      <c r="D151" s="41" t="s">
        <v>18</v>
      </c>
      <c r="E151" s="2"/>
      <c r="F151" s="32">
        <v>12395</v>
      </c>
      <c r="G151" s="2"/>
      <c r="H151" s="5">
        <f t="shared" si="31"/>
        <v>12395</v>
      </c>
    </row>
    <row r="152" spans="1:8" x14ac:dyDescent="0.25">
      <c r="A152" s="45"/>
      <c r="B152" s="44"/>
      <c r="C152" s="44"/>
      <c r="D152" s="44"/>
      <c r="E152" s="44"/>
      <c r="F152" s="44"/>
      <c r="G152" s="44"/>
      <c r="H152" s="44"/>
    </row>
    <row r="153" spans="1:8" x14ac:dyDescent="0.25">
      <c r="A153" s="6"/>
      <c r="B153" s="7"/>
      <c r="C153" s="7"/>
      <c r="D153" s="7"/>
      <c r="E153" s="7"/>
      <c r="F153" s="9">
        <f>SUM(F143:F151)</f>
        <v>58579.5</v>
      </c>
      <c r="G153" s="9">
        <f t="shared" ref="G153" si="32">SUM(G146:G151)</f>
        <v>0</v>
      </c>
      <c r="H153" s="9">
        <f>SUM(H143:H151)</f>
        <v>58579.5</v>
      </c>
    </row>
    <row r="154" spans="1:8" x14ac:dyDescent="0.25">
      <c r="A154" s="45" t="s">
        <v>40</v>
      </c>
      <c r="B154" s="8"/>
      <c r="C154" s="8"/>
      <c r="D154" s="8"/>
      <c r="E154" s="2"/>
      <c r="F154" s="2"/>
      <c r="G154" s="2"/>
      <c r="H154" s="5">
        <f>F154+G154</f>
        <v>0</v>
      </c>
    </row>
    <row r="155" spans="1:8" x14ac:dyDescent="0.25">
      <c r="A155" s="45"/>
      <c r="B155" s="8"/>
      <c r="C155" s="8"/>
      <c r="D155" s="8"/>
      <c r="E155" s="2"/>
      <c r="F155" s="2"/>
      <c r="G155" s="2"/>
      <c r="H155" s="5">
        <f t="shared" ref="H155:H159" si="33">F155+G155</f>
        <v>0</v>
      </c>
    </row>
    <row r="156" spans="1:8" x14ac:dyDescent="0.25">
      <c r="A156" s="45"/>
      <c r="B156" s="8"/>
      <c r="C156" s="8"/>
      <c r="D156" s="8"/>
      <c r="E156" s="2"/>
      <c r="F156" s="2"/>
      <c r="G156" s="2"/>
      <c r="H156" s="5">
        <f t="shared" si="33"/>
        <v>0</v>
      </c>
    </row>
    <row r="157" spans="1:8" x14ac:dyDescent="0.25">
      <c r="A157" s="45"/>
      <c r="B157" s="8"/>
      <c r="C157" s="8"/>
      <c r="D157" s="8"/>
      <c r="E157" s="2"/>
      <c r="F157" s="2"/>
      <c r="G157" s="2"/>
      <c r="H157" s="5">
        <f t="shared" si="33"/>
        <v>0</v>
      </c>
    </row>
    <row r="158" spans="1:8" x14ac:dyDescent="0.25">
      <c r="A158" s="45"/>
      <c r="B158" s="8"/>
      <c r="C158" s="8"/>
      <c r="D158" s="8"/>
      <c r="E158" s="2"/>
      <c r="F158" s="2"/>
      <c r="G158" s="2"/>
      <c r="H158" s="5">
        <f t="shared" si="33"/>
        <v>0</v>
      </c>
    </row>
    <row r="159" spans="1:8" x14ac:dyDescent="0.25">
      <c r="A159" s="45"/>
      <c r="B159" s="8"/>
      <c r="C159" s="8"/>
      <c r="D159" s="8"/>
      <c r="E159" s="2"/>
      <c r="F159" s="2"/>
      <c r="G159" s="2"/>
      <c r="H159" s="5">
        <f t="shared" si="33"/>
        <v>0</v>
      </c>
    </row>
    <row r="160" spans="1:8" x14ac:dyDescent="0.25">
      <c r="A160" s="45"/>
      <c r="B160" s="44"/>
      <c r="C160" s="44"/>
      <c r="D160" s="44"/>
      <c r="E160" s="44"/>
      <c r="F160" s="44"/>
      <c r="G160" s="44"/>
      <c r="H160" s="44"/>
    </row>
    <row r="161" spans="1:8" x14ac:dyDescent="0.25">
      <c r="A161" s="6"/>
      <c r="B161" s="7"/>
      <c r="C161" s="7"/>
      <c r="D161" s="7"/>
      <c r="E161" s="7"/>
      <c r="F161" s="9">
        <f t="shared" ref="F161:G161" si="34">SUM(F154:F159)</f>
        <v>0</v>
      </c>
      <c r="G161" s="9">
        <f t="shared" si="34"/>
        <v>0</v>
      </c>
      <c r="H161" s="9">
        <f>SUM(H154:H159)</f>
        <v>0</v>
      </c>
    </row>
    <row r="162" spans="1:8" x14ac:dyDescent="0.25">
      <c r="A162" s="45" t="s">
        <v>19</v>
      </c>
      <c r="B162" s="30" t="s">
        <v>123</v>
      </c>
      <c r="C162" s="19" t="s">
        <v>107</v>
      </c>
      <c r="D162" s="41" t="s">
        <v>171</v>
      </c>
      <c r="E162" s="2"/>
      <c r="F162" s="32">
        <v>5635</v>
      </c>
      <c r="G162" s="2"/>
      <c r="H162" s="5">
        <f>F162+G162</f>
        <v>5635</v>
      </c>
    </row>
    <row r="163" spans="1:8" x14ac:dyDescent="0.25">
      <c r="A163" s="45"/>
      <c r="B163" s="30" t="s">
        <v>130</v>
      </c>
      <c r="C163" s="19" t="s">
        <v>107</v>
      </c>
      <c r="D163" s="41" t="s">
        <v>171</v>
      </c>
      <c r="E163" s="2"/>
      <c r="F163" s="32">
        <v>5911</v>
      </c>
      <c r="G163" s="2"/>
      <c r="H163" s="5">
        <f>F163+G163</f>
        <v>5911</v>
      </c>
    </row>
    <row r="164" spans="1:8" x14ac:dyDescent="0.25">
      <c r="A164" s="45"/>
      <c r="B164" s="30" t="s">
        <v>131</v>
      </c>
      <c r="C164" s="19" t="s">
        <v>107</v>
      </c>
      <c r="D164" s="41" t="s">
        <v>171</v>
      </c>
      <c r="E164" s="2"/>
      <c r="F164" s="32">
        <v>758.5</v>
      </c>
      <c r="G164" s="2"/>
      <c r="H164" s="5">
        <f>F164+G164</f>
        <v>758.5</v>
      </c>
    </row>
    <row r="165" spans="1:8" x14ac:dyDescent="0.25">
      <c r="A165" s="45"/>
      <c r="B165" s="30" t="s">
        <v>137</v>
      </c>
      <c r="C165" s="19" t="s">
        <v>107</v>
      </c>
      <c r="D165" s="41" t="s">
        <v>171</v>
      </c>
      <c r="E165" s="2"/>
      <c r="F165" s="32">
        <v>3400</v>
      </c>
      <c r="G165" s="2"/>
      <c r="H165" s="5">
        <f>F165+G165</f>
        <v>3400</v>
      </c>
    </row>
    <row r="166" spans="1:8" x14ac:dyDescent="0.25">
      <c r="A166" s="45"/>
      <c r="B166" s="30" t="s">
        <v>154</v>
      </c>
      <c r="C166" s="19" t="s">
        <v>106</v>
      </c>
      <c r="D166" s="41" t="s">
        <v>171</v>
      </c>
      <c r="E166" s="2"/>
      <c r="F166" s="32">
        <v>2921</v>
      </c>
      <c r="G166" s="2"/>
      <c r="H166" s="5">
        <f>F166+G166</f>
        <v>2921</v>
      </c>
    </row>
    <row r="167" spans="1:8" x14ac:dyDescent="0.25">
      <c r="A167" s="45"/>
      <c r="B167" s="8"/>
      <c r="C167" s="8"/>
      <c r="D167" s="8"/>
      <c r="E167" s="2"/>
      <c r="F167" s="2"/>
      <c r="G167" s="2"/>
      <c r="H167" s="5">
        <f t="shared" ref="H167" si="35">F167+G167</f>
        <v>0</v>
      </c>
    </row>
    <row r="168" spans="1:8" x14ac:dyDescent="0.25">
      <c r="A168" s="45"/>
      <c r="B168" s="44"/>
      <c r="C168" s="44"/>
      <c r="D168" s="44"/>
      <c r="E168" s="44"/>
      <c r="F168" s="44"/>
      <c r="G168" s="44"/>
      <c r="H168" s="44"/>
    </row>
    <row r="169" spans="1:8" x14ac:dyDescent="0.25">
      <c r="A169" s="6"/>
      <c r="B169" s="7"/>
      <c r="C169" s="7"/>
      <c r="D169" s="7"/>
      <c r="E169" s="7"/>
      <c r="F169" s="9">
        <f>SUM(F162:F167)</f>
        <v>18625.5</v>
      </c>
      <c r="G169" s="9">
        <f>SUM(G162:G167)</f>
        <v>0</v>
      </c>
      <c r="H169" s="9">
        <f>SUM(H162:H167)</f>
        <v>18625.5</v>
      </c>
    </row>
    <row r="170" spans="1:8" x14ac:dyDescent="0.25">
      <c r="A170" s="45" t="s">
        <v>19</v>
      </c>
      <c r="B170" s="8"/>
      <c r="C170" s="8"/>
      <c r="D170" s="8"/>
      <c r="E170" s="2"/>
      <c r="F170" s="2"/>
      <c r="G170" s="2"/>
      <c r="H170" s="5">
        <f>F170+G170</f>
        <v>0</v>
      </c>
    </row>
    <row r="171" spans="1:8" x14ac:dyDescent="0.25">
      <c r="A171" s="45"/>
      <c r="B171" s="8"/>
      <c r="C171" s="8"/>
      <c r="D171" s="8"/>
      <c r="E171" s="2"/>
      <c r="F171" s="2"/>
      <c r="G171" s="2"/>
      <c r="H171" s="5">
        <f t="shared" ref="H171:H175" si="36">F171+G171</f>
        <v>0</v>
      </c>
    </row>
    <row r="172" spans="1:8" x14ac:dyDescent="0.25">
      <c r="A172" s="45"/>
      <c r="B172" s="8"/>
      <c r="C172" s="8"/>
      <c r="D172" s="8"/>
      <c r="E172" s="2"/>
      <c r="F172" s="2"/>
      <c r="G172" s="2"/>
      <c r="H172" s="5">
        <f t="shared" si="36"/>
        <v>0</v>
      </c>
    </row>
    <row r="173" spans="1:8" x14ac:dyDescent="0.25">
      <c r="A173" s="45"/>
      <c r="B173" s="8"/>
      <c r="C173" s="8"/>
      <c r="D173" s="8"/>
      <c r="E173" s="2"/>
      <c r="F173" s="2"/>
      <c r="G173" s="2"/>
      <c r="H173" s="5">
        <f t="shared" si="36"/>
        <v>0</v>
      </c>
    </row>
    <row r="174" spans="1:8" x14ac:dyDescent="0.25">
      <c r="A174" s="45"/>
      <c r="B174" s="8"/>
      <c r="C174" s="8"/>
      <c r="D174" s="8"/>
      <c r="E174" s="2"/>
      <c r="F174" s="2"/>
      <c r="G174" s="2"/>
      <c r="H174" s="5">
        <f t="shared" si="36"/>
        <v>0</v>
      </c>
    </row>
    <row r="175" spans="1:8" x14ac:dyDescent="0.25">
      <c r="A175" s="45"/>
      <c r="B175" s="8"/>
      <c r="C175" s="8"/>
      <c r="D175" s="8"/>
      <c r="E175" s="2"/>
      <c r="F175" s="2"/>
      <c r="G175" s="2"/>
      <c r="H175" s="5">
        <f t="shared" si="36"/>
        <v>0</v>
      </c>
    </row>
    <row r="176" spans="1:8" x14ac:dyDescent="0.25">
      <c r="A176" s="45"/>
      <c r="B176" s="44"/>
      <c r="C176" s="44"/>
      <c r="D176" s="44"/>
      <c r="E176" s="44"/>
      <c r="F176" s="44"/>
      <c r="G176" s="44"/>
      <c r="H176" s="44"/>
    </row>
    <row r="177" spans="1:8" x14ac:dyDescent="0.25">
      <c r="A177" s="6"/>
      <c r="B177" s="7"/>
      <c r="C177" s="7"/>
      <c r="D177" s="7"/>
      <c r="E177" s="7"/>
      <c r="F177" s="9">
        <f t="shared" ref="F177:G177" si="37">SUM(F170:F175)</f>
        <v>0</v>
      </c>
      <c r="G177" s="9">
        <f t="shared" si="37"/>
        <v>0</v>
      </c>
      <c r="H177" s="9">
        <f>SUM(H170:H175)</f>
        <v>0</v>
      </c>
    </row>
  </sheetData>
  <sortState ref="B76:J80">
    <sortCondition ref="D76:D80"/>
  </sortState>
  <mergeCells count="35">
    <mergeCell ref="A97:A107"/>
    <mergeCell ref="A109:A115"/>
    <mergeCell ref="A117:A125"/>
    <mergeCell ref="A5:A11"/>
    <mergeCell ref="A13:A19"/>
    <mergeCell ref="A21:A28"/>
    <mergeCell ref="A30:A36"/>
    <mergeCell ref="A38:A44"/>
    <mergeCell ref="A170:A176"/>
    <mergeCell ref="B3:D3"/>
    <mergeCell ref="F3:H3"/>
    <mergeCell ref="B11:H11"/>
    <mergeCell ref="B19:H19"/>
    <mergeCell ref="B28:H28"/>
    <mergeCell ref="B36:H36"/>
    <mergeCell ref="A127:A133"/>
    <mergeCell ref="A135:A141"/>
    <mergeCell ref="A143:A152"/>
    <mergeCell ref="A154:A160"/>
    <mergeCell ref="A162:A168"/>
    <mergeCell ref="A46:A73"/>
    <mergeCell ref="A75:A87"/>
    <mergeCell ref="B44:H44"/>
    <mergeCell ref="A89:A95"/>
    <mergeCell ref="B73:H73"/>
    <mergeCell ref="B87:H87"/>
    <mergeCell ref="B95:H95"/>
    <mergeCell ref="B107:H107"/>
    <mergeCell ref="B176:H176"/>
    <mergeCell ref="B125:H125"/>
    <mergeCell ref="B133:H133"/>
    <mergeCell ref="B141:H141"/>
    <mergeCell ref="B152:H152"/>
    <mergeCell ref="B160:H160"/>
    <mergeCell ref="B168:H16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A2" sqref="A2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16" customWidth="1"/>
    <col min="5" max="7" width="14.85546875" style="2" bestFit="1" customWidth="1"/>
    <col min="8" max="8" width="23.5703125" style="2" customWidth="1"/>
    <col min="9" max="9" width="2.7109375" style="16" customWidth="1"/>
    <col min="10" max="10" width="23" style="2" customWidth="1"/>
    <col min="11" max="11" width="2.7109375" style="17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48" t="s">
        <v>73</v>
      </c>
      <c r="B1" s="49"/>
      <c r="C1" s="50"/>
      <c r="D1" s="10"/>
      <c r="E1" s="51" t="s">
        <v>74</v>
      </c>
      <c r="F1" s="51"/>
      <c r="G1" s="51"/>
      <c r="H1" s="51"/>
      <c r="I1" s="10"/>
      <c r="J1" s="11" t="s">
        <v>75</v>
      </c>
      <c r="K1" s="12"/>
      <c r="L1" s="51" t="s">
        <v>76</v>
      </c>
      <c r="M1" s="51"/>
      <c r="N1" s="51"/>
      <c r="O1" s="51"/>
      <c r="P1" s="51"/>
      <c r="Q1" s="51"/>
      <c r="R1" s="51"/>
      <c r="S1" s="51"/>
      <c r="T1" s="51"/>
      <c r="U1" s="51"/>
    </row>
    <row r="2" spans="1:21" ht="30" x14ac:dyDescent="0.25">
      <c r="A2" s="13" t="s">
        <v>77</v>
      </c>
      <c r="B2" s="13" t="s">
        <v>79</v>
      </c>
      <c r="C2" s="13" t="s">
        <v>78</v>
      </c>
      <c r="D2" s="14"/>
      <c r="E2" s="13" t="s">
        <v>8</v>
      </c>
      <c r="F2" s="13" t="s">
        <v>26</v>
      </c>
      <c r="G2" s="13" t="s">
        <v>38</v>
      </c>
      <c r="H2" s="13" t="s">
        <v>79</v>
      </c>
      <c r="I2" s="14"/>
      <c r="J2" s="13" t="s">
        <v>80</v>
      </c>
      <c r="K2" s="15"/>
      <c r="L2" s="13" t="s">
        <v>81</v>
      </c>
      <c r="M2" s="13" t="s">
        <v>82</v>
      </c>
      <c r="N2" s="13" t="s">
        <v>83</v>
      </c>
      <c r="O2" s="13" t="s">
        <v>84</v>
      </c>
      <c r="P2" s="13" t="s">
        <v>85</v>
      </c>
      <c r="Q2" s="13" t="s">
        <v>86</v>
      </c>
      <c r="R2" s="13" t="s">
        <v>87</v>
      </c>
      <c r="S2" s="13" t="s">
        <v>88</v>
      </c>
      <c r="T2" s="13" t="s">
        <v>89</v>
      </c>
      <c r="U2" s="13" t="s">
        <v>90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zoomScale="60" zoomScaleNormal="6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0" sqref="H10"/>
    </sheetView>
  </sheetViews>
  <sheetFormatPr defaultRowHeight="15" x14ac:dyDescent="0.25"/>
  <cols>
    <col min="1" max="1" width="22" customWidth="1"/>
    <col min="2" max="2" width="10" customWidth="1"/>
    <col min="3" max="20" width="12" customWidth="1"/>
  </cols>
  <sheetData>
    <row r="1" spans="1:20" x14ac:dyDescent="0.25">
      <c r="A1" s="1" t="s">
        <v>39</v>
      </c>
    </row>
    <row r="3" spans="1:20" x14ac:dyDescent="0.25">
      <c r="A3" s="53" t="s">
        <v>3</v>
      </c>
      <c r="B3" s="54"/>
      <c r="C3" s="57" t="s">
        <v>61</v>
      </c>
      <c r="D3" s="58"/>
      <c r="E3" s="57" t="s">
        <v>62</v>
      </c>
      <c r="F3" s="58"/>
      <c r="G3" s="57" t="s">
        <v>64</v>
      </c>
      <c r="H3" s="58"/>
      <c r="I3" s="57" t="s">
        <v>65</v>
      </c>
      <c r="J3" s="58"/>
      <c r="K3" s="57" t="s">
        <v>67</v>
      </c>
      <c r="L3" s="58"/>
      <c r="M3" s="57" t="s">
        <v>68</v>
      </c>
      <c r="N3" s="58"/>
      <c r="O3" s="57" t="s">
        <v>70</v>
      </c>
      <c r="P3" s="58"/>
      <c r="Q3" s="57" t="s">
        <v>71</v>
      </c>
      <c r="R3" s="58"/>
      <c r="S3" s="57" t="s">
        <v>72</v>
      </c>
      <c r="T3" s="58"/>
    </row>
    <row r="4" spans="1:20" x14ac:dyDescent="0.25">
      <c r="A4" s="55"/>
      <c r="B4" s="56"/>
      <c r="C4" s="4" t="s">
        <v>30</v>
      </c>
      <c r="D4" s="4" t="s">
        <v>31</v>
      </c>
      <c r="E4" s="4" t="s">
        <v>30</v>
      </c>
      <c r="F4" s="4" t="s">
        <v>31</v>
      </c>
      <c r="G4" s="4" t="s">
        <v>30</v>
      </c>
      <c r="H4" s="4" t="s">
        <v>31</v>
      </c>
      <c r="I4" s="4" t="s">
        <v>30</v>
      </c>
      <c r="J4" s="4" t="s">
        <v>31</v>
      </c>
      <c r="K4" s="4" t="s">
        <v>30</v>
      </c>
      <c r="L4" s="4" t="s">
        <v>31</v>
      </c>
      <c r="M4" s="4" t="s">
        <v>30</v>
      </c>
      <c r="N4" s="4" t="s">
        <v>31</v>
      </c>
      <c r="O4" s="4" t="s">
        <v>30</v>
      </c>
      <c r="P4" s="4" t="s">
        <v>31</v>
      </c>
      <c r="Q4" s="4" t="s">
        <v>30</v>
      </c>
      <c r="R4" s="4" t="s">
        <v>31</v>
      </c>
      <c r="S4" s="4" t="s">
        <v>30</v>
      </c>
      <c r="T4" s="4" t="s">
        <v>31</v>
      </c>
    </row>
    <row r="5" spans="1:20" x14ac:dyDescent="0.25">
      <c r="A5" s="52" t="s">
        <v>4</v>
      </c>
      <c r="B5" s="3" t="s">
        <v>20</v>
      </c>
      <c r="C5" s="2">
        <v>576</v>
      </c>
      <c r="D5" s="29">
        <v>765</v>
      </c>
      <c r="E5" s="2">
        <v>0</v>
      </c>
      <c r="F5" s="2"/>
      <c r="G5" s="2">
        <v>508</v>
      </c>
      <c r="H5" s="2">
        <v>765</v>
      </c>
      <c r="I5" s="2">
        <v>0</v>
      </c>
      <c r="J5" s="2"/>
      <c r="K5" s="2">
        <v>0</v>
      </c>
      <c r="L5" s="2"/>
      <c r="M5" s="2">
        <v>538</v>
      </c>
      <c r="N5" s="2">
        <v>761</v>
      </c>
      <c r="O5" s="2">
        <v>0</v>
      </c>
      <c r="P5" s="2"/>
      <c r="Q5" s="2">
        <v>0</v>
      </c>
      <c r="R5" s="2"/>
      <c r="S5" s="2">
        <v>0</v>
      </c>
      <c r="T5" s="2"/>
    </row>
    <row r="6" spans="1:20" x14ac:dyDescent="0.25">
      <c r="A6" s="52"/>
      <c r="B6" s="3" t="s">
        <v>27</v>
      </c>
      <c r="C6" s="2">
        <v>126</v>
      </c>
      <c r="D6" s="29">
        <v>204</v>
      </c>
      <c r="E6" s="2">
        <v>87</v>
      </c>
      <c r="F6" s="2">
        <v>204</v>
      </c>
      <c r="G6" s="2">
        <v>87</v>
      </c>
      <c r="H6" s="2">
        <v>204</v>
      </c>
      <c r="I6" s="2">
        <v>81</v>
      </c>
      <c r="J6" s="2">
        <v>197</v>
      </c>
      <c r="K6" s="2">
        <v>80</v>
      </c>
      <c r="L6" s="2">
        <v>202</v>
      </c>
      <c r="M6" s="2">
        <v>104</v>
      </c>
      <c r="N6" s="2">
        <v>204</v>
      </c>
      <c r="O6" s="2">
        <v>101</v>
      </c>
      <c r="P6" s="2">
        <v>182</v>
      </c>
      <c r="Q6" s="2">
        <v>0</v>
      </c>
      <c r="R6" s="2"/>
      <c r="S6" s="2">
        <v>105</v>
      </c>
      <c r="T6" s="2">
        <v>202</v>
      </c>
    </row>
    <row r="7" spans="1:20" x14ac:dyDescent="0.25">
      <c r="A7" s="52" t="s">
        <v>5</v>
      </c>
      <c r="B7" s="3" t="s">
        <v>20</v>
      </c>
      <c r="C7" s="2">
        <v>1894</v>
      </c>
      <c r="D7" s="29">
        <v>2722</v>
      </c>
      <c r="E7" s="2">
        <v>0</v>
      </c>
      <c r="F7" s="2"/>
      <c r="G7" s="2">
        <v>1823</v>
      </c>
      <c r="H7" s="2">
        <v>2722</v>
      </c>
      <c r="I7" s="2">
        <v>0</v>
      </c>
      <c r="J7" s="2"/>
      <c r="K7" s="2">
        <v>0</v>
      </c>
      <c r="L7" s="2"/>
      <c r="M7" s="2">
        <v>1824</v>
      </c>
      <c r="N7" s="2">
        <v>2709</v>
      </c>
      <c r="O7" s="2">
        <v>0</v>
      </c>
      <c r="P7" s="2"/>
      <c r="Q7" s="2">
        <v>1812</v>
      </c>
      <c r="R7" s="2">
        <v>2664</v>
      </c>
      <c r="S7" s="2">
        <v>0</v>
      </c>
      <c r="T7" s="2"/>
    </row>
    <row r="8" spans="1:20" x14ac:dyDescent="0.25">
      <c r="A8" s="52"/>
      <c r="B8" s="3" t="s">
        <v>27</v>
      </c>
      <c r="C8" s="2">
        <v>127</v>
      </c>
      <c r="D8" s="2">
        <v>234</v>
      </c>
      <c r="E8" s="2">
        <v>0</v>
      </c>
      <c r="F8" s="2"/>
      <c r="G8" s="2">
        <v>96</v>
      </c>
      <c r="H8" s="2">
        <v>234</v>
      </c>
      <c r="I8" s="2">
        <v>86</v>
      </c>
      <c r="J8" s="2">
        <v>222</v>
      </c>
      <c r="K8" s="2">
        <v>97</v>
      </c>
      <c r="L8" s="2">
        <v>234</v>
      </c>
      <c r="M8" s="2">
        <v>96</v>
      </c>
      <c r="N8" s="2">
        <v>234</v>
      </c>
      <c r="O8" s="2">
        <v>96</v>
      </c>
      <c r="P8" s="2">
        <v>222</v>
      </c>
      <c r="Q8" s="2">
        <v>91</v>
      </c>
      <c r="R8" s="2">
        <v>209</v>
      </c>
      <c r="S8" s="2">
        <v>89</v>
      </c>
      <c r="T8" s="2">
        <v>233</v>
      </c>
    </row>
    <row r="9" spans="1:20" x14ac:dyDescent="0.25">
      <c r="A9" s="52" t="s">
        <v>32</v>
      </c>
      <c r="B9" s="3" t="s">
        <v>20</v>
      </c>
      <c r="C9" s="2">
        <v>15</v>
      </c>
      <c r="D9" s="2">
        <v>49</v>
      </c>
      <c r="E9" s="2">
        <v>0</v>
      </c>
      <c r="F9" s="2"/>
      <c r="G9" s="2">
        <v>10</v>
      </c>
      <c r="H9" s="2">
        <v>44</v>
      </c>
      <c r="I9" s="2">
        <v>0</v>
      </c>
      <c r="J9" s="2"/>
      <c r="K9" s="2">
        <v>0</v>
      </c>
      <c r="L9" s="2"/>
      <c r="M9" s="2">
        <v>0</v>
      </c>
      <c r="N9" s="2"/>
      <c r="O9" s="2">
        <v>0</v>
      </c>
      <c r="P9" s="2"/>
      <c r="Q9" s="2">
        <v>0</v>
      </c>
      <c r="R9" s="2"/>
      <c r="S9" s="2">
        <v>0</v>
      </c>
      <c r="T9" s="2"/>
    </row>
    <row r="10" spans="1:20" x14ac:dyDescent="0.25">
      <c r="A10" s="52"/>
      <c r="B10" s="3" t="s">
        <v>27</v>
      </c>
      <c r="C10" s="2">
        <v>14</v>
      </c>
      <c r="D10" s="2">
        <v>15</v>
      </c>
      <c r="E10" s="2">
        <v>10</v>
      </c>
      <c r="F10" s="2">
        <v>44</v>
      </c>
      <c r="G10" s="2">
        <v>9</v>
      </c>
      <c r="H10" s="2">
        <v>10</v>
      </c>
      <c r="I10" s="2">
        <v>9</v>
      </c>
      <c r="J10" s="2">
        <v>9</v>
      </c>
      <c r="K10" s="2">
        <v>7</v>
      </c>
      <c r="L10" s="2">
        <v>10</v>
      </c>
      <c r="M10" s="2">
        <v>0</v>
      </c>
      <c r="N10" s="2"/>
      <c r="O10" s="2">
        <v>7</v>
      </c>
      <c r="P10" s="2">
        <v>10</v>
      </c>
      <c r="Q10" s="2">
        <v>0</v>
      </c>
      <c r="R10" s="2"/>
      <c r="S10" s="2">
        <v>10</v>
      </c>
      <c r="T10" s="2">
        <v>10</v>
      </c>
    </row>
    <row r="11" spans="1:20" x14ac:dyDescent="0.25">
      <c r="A11" s="52" t="s">
        <v>9</v>
      </c>
      <c r="B11" s="3" t="s">
        <v>20</v>
      </c>
      <c r="C11" s="2">
        <v>40</v>
      </c>
      <c r="D11" s="2">
        <v>59</v>
      </c>
      <c r="E11" s="2">
        <v>0</v>
      </c>
      <c r="F11" s="2"/>
      <c r="G11" s="2">
        <v>0</v>
      </c>
      <c r="H11" s="2"/>
      <c r="I11" s="2">
        <v>0</v>
      </c>
      <c r="J11" s="2"/>
      <c r="K11" s="2">
        <v>0</v>
      </c>
      <c r="L11" s="2"/>
      <c r="M11" s="2">
        <v>17</v>
      </c>
      <c r="N11" s="2">
        <v>59</v>
      </c>
      <c r="O11" s="2">
        <v>0</v>
      </c>
      <c r="P11" s="2"/>
      <c r="Q11" s="2">
        <v>0</v>
      </c>
      <c r="R11" s="2"/>
      <c r="S11" s="2">
        <v>0</v>
      </c>
      <c r="T11" s="2"/>
    </row>
    <row r="12" spans="1:20" x14ac:dyDescent="0.25">
      <c r="A12" s="52"/>
      <c r="B12" s="3" t="s">
        <v>27</v>
      </c>
      <c r="C12" s="2">
        <v>39</v>
      </c>
      <c r="D12" s="2">
        <v>48</v>
      </c>
      <c r="E12" s="2">
        <v>18</v>
      </c>
      <c r="F12" s="2">
        <v>18</v>
      </c>
      <c r="G12" s="2">
        <v>0</v>
      </c>
      <c r="H12" s="2"/>
      <c r="I12" s="2">
        <v>0</v>
      </c>
      <c r="J12" s="2"/>
      <c r="K12" s="2">
        <v>16</v>
      </c>
      <c r="L12" s="2">
        <v>18</v>
      </c>
      <c r="M12" s="2">
        <v>14</v>
      </c>
      <c r="N12" s="2">
        <v>48</v>
      </c>
      <c r="O12" s="2">
        <v>17</v>
      </c>
      <c r="P12" s="2">
        <v>17</v>
      </c>
      <c r="Q12" s="2">
        <v>0</v>
      </c>
      <c r="R12" s="2"/>
      <c r="S12" s="2">
        <v>7</v>
      </c>
      <c r="T12" s="2">
        <v>18</v>
      </c>
    </row>
    <row r="13" spans="1:20" x14ac:dyDescent="0.25">
      <c r="A13" s="52" t="s">
        <v>33</v>
      </c>
      <c r="B13" s="3" t="s">
        <v>20</v>
      </c>
      <c r="C13" s="2">
        <v>31</v>
      </c>
      <c r="D13" s="2">
        <v>101</v>
      </c>
      <c r="E13" s="2">
        <v>0</v>
      </c>
      <c r="F13" s="2"/>
      <c r="G13" s="2">
        <v>22</v>
      </c>
      <c r="H13" s="2">
        <v>115</v>
      </c>
      <c r="I13" s="2">
        <v>0</v>
      </c>
      <c r="J13" s="2"/>
      <c r="K13" s="2">
        <v>0</v>
      </c>
      <c r="L13" s="2"/>
      <c r="M13" s="2">
        <v>0</v>
      </c>
      <c r="N13" s="2"/>
      <c r="O13" s="2">
        <v>0</v>
      </c>
      <c r="P13" s="2"/>
      <c r="Q13" s="2">
        <v>0</v>
      </c>
      <c r="R13" s="2"/>
      <c r="S13" s="2">
        <v>0</v>
      </c>
      <c r="T13" s="2"/>
    </row>
    <row r="14" spans="1:20" x14ac:dyDescent="0.25">
      <c r="A14" s="52"/>
      <c r="B14" s="3" t="s">
        <v>27</v>
      </c>
      <c r="C14" s="2">
        <v>17</v>
      </c>
      <c r="D14" s="2">
        <v>46</v>
      </c>
      <c r="E14" s="2">
        <v>6</v>
      </c>
      <c r="F14" s="2">
        <v>15</v>
      </c>
      <c r="G14" s="2">
        <v>8</v>
      </c>
      <c r="H14" s="2">
        <v>47</v>
      </c>
      <c r="I14" s="2">
        <v>5</v>
      </c>
      <c r="J14" s="2">
        <v>62</v>
      </c>
      <c r="K14" s="2">
        <v>0</v>
      </c>
      <c r="L14" s="2"/>
      <c r="M14" s="2">
        <v>0</v>
      </c>
      <c r="N14" s="2"/>
      <c r="O14" s="2">
        <v>9</v>
      </c>
      <c r="P14" s="2">
        <v>33</v>
      </c>
      <c r="Q14" s="2">
        <v>0</v>
      </c>
      <c r="R14" s="2"/>
      <c r="S14" s="2">
        <v>3</v>
      </c>
      <c r="T14" s="2">
        <v>22</v>
      </c>
    </row>
    <row r="15" spans="1:20" x14ac:dyDescent="0.25">
      <c r="A15" s="52" t="s">
        <v>10</v>
      </c>
      <c r="B15" s="3" t="s">
        <v>20</v>
      </c>
      <c r="C15" s="2">
        <v>65</v>
      </c>
      <c r="D15" s="2">
        <v>267</v>
      </c>
      <c r="E15" s="2">
        <v>0</v>
      </c>
      <c r="F15" s="2"/>
      <c r="G15" s="2">
        <v>0</v>
      </c>
      <c r="H15" s="2"/>
      <c r="I15" s="2">
        <v>0</v>
      </c>
      <c r="J15" s="2"/>
      <c r="K15" s="2">
        <v>0</v>
      </c>
      <c r="L15" s="2"/>
      <c r="M15" s="2">
        <v>119</v>
      </c>
      <c r="N15" s="2">
        <v>343</v>
      </c>
      <c r="O15" s="2">
        <v>0</v>
      </c>
      <c r="P15" s="2"/>
      <c r="Q15" s="2">
        <v>108</v>
      </c>
      <c r="R15" s="2">
        <v>257</v>
      </c>
      <c r="S15" s="2">
        <v>0</v>
      </c>
      <c r="T15" s="2"/>
    </row>
    <row r="16" spans="1:20" x14ac:dyDescent="0.25">
      <c r="A16" s="52"/>
      <c r="B16" s="3" t="s">
        <v>27</v>
      </c>
      <c r="C16" s="2">
        <v>30</v>
      </c>
      <c r="D16" s="2">
        <v>56</v>
      </c>
      <c r="E16" s="2">
        <v>0</v>
      </c>
      <c r="F16" s="2"/>
      <c r="G16" s="2">
        <v>0</v>
      </c>
      <c r="H16" s="2"/>
      <c r="I16" s="2">
        <v>0</v>
      </c>
      <c r="J16" s="2"/>
      <c r="K16" s="2">
        <v>0</v>
      </c>
      <c r="L16" s="2"/>
      <c r="M16" s="2">
        <v>16</v>
      </c>
      <c r="N16" s="2">
        <v>74</v>
      </c>
      <c r="O16" s="2">
        <v>16</v>
      </c>
      <c r="P16" s="2">
        <v>37</v>
      </c>
      <c r="Q16" s="2">
        <v>11</v>
      </c>
      <c r="R16" s="2">
        <v>54</v>
      </c>
      <c r="S16" s="2">
        <v>0</v>
      </c>
      <c r="T16" s="2"/>
    </row>
    <row r="17" spans="1:20" x14ac:dyDescent="0.25">
      <c r="A17" s="52" t="s">
        <v>11</v>
      </c>
      <c r="B17" s="3" t="s">
        <v>20</v>
      </c>
      <c r="C17" s="2">
        <v>25</v>
      </c>
      <c r="D17" s="2">
        <v>42</v>
      </c>
      <c r="E17" s="2">
        <v>0</v>
      </c>
      <c r="F17" s="2"/>
      <c r="G17" s="2">
        <v>0</v>
      </c>
      <c r="H17" s="2"/>
      <c r="I17" s="2">
        <v>0</v>
      </c>
      <c r="J17" s="2"/>
      <c r="K17" s="2">
        <v>0</v>
      </c>
      <c r="L17" s="2"/>
      <c r="M17" s="2">
        <v>14</v>
      </c>
      <c r="N17" s="2">
        <v>75</v>
      </c>
      <c r="O17" s="2">
        <v>0</v>
      </c>
      <c r="P17" s="2"/>
      <c r="Q17" s="2">
        <v>0</v>
      </c>
      <c r="R17" s="2"/>
      <c r="S17" s="2">
        <v>0</v>
      </c>
      <c r="T17" s="2"/>
    </row>
    <row r="18" spans="1:20" x14ac:dyDescent="0.25">
      <c r="A18" s="52"/>
      <c r="B18" s="3" t="s">
        <v>27</v>
      </c>
      <c r="C18" s="2">
        <v>24</v>
      </c>
      <c r="D18" s="2">
        <v>26</v>
      </c>
      <c r="E18" s="2">
        <v>0</v>
      </c>
      <c r="F18" s="2"/>
      <c r="G18" s="2">
        <v>0</v>
      </c>
      <c r="H18" s="2"/>
      <c r="I18" s="2">
        <v>0</v>
      </c>
      <c r="J18" s="2"/>
      <c r="K18" s="2">
        <v>0</v>
      </c>
      <c r="L18" s="2"/>
      <c r="M18" s="2">
        <v>13</v>
      </c>
      <c r="N18" s="2">
        <v>45</v>
      </c>
      <c r="O18" s="2">
        <v>14</v>
      </c>
      <c r="P18" s="2">
        <v>29</v>
      </c>
      <c r="Q18" s="2">
        <v>0</v>
      </c>
      <c r="R18" s="2"/>
      <c r="S18" s="2">
        <v>0</v>
      </c>
      <c r="T18" s="2"/>
    </row>
    <row r="19" spans="1:20" x14ac:dyDescent="0.25">
      <c r="A19" s="52" t="s">
        <v>15</v>
      </c>
      <c r="B19" s="3" t="s">
        <v>20</v>
      </c>
      <c r="C19" s="2">
        <v>54</v>
      </c>
      <c r="D19" s="2">
        <v>55</v>
      </c>
      <c r="E19" s="2"/>
      <c r="F19" s="2"/>
      <c r="G19" s="2">
        <v>0</v>
      </c>
      <c r="H19" s="2"/>
      <c r="I19" s="2">
        <v>0</v>
      </c>
      <c r="J19" s="2"/>
      <c r="K19" s="2">
        <v>0</v>
      </c>
      <c r="L19" s="2"/>
      <c r="M19" s="2">
        <v>0</v>
      </c>
      <c r="N19" s="2"/>
      <c r="O19" s="2">
        <v>0</v>
      </c>
      <c r="P19" s="2"/>
      <c r="Q19" s="2">
        <v>39</v>
      </c>
      <c r="R19" s="2">
        <v>43</v>
      </c>
      <c r="S19" s="2">
        <v>0</v>
      </c>
      <c r="T19" s="2"/>
    </row>
    <row r="20" spans="1:20" x14ac:dyDescent="0.25">
      <c r="A20" s="52"/>
      <c r="B20" s="3" t="s">
        <v>27</v>
      </c>
      <c r="C20" s="2">
        <v>52</v>
      </c>
      <c r="D20" s="2">
        <v>53</v>
      </c>
      <c r="E20" s="2"/>
      <c r="F20" s="2"/>
      <c r="G20" s="2">
        <v>0</v>
      </c>
      <c r="H20" s="2"/>
      <c r="I20" s="2">
        <v>0</v>
      </c>
      <c r="J20" s="2"/>
      <c r="K20" s="2">
        <v>0</v>
      </c>
      <c r="L20" s="2"/>
      <c r="M20" s="2">
        <v>0</v>
      </c>
      <c r="N20" s="2"/>
      <c r="O20" s="2">
        <v>0</v>
      </c>
      <c r="P20" s="2"/>
      <c r="Q20" s="2">
        <v>37</v>
      </c>
      <c r="R20" s="2">
        <v>41</v>
      </c>
      <c r="S20" s="2">
        <v>0</v>
      </c>
      <c r="T20" s="2"/>
    </row>
    <row r="21" spans="1:20" x14ac:dyDescent="0.25">
      <c r="A21" s="52" t="s">
        <v>16</v>
      </c>
      <c r="B21" s="3" t="s">
        <v>20</v>
      </c>
      <c r="C21" s="2">
        <v>6</v>
      </c>
      <c r="D21" s="2">
        <v>25</v>
      </c>
      <c r="E21" s="2"/>
      <c r="F21" s="2"/>
      <c r="G21" s="2">
        <v>0</v>
      </c>
      <c r="H21" s="2"/>
      <c r="I21" s="2">
        <v>0</v>
      </c>
      <c r="J21" s="2"/>
      <c r="K21" s="2">
        <v>0</v>
      </c>
      <c r="L21" s="2"/>
      <c r="M21" s="2">
        <v>0</v>
      </c>
      <c r="N21" s="2"/>
      <c r="O21" s="2">
        <v>0</v>
      </c>
      <c r="P21" s="2"/>
      <c r="Q21" s="2">
        <v>0</v>
      </c>
      <c r="R21" s="2"/>
      <c r="S21" s="2">
        <v>0</v>
      </c>
      <c r="T21" s="2"/>
    </row>
    <row r="22" spans="1:20" x14ac:dyDescent="0.25">
      <c r="A22" s="52"/>
      <c r="B22" s="3" t="s">
        <v>27</v>
      </c>
      <c r="C22" s="2">
        <v>6</v>
      </c>
      <c r="D22" s="2">
        <v>13</v>
      </c>
      <c r="E22" s="2"/>
      <c r="F22" s="2"/>
      <c r="G22" s="2">
        <v>0</v>
      </c>
      <c r="H22" s="2"/>
      <c r="I22" s="2">
        <v>0</v>
      </c>
      <c r="J22" s="2"/>
      <c r="K22" s="2">
        <v>3</v>
      </c>
      <c r="L22" s="2"/>
      <c r="M22" s="2">
        <v>0</v>
      </c>
      <c r="N22" s="2"/>
      <c r="O22" s="2">
        <v>0</v>
      </c>
      <c r="P22" s="2"/>
      <c r="Q22" s="2">
        <v>0</v>
      </c>
      <c r="R22" s="2"/>
      <c r="S22" s="2">
        <v>0</v>
      </c>
      <c r="T22" s="2"/>
    </row>
    <row r="23" spans="1:20" x14ac:dyDescent="0.25">
      <c r="A23" s="52" t="s">
        <v>17</v>
      </c>
      <c r="B23" s="3" t="s">
        <v>20</v>
      </c>
      <c r="C23" s="2">
        <v>0</v>
      </c>
      <c r="D23" s="2"/>
      <c r="E23" s="2"/>
      <c r="F23" s="2"/>
      <c r="G23" s="2">
        <v>0</v>
      </c>
      <c r="H23" s="2"/>
      <c r="I23" s="2">
        <v>0</v>
      </c>
      <c r="J23" s="2"/>
      <c r="K23" s="2">
        <v>0</v>
      </c>
      <c r="L23" s="2"/>
      <c r="M23" s="2">
        <v>0</v>
      </c>
      <c r="N23" s="2"/>
      <c r="O23" s="2">
        <v>0</v>
      </c>
      <c r="P23" s="2"/>
      <c r="Q23" s="2">
        <v>0</v>
      </c>
      <c r="R23" s="2"/>
      <c r="S23" s="2">
        <v>0</v>
      </c>
      <c r="T23" s="2"/>
    </row>
    <row r="24" spans="1:20" x14ac:dyDescent="0.25">
      <c r="A24" s="52"/>
      <c r="B24" s="3" t="s">
        <v>27</v>
      </c>
      <c r="C24" s="2">
        <v>0</v>
      </c>
      <c r="D24" s="2"/>
      <c r="E24" s="2"/>
      <c r="F24" s="2"/>
      <c r="G24" s="2">
        <v>0</v>
      </c>
      <c r="H24" s="2"/>
      <c r="I24" s="2">
        <v>0</v>
      </c>
      <c r="J24" s="2"/>
      <c r="K24" s="2">
        <v>0</v>
      </c>
      <c r="L24" s="2"/>
      <c r="M24" s="2">
        <v>0</v>
      </c>
      <c r="N24" s="2"/>
      <c r="O24" s="2">
        <v>0</v>
      </c>
      <c r="P24" s="2"/>
      <c r="Q24" s="2">
        <v>0</v>
      </c>
      <c r="R24" s="2"/>
      <c r="S24" s="2">
        <v>0</v>
      </c>
      <c r="T24" s="2"/>
    </row>
    <row r="25" spans="1:20" x14ac:dyDescent="0.25">
      <c r="A25" s="52" t="s">
        <v>34</v>
      </c>
      <c r="B25" s="3" t="s">
        <v>20</v>
      </c>
      <c r="C25" s="2">
        <v>110</v>
      </c>
      <c r="D25" s="2">
        <v>110</v>
      </c>
      <c r="E25" s="2">
        <v>0</v>
      </c>
      <c r="F25" s="2"/>
      <c r="G25" s="2">
        <v>30</v>
      </c>
      <c r="H25" s="2">
        <v>61</v>
      </c>
      <c r="I25" s="2">
        <v>0</v>
      </c>
      <c r="J25" s="2"/>
      <c r="K25" s="2">
        <v>0</v>
      </c>
      <c r="L25" s="2"/>
      <c r="M25" s="2">
        <v>61</v>
      </c>
      <c r="N25" s="2">
        <v>64</v>
      </c>
      <c r="O25" s="2">
        <v>0</v>
      </c>
      <c r="P25" s="2"/>
      <c r="Q25" s="2">
        <v>0</v>
      </c>
      <c r="R25" s="2"/>
      <c r="S25" s="2">
        <v>0</v>
      </c>
      <c r="T25" s="2"/>
    </row>
    <row r="26" spans="1:20" x14ac:dyDescent="0.25">
      <c r="A26" s="52"/>
      <c r="B26" s="3" t="s">
        <v>27</v>
      </c>
      <c r="C26" s="2">
        <v>0</v>
      </c>
      <c r="D26" s="2"/>
      <c r="E26" s="2"/>
      <c r="F26" s="2"/>
      <c r="G26" s="2">
        <v>0</v>
      </c>
      <c r="H26" s="2"/>
      <c r="I26" s="2">
        <v>0</v>
      </c>
      <c r="J26" s="2"/>
      <c r="K26" s="2">
        <v>0</v>
      </c>
      <c r="L26" s="2"/>
      <c r="M26" s="2">
        <v>0</v>
      </c>
      <c r="N26" s="2"/>
      <c r="O26" s="2">
        <v>0</v>
      </c>
      <c r="P26" s="2"/>
      <c r="Q26" s="2">
        <v>0</v>
      </c>
      <c r="R26" s="2"/>
      <c r="S26" s="2">
        <v>0</v>
      </c>
      <c r="T26" s="2"/>
    </row>
    <row r="27" spans="1:20" x14ac:dyDescent="0.25">
      <c r="A27" s="52" t="s">
        <v>35</v>
      </c>
      <c r="B27" s="3" t="s">
        <v>20</v>
      </c>
      <c r="C27" s="2">
        <v>508</v>
      </c>
      <c r="D27" s="2">
        <v>0</v>
      </c>
      <c r="E27" s="2">
        <v>0</v>
      </c>
      <c r="F27" s="2"/>
      <c r="G27" s="2">
        <v>363</v>
      </c>
      <c r="H27" s="2">
        <v>0</v>
      </c>
      <c r="I27" s="2">
        <v>0</v>
      </c>
      <c r="J27" s="2"/>
      <c r="K27" s="2">
        <v>0</v>
      </c>
      <c r="L27" s="2"/>
      <c r="M27" s="2">
        <v>402</v>
      </c>
      <c r="N27" s="2">
        <v>0</v>
      </c>
      <c r="O27" s="2">
        <v>0</v>
      </c>
      <c r="P27" s="2"/>
      <c r="Q27" s="2">
        <v>374</v>
      </c>
      <c r="R27" s="2">
        <v>0</v>
      </c>
      <c r="S27" s="2">
        <v>0</v>
      </c>
      <c r="T27" s="2"/>
    </row>
    <row r="28" spans="1:20" x14ac:dyDescent="0.25">
      <c r="A28" s="52"/>
      <c r="B28" s="3" t="s">
        <v>27</v>
      </c>
      <c r="C28" s="2">
        <v>257</v>
      </c>
      <c r="D28" s="2">
        <v>0</v>
      </c>
      <c r="E28" s="2">
        <v>0</v>
      </c>
      <c r="F28" s="2"/>
      <c r="G28" s="2">
        <v>122</v>
      </c>
      <c r="H28" s="2">
        <v>0</v>
      </c>
      <c r="I28" s="2">
        <v>108</v>
      </c>
      <c r="J28" s="2">
        <v>0</v>
      </c>
      <c r="K28" s="2">
        <v>157</v>
      </c>
      <c r="L28" s="2">
        <v>0</v>
      </c>
      <c r="M28" s="2">
        <v>158</v>
      </c>
      <c r="N28" s="2">
        <v>0</v>
      </c>
      <c r="O28" s="2">
        <v>146</v>
      </c>
      <c r="P28" s="2">
        <v>0</v>
      </c>
      <c r="Q28" s="2">
        <v>131</v>
      </c>
      <c r="R28" s="2">
        <v>0</v>
      </c>
      <c r="S28" s="2">
        <v>151</v>
      </c>
      <c r="T28" s="2">
        <v>0</v>
      </c>
    </row>
    <row r="30" spans="1:20" x14ac:dyDescent="0.25">
      <c r="A30" s="1" t="s">
        <v>63</v>
      </c>
      <c r="E30">
        <v>18</v>
      </c>
      <c r="F30">
        <v>18</v>
      </c>
    </row>
    <row r="31" spans="1:20" s="28" customFormat="1" x14ac:dyDescent="0.25">
      <c r="A31" s="27" t="s">
        <v>66</v>
      </c>
      <c r="K31" s="28">
        <v>1276</v>
      </c>
      <c r="L31" s="28">
        <v>600</v>
      </c>
    </row>
    <row r="32" spans="1:20" x14ac:dyDescent="0.25">
      <c r="A32" s="1" t="s">
        <v>69</v>
      </c>
      <c r="O32">
        <v>5</v>
      </c>
      <c r="P32">
        <v>8</v>
      </c>
    </row>
  </sheetData>
  <mergeCells count="22"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4D056308EB0D48B3D2A0286B180AD0" ma:contentTypeVersion="2" ma:contentTypeDescription="Create a new document." ma:contentTypeScope="" ma:versionID="e4c77398e17c2f20a49ba0adeb5c8e01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22ABED-3476-4BBB-87E2-31103FBFC39B}">
  <ds:schemaRefs>
    <ds:schemaRef ds:uri="http://purl.org/dc/elements/1.1/"/>
    <ds:schemaRef ds:uri="http://schemas.microsoft.com/office/2006/metadata/properties"/>
    <ds:schemaRef ds:uri="362caa75-196a-4e38-861a-5b8d77e98c8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C5C981-A730-4991-8FDC-413A0EC17D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B06DA6-49DE-4D6E-A098-A8CBFD983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NYS Partner Engagement</vt:lpstr>
      <vt:lpstr>'2nd Tier Funds Flow'!Print_Area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Kim Fraim</cp:lastModifiedBy>
  <cp:lastPrinted>2017-03-24T16:10:41Z</cp:lastPrinted>
  <dcterms:created xsi:type="dcterms:W3CDTF">2017-03-24T14:24:06Z</dcterms:created>
  <dcterms:modified xsi:type="dcterms:W3CDTF">2018-05-21T19:33:03Z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0x0101003B4D056308EB0D48B3D2A0286B180AD0</vt:lpwstr>
  </property>
</Properties>
</file>