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540" windowWidth="18540" windowHeight="10995" activeTab="0"/>
  </bookViews>
  <sheets>
    <sheet name="Overview" sheetId="1" r:id="rId1"/>
    <sheet name="Prepaid" sheetId="2" r:id="rId2"/>
    <sheet name="Fee for Service" sheetId="3" r:id="rId3"/>
  </sheets>
  <definedNames>
    <definedName name="_xlnm.Print_Area" localSheetId="2">'Fee for Service'!$A$1:$S$72</definedName>
    <definedName name="_xlnm.Print_Area" localSheetId="0">'Overview'!$A$1:$F$71</definedName>
    <definedName name="_xlnm.Print_Titles" localSheetId="2">'Fee for Service'!$A:$A</definedName>
  </definedNames>
  <calcPr fullCalcOnLoad="1"/>
</workbook>
</file>

<file path=xl/sharedStrings.xml><?xml version="1.0" encoding="utf-8"?>
<sst xmlns="http://schemas.openxmlformats.org/spreadsheetml/2006/main" count="245" uniqueCount="110">
  <si>
    <t>Medicaid Expenditure Report</t>
  </si>
  <si>
    <t>Overview</t>
  </si>
  <si>
    <t>Rehab Options</t>
  </si>
  <si>
    <t>Total All Services</t>
  </si>
  <si>
    <t>Prepaid</t>
  </si>
  <si>
    <t>Fee For Service</t>
  </si>
  <si>
    <t>Services</t>
  </si>
  <si>
    <t>New York City &amp; Rest of State Total</t>
  </si>
  <si>
    <t>New York City Total</t>
  </si>
  <si>
    <t>Rest of State Total</t>
  </si>
  <si>
    <t>County Totals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</si>
  <si>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</si>
  <si>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</si>
  <si>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</si>
  <si>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</si>
  <si>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</si>
  <si>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</si>
  <si>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</si>
  <si>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</si>
  <si>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</si>
  <si>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</si>
  <si>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</si>
  <si>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</si>
  <si>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</si>
  <si>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</si>
  <si>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</si>
  <si>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</si>
  <si>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</si>
  <si>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</si>
  <si>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</si>
  <si>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</si>
  <si>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</si>
  <si>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</si>
  <si>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</si>
  <si>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</si>
  <si>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</si>
  <si>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</si>
  <si>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</si>
  <si>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</si>
  <si>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</si>
  <si>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</si>
  <si>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</si>
  <si>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</si>
  <si>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</si>
  <si>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</si>
  <si>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</si>
  <si>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</si>
  <si>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</si>
  <si>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</si>
  <si>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</si>
  <si>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</si>
  <si>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</si>
  <si>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</si>
  <si>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</si>
  <si>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</si>
  <si>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</si>
  <si>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</si>
  <si>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</si>
  <si>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</si>
  <si>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</si>
  <si>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</si>
  <si>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</si>
  <si>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</si>
  <si>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</si>
  <si>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</si>
  <si>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</si>
  <si>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</si>
  <si>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</si>
  <si>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Prepaid Services Expenditures</t>
  </si>
  <si>
    <t>Total</t>
  </si>
  <si>
    <t xml:space="preserve">    Managed Care</t>
  </si>
  <si>
    <t>Premiums</t>
  </si>
  <si>
    <t>Prepaid Care</t>
  </si>
  <si>
    <t>HMO</t>
  </si>
  <si>
    <t>LTC</t>
  </si>
  <si>
    <t>FHP</t>
  </si>
  <si>
    <t>Mntl Health</t>
  </si>
  <si>
    <t>SMI</t>
  </si>
  <si>
    <t>TPHI*</t>
  </si>
  <si>
    <t>*TPHI includes insurance premiums paid and recoupments from Schedule E</t>
  </si>
  <si>
    <t>Hospital</t>
  </si>
  <si>
    <t>Free Standing</t>
  </si>
  <si>
    <t>Child Care</t>
  </si>
  <si>
    <t>Drugs &amp;</t>
  </si>
  <si>
    <t xml:space="preserve">Personal </t>
  </si>
  <si>
    <t>Home Health</t>
  </si>
  <si>
    <t xml:space="preserve">Waived </t>
  </si>
  <si>
    <t/>
  </si>
  <si>
    <t>Case</t>
  </si>
  <si>
    <t>LAB &amp;</t>
  </si>
  <si>
    <t>FFS</t>
  </si>
  <si>
    <t>Inpatient</t>
  </si>
  <si>
    <t>Outpatient</t>
  </si>
  <si>
    <t>Clinic</t>
  </si>
  <si>
    <t>Per Diem</t>
  </si>
  <si>
    <t>ICF DD</t>
  </si>
  <si>
    <t>Physicians</t>
  </si>
  <si>
    <t>Dental</t>
  </si>
  <si>
    <t>Supplies</t>
  </si>
  <si>
    <t>Care</t>
  </si>
  <si>
    <t>Trans</t>
  </si>
  <si>
    <t>Mgmt</t>
  </si>
  <si>
    <t xml:space="preserve"> X-Ray</t>
  </si>
  <si>
    <t>Other</t>
  </si>
  <si>
    <t>New York City &amp;
Rest of State Total</t>
  </si>
  <si>
    <t>Skilled Nursing</t>
  </si>
  <si>
    <t>Facility</t>
  </si>
  <si>
    <t>Combined Fee For Service Expenditures</t>
  </si>
  <si>
    <t>March 2008</t>
  </si>
  <si>
    <t>Data Sources March, 2008 MARS 72 &amp; 73, Schedule E, SMI Reports, &amp; Various Off-Line Reports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</si>
</sst>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  <font>
      <b/>
      <u val="single"/>
      <sz val="10"/>
      <name val="MS Sans Serif"/>
      <family val="0"/>
    </font>
    <font>
      <sz val="10"/>
      <name val="MS Sans Serif"/>
      <family val="0"/>
    </font>
    <font>
      <sz val="8"/>
      <name val="LinePrinter"/>
      <family val="0"/>
    </font>
    <font>
      <sz val="8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i/>
      <u val="single"/>
      <sz val="10"/>
      <name val="MS Sans Serif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9"/>
      </right>
      <top>
        <color indexed="9"/>
      </top>
      <bottom style="medium"/>
    </border>
    <border>
      <left>
        <color indexed="9"/>
      </left>
      <right>
        <color indexed="9"/>
      </right>
      <top>
        <color indexed="9"/>
      </top>
      <bottom style="medium"/>
    </border>
    <border>
      <left>
        <color indexed="9"/>
      </left>
      <right style="medium"/>
      <top>
        <color indexed="9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11"/>
      </left>
      <right style="thin"/>
      <top>
        <color indexed="11"/>
      </top>
      <bottom>
        <color indexed="11"/>
      </bottom>
    </border>
    <border>
      <left style="thin"/>
      <right>
        <color indexed="11"/>
      </right>
      <top>
        <color indexed="11"/>
      </top>
      <bottom>
        <color indexed="1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9"/>
      </left>
      <right style="thin"/>
      <top>
        <color indexed="9"/>
      </top>
      <bottom style="medium"/>
    </border>
    <border>
      <left>
        <color indexed="9"/>
      </left>
      <right style="thin"/>
      <top>
        <color indexed="63"/>
      </top>
      <bottom>
        <color indexed="9"/>
      </bottom>
    </border>
    <border>
      <left>
        <color indexed="9"/>
      </left>
      <right style="thin"/>
      <top>
        <color indexed="9"/>
      </top>
      <bottom>
        <color indexed="9"/>
      </bottom>
    </border>
    <border>
      <left style="thin"/>
      <right>
        <color indexed="11"/>
      </right>
      <top>
        <color indexed="11"/>
      </top>
      <bottom style="thin"/>
    </border>
    <border>
      <left>
        <color indexed="11"/>
      </left>
      <right>
        <color indexed="11"/>
      </right>
      <top>
        <color indexed="11"/>
      </top>
      <bottom style="thin"/>
    </border>
    <border>
      <left style="medium"/>
      <right>
        <color indexed="63"/>
      </right>
      <top style="medium"/>
      <bottom>
        <color indexed="9"/>
      </bottom>
    </border>
    <border>
      <left>
        <color indexed="63"/>
      </left>
      <right style="thin"/>
      <top style="medium"/>
      <bottom>
        <color indexed="9"/>
      </bottom>
    </border>
    <border>
      <left>
        <color indexed="63"/>
      </left>
      <right>
        <color indexed="63"/>
      </right>
      <top style="medium"/>
      <bottom>
        <color indexed="9"/>
      </bottom>
    </border>
    <border>
      <left>
        <color indexed="63"/>
      </left>
      <right style="medium"/>
      <top style="medium"/>
      <bottom>
        <color indexed="9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4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5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5" fontId="0" fillId="0" borderId="0" xfId="0" applyNumberFormat="1" applyBorder="1" applyAlignment="1">
      <alignment/>
    </xf>
    <xf numFmtId="5" fontId="0" fillId="0" borderId="0" xfId="19" applyFill="1" applyBorder="1" applyAlignment="1">
      <alignment/>
    </xf>
    <xf numFmtId="5" fontId="0" fillId="0" borderId="0" xfId="19" applyBorder="1" applyAlignment="1">
      <alignment/>
    </xf>
    <xf numFmtId="5" fontId="0" fillId="0" borderId="0" xfId="19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Continuous"/>
      <protection/>
    </xf>
    <xf numFmtId="0" fontId="3" fillId="0" borderId="3" xfId="0" applyNumberFormat="1" applyFont="1" applyFill="1" applyBorder="1" applyAlignment="1" applyProtection="1">
      <alignment horizontal="centerContinuous"/>
      <protection/>
    </xf>
    <xf numFmtId="0" fontId="3" fillId="0" borderId="1" xfId="0" applyFont="1" applyBorder="1" applyAlignment="1">
      <alignment horizontal="center"/>
    </xf>
    <xf numFmtId="5" fontId="0" fillId="0" borderId="0" xfId="19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 horizontal="center"/>
    </xf>
    <xf numFmtId="0" fontId="2" fillId="0" borderId="8" xfId="0" applyNumberFormat="1" applyFont="1" applyFill="1" applyBorder="1" applyAlignment="1" applyProtection="1">
      <alignment wrapText="1"/>
      <protection/>
    </xf>
    <xf numFmtId="5" fontId="0" fillId="0" borderId="6" xfId="0" applyNumberFormat="1" applyBorder="1" applyAlignment="1">
      <alignment/>
    </xf>
    <xf numFmtId="0" fontId="0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0" fillId="0" borderId="8" xfId="0" applyBorder="1" applyAlignment="1">
      <alignment/>
    </xf>
    <xf numFmtId="0" fontId="0" fillId="0" borderId="5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5" fontId="0" fillId="0" borderId="5" xfId="0" applyNumberFormat="1" applyBorder="1" applyAlignment="1">
      <alignment/>
    </xf>
    <xf numFmtId="5" fontId="0" fillId="0" borderId="0" xfId="19" applyFill="1" applyBorder="1" applyAlignment="1">
      <alignment/>
    </xf>
    <xf numFmtId="5" fontId="0" fillId="0" borderId="0" xfId="19" applyFill="1" applyBorder="1" applyAlignment="1">
      <alignment/>
    </xf>
    <xf numFmtId="0" fontId="3" fillId="0" borderId="12" xfId="0" applyFont="1" applyBorder="1" applyAlignment="1">
      <alignment horizontal="center"/>
    </xf>
    <xf numFmtId="5" fontId="0" fillId="0" borderId="0" xfId="19" applyBorder="1" applyAlignment="1">
      <alignment/>
    </xf>
    <xf numFmtId="5" fontId="0" fillId="0" borderId="13" xfId="19" applyFill="1" applyBorder="1" applyAlignment="1">
      <alignment/>
    </xf>
    <xf numFmtId="5" fontId="0" fillId="0" borderId="14" xfId="19" applyFill="1" applyBorder="1" applyAlignment="1">
      <alignment/>
    </xf>
    <xf numFmtId="5" fontId="0" fillId="0" borderId="14" xfId="19" applyFill="1" applyBorder="1" applyAlignment="1">
      <alignment/>
    </xf>
    <xf numFmtId="0" fontId="5" fillId="0" borderId="0" xfId="0" applyFon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3" fillId="0" borderId="7" xfId="0" applyNumberFormat="1" applyFont="1" applyFill="1" applyBorder="1" applyAlignment="1" applyProtection="1">
      <alignment horizontal="center"/>
      <protection/>
    </xf>
    <xf numFmtId="5" fontId="0" fillId="0" borderId="7" xfId="19" applyBorder="1" applyAlignment="1">
      <alignment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6" fillId="0" borderId="15" xfId="0" applyFont="1" applyBorder="1" applyAlignment="1">
      <alignment/>
    </xf>
    <xf numFmtId="1" fontId="0" fillId="0" borderId="16" xfId="0" applyNumberFormat="1" applyBorder="1" applyAlignment="1">
      <alignment/>
    </xf>
    <xf numFmtId="1" fontId="0" fillId="0" borderId="10" xfId="0" applyNumberFormat="1" applyBorder="1" applyAlignment="1">
      <alignment/>
    </xf>
    <xf numFmtId="5" fontId="0" fillId="0" borderId="0" xfId="19" applyFill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84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7.7109375" style="0" customWidth="1"/>
    <col min="2" max="2" width="6.140625" style="0" customWidth="1"/>
    <col min="3" max="3" width="11.7109375" style="6" customWidth="1"/>
    <col min="4" max="4" width="21.8515625" style="0" bestFit="1" customWidth="1"/>
    <col min="5" max="5" width="16.140625" style="9" bestFit="1" customWidth="1"/>
    <col min="6" max="6" width="19.140625" style="0" customWidth="1"/>
    <col min="7" max="87" width="16.7109375" style="0" customWidth="1"/>
  </cols>
  <sheetData>
    <row r="1" spans="1:6" ht="15.75">
      <c r="A1" s="78" t="s">
        <v>0</v>
      </c>
      <c r="B1" s="79"/>
      <c r="C1" s="79"/>
      <c r="D1" s="79"/>
      <c r="E1" s="79"/>
      <c r="F1" s="80"/>
    </row>
    <row r="2" spans="1:6" ht="15.75">
      <c r="A2" s="78" t="s">
        <v>1</v>
      </c>
      <c r="B2" s="79"/>
      <c r="C2" s="79"/>
      <c r="D2" s="79"/>
      <c r="E2" s="79"/>
      <c r="F2" s="80"/>
    </row>
    <row r="3" spans="1:6" ht="15.75">
      <c r="A3" s="81" t="s">
        <v>108</v>
      </c>
      <c r="B3" s="82"/>
      <c r="C3" s="82"/>
      <c r="D3" s="82"/>
      <c r="E3" s="82"/>
      <c r="F3" s="83"/>
    </row>
    <row r="4" spans="1:6" ht="12.75">
      <c r="A4" s="41"/>
      <c r="B4" s="42"/>
      <c r="C4" s="42"/>
      <c r="D4" s="1"/>
      <c r="E4" s="2"/>
      <c r="F4" s="44"/>
    </row>
    <row r="5" spans="1:6" ht="12.75">
      <c r="A5" s="41"/>
      <c r="B5" s="42"/>
      <c r="C5" s="42"/>
      <c r="D5" s="3" t="s">
        <v>3</v>
      </c>
      <c r="E5" s="24" t="s">
        <v>4</v>
      </c>
      <c r="F5" s="70" t="s">
        <v>5</v>
      </c>
    </row>
    <row r="6" spans="1:6" ht="12.75">
      <c r="A6" s="50" t="s">
        <v>7</v>
      </c>
      <c r="B6" s="42"/>
      <c r="C6" s="42"/>
      <c r="D6" s="62">
        <f>SUM(E6:F6)</f>
        <v>3833345828.92</v>
      </c>
      <c r="E6" s="62">
        <f>Prepaid!D7</f>
        <v>756253487.97</v>
      </c>
      <c r="F6" s="71">
        <f>'Fee for Service'!B7</f>
        <v>3077092340.95</v>
      </c>
    </row>
    <row r="7" spans="1:8" ht="12.75">
      <c r="A7" s="49"/>
      <c r="B7" s="42"/>
      <c r="C7" s="42"/>
      <c r="D7" s="62"/>
      <c r="E7" s="62"/>
      <c r="F7" s="71"/>
      <c r="H7" s="5"/>
    </row>
    <row r="8" spans="1:6" ht="12.75">
      <c r="A8" s="50" t="s">
        <v>8</v>
      </c>
      <c r="B8" s="1"/>
      <c r="D8" s="62">
        <f>SUM(E8:F8)</f>
        <v>2501800137.83</v>
      </c>
      <c r="E8" s="62">
        <f>Prepaid!D9</f>
        <v>550448736.4</v>
      </c>
      <c r="F8" s="71">
        <f>'Fee for Service'!B9</f>
        <v>1951351401.43</v>
      </c>
    </row>
    <row r="9" spans="1:6" ht="12.75">
      <c r="A9" s="50" t="s">
        <v>9</v>
      </c>
      <c r="B9" s="1"/>
      <c r="D9" s="62">
        <f>SUM(E9:F9)</f>
        <v>1331545691.09</v>
      </c>
      <c r="E9" s="62">
        <f>Prepaid!D10</f>
        <v>205804751.57</v>
      </c>
      <c r="F9" s="71">
        <f>'Fee for Service'!B10</f>
        <v>1125740939.52</v>
      </c>
    </row>
    <row r="10" spans="1:6" ht="12.75">
      <c r="A10" s="49"/>
      <c r="B10" s="42"/>
      <c r="C10" s="42"/>
      <c r="D10" s="62"/>
      <c r="E10" s="62"/>
      <c r="F10" s="71"/>
    </row>
    <row r="11" spans="1:87" ht="12.75">
      <c r="A11" s="51" t="s">
        <v>10</v>
      </c>
      <c r="B11" s="8"/>
      <c r="C11" s="43"/>
      <c r="D11" s="30"/>
      <c r="E11" s="62"/>
      <c r="F11" s="71"/>
      <c r="G11" s="66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1"/>
      <c r="CD11" s="11"/>
      <c r="CE11" s="11"/>
      <c r="CF11" s="11"/>
      <c r="CG11" s="11"/>
      <c r="CH11" s="11"/>
      <c r="CI11" s="12"/>
    </row>
    <row r="12" spans="1:87" ht="12.75">
      <c r="A12" s="52" t="s">
        <v>11</v>
      </c>
      <c r="B12" s="13"/>
      <c r="C12" s="43"/>
      <c r="D12" s="39">
        <f aca="true" t="shared" si="0" ref="D12:D68">SUM(E12:F12)</f>
        <v>34459271.314100005</v>
      </c>
      <c r="E12" s="62">
        <f>Prepaid!D13</f>
        <v>4927061.1841</v>
      </c>
      <c r="F12" s="71">
        <f>'Fee for Service'!B13</f>
        <v>29532210.130000003</v>
      </c>
      <c r="G12" s="67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</row>
    <row r="13" spans="1:87" ht="12.75">
      <c r="A13" s="52" t="s">
        <v>12</v>
      </c>
      <c r="B13" s="13"/>
      <c r="C13" s="43"/>
      <c r="D13" s="31">
        <f t="shared" si="0"/>
        <v>4945016.99</v>
      </c>
      <c r="E13" s="62">
        <f>Prepaid!D14</f>
        <v>1262956.3</v>
      </c>
      <c r="F13" s="71">
        <f>'Fee for Service'!B14</f>
        <v>3682060.69</v>
      </c>
      <c r="G13" s="67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</row>
    <row r="14" spans="1:87" ht="12.75">
      <c r="A14" s="52" t="s">
        <v>13</v>
      </c>
      <c r="B14" s="13"/>
      <c r="C14" s="43"/>
      <c r="D14" s="59">
        <f t="shared" si="0"/>
        <v>21449262.64</v>
      </c>
      <c r="E14" s="62">
        <f>Prepaid!D15</f>
        <v>4006830.5</v>
      </c>
      <c r="F14" s="71">
        <f>'Fee for Service'!B15</f>
        <v>17442432.14</v>
      </c>
      <c r="G14" s="67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</row>
    <row r="15" spans="1:87" ht="12.75">
      <c r="A15" s="52" t="s">
        <v>14</v>
      </c>
      <c r="B15" s="13"/>
      <c r="C15" s="43"/>
      <c r="D15" s="59">
        <f t="shared" si="0"/>
        <v>10093408.8581</v>
      </c>
      <c r="E15" s="62">
        <f>Prepaid!D16</f>
        <v>2310233.9181</v>
      </c>
      <c r="F15" s="71">
        <f>'Fee for Service'!B16</f>
        <v>7783174.94</v>
      </c>
      <c r="G15" s="67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</row>
    <row r="16" spans="1:87" ht="12.75">
      <c r="A16" s="52" t="s">
        <v>15</v>
      </c>
      <c r="B16" s="13"/>
      <c r="C16" s="43"/>
      <c r="D16" s="59">
        <f t="shared" si="0"/>
        <v>7794154.296099999</v>
      </c>
      <c r="E16" s="62">
        <f>Prepaid!D17</f>
        <v>458561.0561</v>
      </c>
      <c r="F16" s="71">
        <f>'Fee for Service'!B17</f>
        <v>7335593.239999999</v>
      </c>
      <c r="G16" s="67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</row>
    <row r="17" spans="1:87" ht="12.75">
      <c r="A17" s="52" t="s">
        <v>16</v>
      </c>
      <c r="B17" s="13"/>
      <c r="C17" s="43"/>
      <c r="D17" s="59">
        <f t="shared" si="0"/>
        <v>17193587.5419</v>
      </c>
      <c r="E17" s="62">
        <f>Prepaid!D18</f>
        <v>3902813.0319</v>
      </c>
      <c r="F17" s="71">
        <f>'Fee for Service'!B18</f>
        <v>13290774.51</v>
      </c>
      <c r="G17" s="67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</row>
    <row r="18" spans="1:87" ht="12.75">
      <c r="A18" s="52" t="s">
        <v>17</v>
      </c>
      <c r="B18" s="13"/>
      <c r="C18" s="43"/>
      <c r="D18" s="59">
        <f t="shared" si="0"/>
        <v>12877338</v>
      </c>
      <c r="E18" s="62">
        <f>Prepaid!D19</f>
        <v>973504.5</v>
      </c>
      <c r="F18" s="71">
        <f>'Fee for Service'!B19</f>
        <v>11903833.5</v>
      </c>
      <c r="G18" s="67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</row>
    <row r="19" spans="1:87" ht="12.75">
      <c r="A19" s="52" t="s">
        <v>18</v>
      </c>
      <c r="B19" s="13"/>
      <c r="C19" s="43"/>
      <c r="D19" s="59">
        <f t="shared" si="0"/>
        <v>5899436.19</v>
      </c>
      <c r="E19" s="62">
        <f>Prepaid!D20</f>
        <v>485111.4</v>
      </c>
      <c r="F19" s="71">
        <f>'Fee for Service'!B20</f>
        <v>5414324.79</v>
      </c>
      <c r="G19" s="67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</row>
    <row r="20" spans="1:87" ht="12.75">
      <c r="A20" s="52" t="s">
        <v>19</v>
      </c>
      <c r="B20" s="13"/>
      <c r="C20" s="43"/>
      <c r="D20" s="59">
        <f t="shared" si="0"/>
        <v>10148189.9681</v>
      </c>
      <c r="E20" s="62">
        <f>Prepaid!D21</f>
        <v>674313.0781</v>
      </c>
      <c r="F20" s="71">
        <f>'Fee for Service'!B21</f>
        <v>9473876.89</v>
      </c>
      <c r="G20" s="67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</row>
    <row r="21" spans="1:87" ht="12.75">
      <c r="A21" s="52" t="s">
        <v>20</v>
      </c>
      <c r="B21" s="13"/>
      <c r="C21" s="43"/>
      <c r="D21" s="59">
        <f t="shared" si="0"/>
        <v>6904442.836499999</v>
      </c>
      <c r="E21" s="62">
        <f>Prepaid!D22</f>
        <v>1001154.5165</v>
      </c>
      <c r="F21" s="71">
        <f>'Fee for Service'!B22</f>
        <v>5903288.319999999</v>
      </c>
      <c r="G21" s="67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</row>
    <row r="22" spans="1:87" ht="12.75">
      <c r="A22" s="52" t="s">
        <v>21</v>
      </c>
      <c r="B22" s="13"/>
      <c r="C22" s="43"/>
      <c r="D22" s="59">
        <f t="shared" si="0"/>
        <v>5805814.800000001</v>
      </c>
      <c r="E22" s="62">
        <f>Prepaid!D23</f>
        <v>1080238.7</v>
      </c>
      <c r="F22" s="71">
        <f>'Fee for Service'!B23</f>
        <v>4725576.100000001</v>
      </c>
      <c r="G22" s="67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</row>
    <row r="23" spans="1:87" ht="12.75">
      <c r="A23" s="52" t="s">
        <v>22</v>
      </c>
      <c r="B23" s="13"/>
      <c r="C23" s="43"/>
      <c r="D23" s="59">
        <f t="shared" si="0"/>
        <v>5062828.54</v>
      </c>
      <c r="E23" s="62">
        <f>Prepaid!D24</f>
        <v>346793</v>
      </c>
      <c r="F23" s="71">
        <f>'Fee for Service'!B24</f>
        <v>4716035.54</v>
      </c>
      <c r="G23" s="67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</row>
    <row r="24" spans="1:87" ht="12.75">
      <c r="A24" s="52" t="s">
        <v>23</v>
      </c>
      <c r="B24" s="13"/>
      <c r="C24" s="43"/>
      <c r="D24" s="59">
        <f t="shared" si="0"/>
        <v>28038685.310599998</v>
      </c>
      <c r="E24" s="62">
        <f>Prepaid!D25</f>
        <v>3286968.6306</v>
      </c>
      <c r="F24" s="71">
        <f>'Fee for Service'!B25</f>
        <v>24751716.68</v>
      </c>
      <c r="G24" s="67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</row>
    <row r="25" spans="1:87" ht="12.75">
      <c r="A25" s="52" t="s">
        <v>24</v>
      </c>
      <c r="B25" s="13"/>
      <c r="C25" s="43"/>
      <c r="D25" s="59">
        <f t="shared" si="0"/>
        <v>111460627.2408</v>
      </c>
      <c r="E25" s="62">
        <f>Prepaid!D26</f>
        <v>26131710.0808</v>
      </c>
      <c r="F25" s="71">
        <f>'Fee for Service'!B26</f>
        <v>85328917.16</v>
      </c>
      <c r="G25" s="67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</row>
    <row r="26" spans="1:87" ht="12.75">
      <c r="A26" s="52" t="s">
        <v>25</v>
      </c>
      <c r="B26" s="13"/>
      <c r="C26" s="43"/>
      <c r="D26" s="59">
        <f t="shared" si="0"/>
        <v>6083358.7402</v>
      </c>
      <c r="E26" s="62">
        <f>Prepaid!D27</f>
        <v>387283.9802</v>
      </c>
      <c r="F26" s="71">
        <f>'Fee for Service'!B27</f>
        <v>5696074.76</v>
      </c>
      <c r="G26" s="67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</row>
    <row r="27" spans="1:87" ht="12.75">
      <c r="A27" s="52" t="s">
        <v>26</v>
      </c>
      <c r="B27" s="13"/>
      <c r="C27" s="43"/>
      <c r="D27" s="59">
        <f t="shared" si="0"/>
        <v>6723524.6818</v>
      </c>
      <c r="E27" s="62">
        <f>Prepaid!D28</f>
        <v>487003.24179999996</v>
      </c>
      <c r="F27" s="71">
        <f>'Fee for Service'!B28</f>
        <v>6236521.44</v>
      </c>
      <c r="G27" s="67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</row>
    <row r="28" spans="1:87" ht="12.75">
      <c r="A28" s="52" t="s">
        <v>27</v>
      </c>
      <c r="B28" s="13"/>
      <c r="C28" s="43"/>
      <c r="D28" s="59">
        <f t="shared" si="0"/>
        <v>10635772.9867</v>
      </c>
      <c r="E28" s="62">
        <f>Prepaid!D29</f>
        <v>1497660.3567</v>
      </c>
      <c r="F28" s="71">
        <f>'Fee for Service'!B29</f>
        <v>9138112.63</v>
      </c>
      <c r="G28" s="67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</row>
    <row r="29" spans="1:87" ht="12.75">
      <c r="A29" s="52" t="s">
        <v>28</v>
      </c>
      <c r="B29" s="13"/>
      <c r="C29" s="43"/>
      <c r="D29" s="59">
        <f t="shared" si="0"/>
        <v>5537132.380000001</v>
      </c>
      <c r="E29" s="62">
        <f>Prepaid!D30</f>
        <v>1082372.7</v>
      </c>
      <c r="F29" s="71">
        <f>'Fee for Service'!B30</f>
        <v>4454759.680000001</v>
      </c>
      <c r="G29" s="67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</row>
    <row r="30" spans="1:87" ht="12.75">
      <c r="A30" s="52" t="s">
        <v>29</v>
      </c>
      <c r="B30" s="13"/>
      <c r="C30" s="43"/>
      <c r="D30" s="59">
        <f t="shared" si="0"/>
        <v>5336009.359999999</v>
      </c>
      <c r="E30" s="62">
        <f>Prepaid!D31</f>
        <v>987872.6</v>
      </c>
      <c r="F30" s="71">
        <f>'Fee for Service'!B31</f>
        <v>4348136.76</v>
      </c>
      <c r="G30" s="67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</row>
    <row r="31" spans="1:87" ht="12.75">
      <c r="A31" s="52" t="s">
        <v>30</v>
      </c>
      <c r="B31" s="13"/>
      <c r="C31" s="43"/>
      <c r="D31" s="59">
        <f t="shared" si="0"/>
        <v>431292.55</v>
      </c>
      <c r="E31" s="62">
        <f>Prepaid!D32</f>
        <v>32650</v>
      </c>
      <c r="F31" s="71">
        <f>'Fee for Service'!B32</f>
        <v>398642.55</v>
      </c>
      <c r="G31" s="67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</row>
    <row r="32" spans="1:87" ht="12.75">
      <c r="A32" s="52" t="s">
        <v>31</v>
      </c>
      <c r="B32" s="13"/>
      <c r="C32" s="43"/>
      <c r="D32" s="59">
        <f t="shared" si="0"/>
        <v>8094358.4054</v>
      </c>
      <c r="E32" s="62">
        <f>Prepaid!D33</f>
        <v>1682025.6054</v>
      </c>
      <c r="F32" s="71">
        <f>'Fee for Service'!B33</f>
        <v>6412332.8</v>
      </c>
      <c r="G32" s="67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</row>
    <row r="33" spans="1:87" ht="12.75">
      <c r="A33" s="52" t="s">
        <v>32</v>
      </c>
      <c r="B33" s="13"/>
      <c r="C33" s="43"/>
      <c r="D33" s="59">
        <f t="shared" si="0"/>
        <v>10425154.1918</v>
      </c>
      <c r="E33" s="62">
        <f>Prepaid!D34</f>
        <v>1032028.8918</v>
      </c>
      <c r="F33" s="71">
        <f>'Fee for Service'!B34</f>
        <v>9393125.3</v>
      </c>
      <c r="G33" s="67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</row>
    <row r="34" spans="1:87" ht="12.75">
      <c r="A34" s="52" t="s">
        <v>33</v>
      </c>
      <c r="B34" s="13"/>
      <c r="C34" s="43"/>
      <c r="D34" s="59">
        <f t="shared" si="0"/>
        <v>2888006.88</v>
      </c>
      <c r="E34" s="62">
        <f>Prepaid!D35</f>
        <v>255338.8</v>
      </c>
      <c r="F34" s="71">
        <f>'Fee for Service'!B35</f>
        <v>2632668.08</v>
      </c>
      <c r="G34" s="67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</row>
    <row r="35" spans="1:87" ht="12.75">
      <c r="A35" s="52" t="s">
        <v>34</v>
      </c>
      <c r="B35" s="13"/>
      <c r="C35" s="43"/>
      <c r="D35" s="59">
        <f t="shared" si="0"/>
        <v>7130543.5200000005</v>
      </c>
      <c r="E35" s="62">
        <f>Prepaid!D36</f>
        <v>1022516.88</v>
      </c>
      <c r="F35" s="71">
        <f>'Fee for Service'!B36</f>
        <v>6108026.640000001</v>
      </c>
      <c r="G35" s="67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</row>
    <row r="36" spans="1:87" ht="12.75">
      <c r="A36" s="52" t="s">
        <v>35</v>
      </c>
      <c r="B36" s="13"/>
      <c r="C36" s="43"/>
      <c r="D36" s="59">
        <f t="shared" si="0"/>
        <v>7893753.2741</v>
      </c>
      <c r="E36" s="62">
        <f>Prepaid!D37</f>
        <v>449021.14410000003</v>
      </c>
      <c r="F36" s="71">
        <f>'Fee for Service'!B37</f>
        <v>7444732.13</v>
      </c>
      <c r="G36" s="67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</row>
    <row r="37" spans="1:87" ht="12.75">
      <c r="A37" s="52" t="s">
        <v>36</v>
      </c>
      <c r="B37" s="13"/>
      <c r="C37" s="43"/>
      <c r="D37" s="59">
        <f t="shared" si="0"/>
        <v>121243944.59690002</v>
      </c>
      <c r="E37" s="62">
        <f>Prepaid!D38</f>
        <v>17651615.2769</v>
      </c>
      <c r="F37" s="71">
        <f>'Fee for Service'!B38</f>
        <v>103592329.32000001</v>
      </c>
      <c r="G37" s="6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</row>
    <row r="38" spans="1:87" ht="12.75">
      <c r="A38" s="52" t="s">
        <v>37</v>
      </c>
      <c r="B38" s="13"/>
      <c r="C38" s="43"/>
      <c r="D38" s="59">
        <f t="shared" si="0"/>
        <v>8314384.346899999</v>
      </c>
      <c r="E38" s="62">
        <f>Prepaid!D39</f>
        <v>1305287.5769</v>
      </c>
      <c r="F38" s="71">
        <f>'Fee for Service'!B39</f>
        <v>7009096.77</v>
      </c>
      <c r="G38" s="67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</row>
    <row r="39" spans="1:87" ht="12.75">
      <c r="A39" s="52" t="s">
        <v>38</v>
      </c>
      <c r="B39" s="13"/>
      <c r="C39" s="43"/>
      <c r="D39" s="59">
        <f t="shared" si="0"/>
        <v>168222541.15480003</v>
      </c>
      <c r="E39" s="62">
        <f>Prepaid!D40</f>
        <v>21380201.7148</v>
      </c>
      <c r="F39" s="71">
        <f>'Fee for Service'!B40</f>
        <v>146842339.44000003</v>
      </c>
      <c r="G39" s="6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</row>
    <row r="40" spans="1:87" ht="12.75">
      <c r="A40" s="52" t="s">
        <v>39</v>
      </c>
      <c r="B40" s="13"/>
      <c r="C40" s="43"/>
      <c r="D40" s="59">
        <f t="shared" si="0"/>
        <v>23950744.396599997</v>
      </c>
      <c r="E40" s="62">
        <f>Prepaid!D41</f>
        <v>5009430.4766</v>
      </c>
      <c r="F40" s="71">
        <f>'Fee for Service'!B41</f>
        <v>18941313.919999998</v>
      </c>
      <c r="G40" s="67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</row>
    <row r="41" spans="1:87" ht="12.75">
      <c r="A41" s="52" t="s">
        <v>40</v>
      </c>
      <c r="B41" s="13"/>
      <c r="C41" s="43"/>
      <c r="D41" s="59">
        <f t="shared" si="0"/>
        <v>32579354.740199998</v>
      </c>
      <c r="E41" s="62">
        <f>Prepaid!D42</f>
        <v>6675956.1302000005</v>
      </c>
      <c r="F41" s="71">
        <f>'Fee for Service'!B42</f>
        <v>25903398.61</v>
      </c>
      <c r="G41" s="67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</row>
    <row r="42" spans="1:87" ht="12.75">
      <c r="A42" s="52" t="s">
        <v>41</v>
      </c>
      <c r="B42" s="13"/>
      <c r="C42" s="43"/>
      <c r="D42" s="59">
        <f t="shared" si="0"/>
        <v>55601248.1961</v>
      </c>
      <c r="E42" s="62">
        <f>Prepaid!D43</f>
        <v>10146614.5061</v>
      </c>
      <c r="F42" s="71">
        <f>'Fee for Service'!B43</f>
        <v>45454633.69</v>
      </c>
      <c r="G42" s="67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</row>
    <row r="43" spans="1:87" ht="12.75">
      <c r="A43" s="52" t="s">
        <v>42</v>
      </c>
      <c r="B43" s="13"/>
      <c r="C43" s="43"/>
      <c r="D43" s="59">
        <f t="shared" si="0"/>
        <v>12100085.579499999</v>
      </c>
      <c r="E43" s="62">
        <f>Prepaid!D44</f>
        <v>1558714.6395</v>
      </c>
      <c r="F43" s="71">
        <f>'Fee for Service'!B44</f>
        <v>10541370.94</v>
      </c>
      <c r="G43" s="6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</row>
    <row r="44" spans="1:87" ht="12.75">
      <c r="A44" s="52" t="s">
        <v>43</v>
      </c>
      <c r="B44" s="13"/>
      <c r="C44" s="43"/>
      <c r="D44" s="59">
        <f t="shared" si="0"/>
        <v>40204260.02</v>
      </c>
      <c r="E44" s="62">
        <f>Prepaid!D45</f>
        <v>9081863.8</v>
      </c>
      <c r="F44" s="71">
        <f>'Fee for Service'!B45</f>
        <v>31122396.220000003</v>
      </c>
      <c r="G44" s="67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</row>
    <row r="45" spans="1:87" ht="12.75">
      <c r="A45" s="52" t="s">
        <v>44</v>
      </c>
      <c r="B45" s="13"/>
      <c r="C45" s="43"/>
      <c r="D45" s="59">
        <f t="shared" si="0"/>
        <v>4726559.899999999</v>
      </c>
      <c r="E45" s="62">
        <f>Prepaid!D46</f>
        <v>986605.6</v>
      </c>
      <c r="F45" s="71">
        <f>'Fee for Service'!B46</f>
        <v>3739954.3</v>
      </c>
      <c r="G45" s="67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</row>
    <row r="46" spans="1:87" ht="12.75">
      <c r="A46" s="52" t="s">
        <v>45</v>
      </c>
      <c r="B46" s="13"/>
      <c r="C46" s="43"/>
      <c r="D46" s="59">
        <f t="shared" si="0"/>
        <v>11982736.7333</v>
      </c>
      <c r="E46" s="62">
        <f>Prepaid!D47</f>
        <v>3336912.1333</v>
      </c>
      <c r="F46" s="71">
        <f>'Fee for Service'!B47</f>
        <v>8645824.6</v>
      </c>
      <c r="G46" s="67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</row>
    <row r="47" spans="1:87" ht="12.75">
      <c r="A47" s="52" t="s">
        <v>46</v>
      </c>
      <c r="B47" s="13"/>
      <c r="C47" s="43"/>
      <c r="D47" s="59">
        <f t="shared" si="0"/>
        <v>6279164.41</v>
      </c>
      <c r="E47" s="62">
        <f>Prepaid!D48</f>
        <v>970924.4</v>
      </c>
      <c r="F47" s="71">
        <f>'Fee for Service'!B48</f>
        <v>5308240.01</v>
      </c>
      <c r="G47" s="67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</row>
    <row r="48" spans="1:87" ht="12.75">
      <c r="A48" s="52" t="s">
        <v>47</v>
      </c>
      <c r="B48" s="13"/>
      <c r="C48" s="43"/>
      <c r="D48" s="59">
        <f t="shared" si="0"/>
        <v>6796526.41</v>
      </c>
      <c r="E48" s="62">
        <f>Prepaid!D49</f>
        <v>570815.7</v>
      </c>
      <c r="F48" s="71">
        <f>'Fee for Service'!B49</f>
        <v>6225710.71</v>
      </c>
      <c r="G48" s="67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</row>
    <row r="49" spans="1:87" ht="12.75">
      <c r="A49" s="52" t="s">
        <v>48</v>
      </c>
      <c r="B49" s="13"/>
      <c r="C49" s="43"/>
      <c r="D49" s="59">
        <f t="shared" si="0"/>
        <v>17606022.120300002</v>
      </c>
      <c r="E49" s="62">
        <f>Prepaid!D50</f>
        <v>2944234.4803</v>
      </c>
      <c r="F49" s="71">
        <f>'Fee for Service'!B50</f>
        <v>14661787.64</v>
      </c>
      <c r="G49" s="67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</row>
    <row r="50" spans="1:87" ht="12.75">
      <c r="A50" s="52" t="s">
        <v>49</v>
      </c>
      <c r="B50" s="13"/>
      <c r="C50" s="43"/>
      <c r="D50" s="59">
        <f t="shared" si="0"/>
        <v>44781747.55</v>
      </c>
      <c r="E50" s="62">
        <f>Prepaid!D51</f>
        <v>9312830.6</v>
      </c>
      <c r="F50" s="71">
        <f>'Fee for Service'!B51</f>
        <v>35468916.949999996</v>
      </c>
      <c r="G50" s="67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</row>
    <row r="51" spans="1:87" ht="12.75">
      <c r="A51" s="52" t="s">
        <v>50</v>
      </c>
      <c r="B51" s="13"/>
      <c r="C51" s="43"/>
      <c r="D51" s="59">
        <f t="shared" si="0"/>
        <v>14596155.239999998</v>
      </c>
      <c r="E51" s="62">
        <f>Prepaid!D52</f>
        <v>1216351.7</v>
      </c>
      <c r="F51" s="71">
        <f>'Fee for Service'!B52</f>
        <v>13379803.54</v>
      </c>
      <c r="G51" s="67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</row>
    <row r="52" spans="1:87" ht="12.75">
      <c r="A52" s="52" t="s">
        <v>51</v>
      </c>
      <c r="B52" s="13"/>
      <c r="C52" s="43"/>
      <c r="D52" s="59">
        <f t="shared" si="0"/>
        <v>14474170.871000001</v>
      </c>
      <c r="E52" s="62">
        <f>Prepaid!D53</f>
        <v>2010840.521</v>
      </c>
      <c r="F52" s="71">
        <f>'Fee for Service'!B53</f>
        <v>12463330.350000001</v>
      </c>
      <c r="G52" s="67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</row>
    <row r="53" spans="1:87" ht="12.75">
      <c r="A53" s="52" t="s">
        <v>52</v>
      </c>
      <c r="B53" s="13"/>
      <c r="C53" s="43"/>
      <c r="D53" s="59">
        <f t="shared" si="0"/>
        <v>19669914.225100003</v>
      </c>
      <c r="E53" s="62">
        <f>Prepaid!D54</f>
        <v>2713779.0351</v>
      </c>
      <c r="F53" s="71">
        <f>'Fee for Service'!B54</f>
        <v>16956135.19</v>
      </c>
      <c r="G53" s="67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</row>
    <row r="54" spans="1:87" ht="12.75">
      <c r="A54" s="52" t="s">
        <v>53</v>
      </c>
      <c r="B54" s="13"/>
      <c r="C54" s="43"/>
      <c r="D54" s="59">
        <f t="shared" si="0"/>
        <v>3422453.54</v>
      </c>
      <c r="E54" s="62">
        <f>Prepaid!D55</f>
        <v>260473.5</v>
      </c>
      <c r="F54" s="71">
        <f>'Fee for Service'!B55</f>
        <v>3161980.04</v>
      </c>
      <c r="G54" s="67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</row>
    <row r="55" spans="1:87" ht="12.75">
      <c r="A55" s="52" t="s">
        <v>54</v>
      </c>
      <c r="B55" s="13"/>
      <c r="C55" s="43"/>
      <c r="D55" s="59">
        <f t="shared" si="0"/>
        <v>2203812.27</v>
      </c>
      <c r="E55" s="62">
        <f>Prepaid!D56</f>
        <v>182087.6</v>
      </c>
      <c r="F55" s="71">
        <f>'Fee for Service'!B56</f>
        <v>2021724.6700000002</v>
      </c>
      <c r="G55" s="67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</row>
    <row r="56" spans="1:87" ht="12.75">
      <c r="A56" s="52" t="s">
        <v>55</v>
      </c>
      <c r="B56" s="13"/>
      <c r="C56" s="43"/>
      <c r="D56" s="59">
        <f t="shared" si="0"/>
        <v>3581633.9063</v>
      </c>
      <c r="E56" s="62">
        <f>Prepaid!D57</f>
        <v>574695.2663</v>
      </c>
      <c r="F56" s="71">
        <f>'Fee for Service'!B57</f>
        <v>3006938.6399999997</v>
      </c>
      <c r="G56" s="67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</row>
    <row r="57" spans="1:87" ht="12.75">
      <c r="A57" s="52" t="s">
        <v>56</v>
      </c>
      <c r="B57" s="13"/>
      <c r="C57" s="43"/>
      <c r="D57" s="59">
        <f t="shared" si="0"/>
        <v>10268287.7282</v>
      </c>
      <c r="E57" s="62">
        <f>Prepaid!D58</f>
        <v>965978.4082</v>
      </c>
      <c r="F57" s="71">
        <f>'Fee for Service'!B58</f>
        <v>9302309.32</v>
      </c>
      <c r="G57" s="67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</row>
    <row r="58" spans="1:87" ht="12.75">
      <c r="A58" s="52" t="s">
        <v>57</v>
      </c>
      <c r="B58" s="13"/>
      <c r="C58" s="43"/>
      <c r="D58" s="59">
        <f t="shared" si="0"/>
        <v>145937141.702</v>
      </c>
      <c r="E58" s="62">
        <f>Prepaid!D59</f>
        <v>19828615.632</v>
      </c>
      <c r="F58" s="71">
        <f>'Fee for Service'!B59</f>
        <v>126108526.07</v>
      </c>
      <c r="G58" s="67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</row>
    <row r="59" spans="1:87" ht="12.75">
      <c r="A59" s="52" t="s">
        <v>58</v>
      </c>
      <c r="B59" s="13"/>
      <c r="C59" s="43"/>
      <c r="D59" s="59">
        <f t="shared" si="0"/>
        <v>14421530.23</v>
      </c>
      <c r="E59" s="62">
        <f>Prepaid!D60</f>
        <v>2334040.1</v>
      </c>
      <c r="F59" s="71">
        <f>'Fee for Service'!B60</f>
        <v>12087490.13</v>
      </c>
      <c r="G59" s="67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</row>
    <row r="60" spans="1:87" ht="12.75">
      <c r="A60" s="52" t="s">
        <v>59</v>
      </c>
      <c r="B60" s="13"/>
      <c r="C60" s="43"/>
      <c r="D60" s="59">
        <f t="shared" si="0"/>
        <v>3801246.97</v>
      </c>
      <c r="E60" s="62">
        <f>Prepaid!D61</f>
        <v>375979.1</v>
      </c>
      <c r="F60" s="71">
        <f>'Fee for Service'!B61</f>
        <v>3425267.87</v>
      </c>
      <c r="G60" s="67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</row>
    <row r="61" spans="1:87" ht="12.75">
      <c r="A61" s="52" t="s">
        <v>60</v>
      </c>
      <c r="B61" s="13"/>
      <c r="C61" s="43"/>
      <c r="D61" s="59">
        <f t="shared" si="0"/>
        <v>7285381.610099999</v>
      </c>
      <c r="E61" s="62">
        <f>Prepaid!D62</f>
        <v>718820.1100999999</v>
      </c>
      <c r="F61" s="71">
        <f>'Fee for Service'!B62</f>
        <v>6566561.499999999</v>
      </c>
      <c r="G61" s="67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</row>
    <row r="62" spans="1:87" ht="12.75">
      <c r="A62" s="52" t="s">
        <v>61</v>
      </c>
      <c r="B62" s="13"/>
      <c r="C62" s="43"/>
      <c r="D62" s="59">
        <f t="shared" si="0"/>
        <v>20675665.299999997</v>
      </c>
      <c r="E62" s="62">
        <f>Prepaid!D63</f>
        <v>3307932.4</v>
      </c>
      <c r="F62" s="71">
        <f>'Fee for Service'!B63</f>
        <v>17367732.9</v>
      </c>
      <c r="G62" s="67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</row>
    <row r="63" spans="1:87" ht="12.75">
      <c r="A63" s="52" t="s">
        <v>62</v>
      </c>
      <c r="B63" s="13"/>
      <c r="C63" s="43"/>
      <c r="D63" s="59">
        <f t="shared" si="0"/>
        <v>7202723.320300001</v>
      </c>
      <c r="E63" s="62">
        <f>Prepaid!D64</f>
        <v>505502.21030000004</v>
      </c>
      <c r="F63" s="71">
        <f>'Fee for Service'!B64</f>
        <v>6697221.11</v>
      </c>
      <c r="G63" s="67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</row>
    <row r="64" spans="1:87" ht="12.75">
      <c r="A64" s="52" t="s">
        <v>63</v>
      </c>
      <c r="B64" s="13"/>
      <c r="C64" s="43"/>
      <c r="D64" s="59">
        <f t="shared" si="0"/>
        <v>6657479.49</v>
      </c>
      <c r="E64" s="62">
        <f>Prepaid!D65</f>
        <v>903781.8</v>
      </c>
      <c r="F64" s="71">
        <f>'Fee for Service'!B65</f>
        <v>5753697.69</v>
      </c>
      <c r="G64" s="67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</row>
    <row r="65" spans="1:87" ht="12.75">
      <c r="A65" s="52" t="s">
        <v>64</v>
      </c>
      <c r="B65" s="13"/>
      <c r="C65" s="43"/>
      <c r="D65" s="59">
        <f t="shared" si="0"/>
        <v>9920303.2277</v>
      </c>
      <c r="E65" s="62">
        <f>Prepaid!D66</f>
        <v>955148.3077</v>
      </c>
      <c r="F65" s="71">
        <f>'Fee for Service'!B66</f>
        <v>8965154.92</v>
      </c>
      <c r="G65" s="67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</row>
    <row r="66" spans="1:87" ht="12.75">
      <c r="A66" s="52" t="s">
        <v>65</v>
      </c>
      <c r="B66" s="13"/>
      <c r="C66" s="43"/>
      <c r="D66" s="59">
        <f t="shared" si="0"/>
        <v>133567804.555</v>
      </c>
      <c r="E66" s="62">
        <f>Prepaid!D67</f>
        <v>17483710.525</v>
      </c>
      <c r="F66" s="71">
        <f>'Fee for Service'!B67</f>
        <v>116084094.03</v>
      </c>
      <c r="G66" s="67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</row>
    <row r="67" spans="1:87" ht="12.75">
      <c r="A67" s="52" t="s">
        <v>66</v>
      </c>
      <c r="B67" s="13"/>
      <c r="C67" s="43"/>
      <c r="D67" s="59">
        <f t="shared" si="0"/>
        <v>3446037.5335</v>
      </c>
      <c r="E67" s="62">
        <f>Prepaid!D68</f>
        <v>223293.3235</v>
      </c>
      <c r="F67" s="71">
        <f>'Fee for Service'!B68</f>
        <v>3222744.21</v>
      </c>
      <c r="G67" s="67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</row>
    <row r="68" spans="1:87" ht="12.75">
      <c r="A68" s="52" t="s">
        <v>67</v>
      </c>
      <c r="B68" s="13"/>
      <c r="C68" s="43"/>
      <c r="D68" s="59">
        <f t="shared" si="0"/>
        <v>2713657.72</v>
      </c>
      <c r="E68" s="62">
        <f>Prepaid!D69</f>
        <v>547690.9</v>
      </c>
      <c r="F68" s="71">
        <f>'Fee for Service'!B69</f>
        <v>2165966.8200000003</v>
      </c>
      <c r="G68" s="67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</row>
    <row r="69" spans="1:87" ht="12.75">
      <c r="A69" s="52"/>
      <c r="B69" s="13"/>
      <c r="C69" s="43"/>
      <c r="D69" s="13"/>
      <c r="E69" s="42"/>
      <c r="F69" s="72"/>
      <c r="G69" s="67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</row>
    <row r="70" spans="1:87" ht="12.75">
      <c r="A70" t="s">
        <v>109</v>
      </c>
      <c r="B70" s="42"/>
      <c r="C70" s="14"/>
      <c r="D70" s="14"/>
      <c r="E70" s="43"/>
      <c r="F70" s="73"/>
      <c r="G70" s="67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</row>
    <row r="71" spans="1:87" ht="12.75">
      <c r="A71" s="74"/>
      <c r="B71" s="75"/>
      <c r="C71" s="75"/>
      <c r="D71" s="75"/>
      <c r="E71" s="76"/>
      <c r="F71" s="55"/>
      <c r="G71" s="67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</row>
    <row r="72" spans="1:87" ht="12.75">
      <c r="A72" s="68"/>
      <c r="B72" s="69"/>
      <c r="C72" s="69"/>
      <c r="D72" s="69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</row>
    <row r="73" spans="1:87" ht="12.75">
      <c r="A73" s="15"/>
      <c r="B73" s="14"/>
      <c r="C73" s="14"/>
      <c r="D73" s="14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</row>
    <row r="74" spans="1:87" ht="12.75">
      <c r="A74" s="15"/>
      <c r="B74" s="14"/>
      <c r="C74" s="14"/>
      <c r="D74" s="14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</row>
    <row r="75" spans="1:87" ht="12.75">
      <c r="A75" s="15"/>
      <c r="B75" s="14"/>
      <c r="C75" s="14"/>
      <c r="D75" s="14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</row>
    <row r="76" spans="1:87" ht="12.75">
      <c r="A76" s="15"/>
      <c r="B76" s="14"/>
      <c r="C76" s="14"/>
      <c r="D76" s="14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</row>
    <row r="77" spans="1:87" ht="12.75">
      <c r="A77" s="15"/>
      <c r="B77" s="14"/>
      <c r="C77" s="14"/>
      <c r="D77" s="14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</row>
    <row r="78" spans="1:87" ht="12.75">
      <c r="A78" s="15"/>
      <c r="B78" s="14"/>
      <c r="C78" s="14"/>
      <c r="D78" s="14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</row>
    <row r="79" spans="1:87" ht="12.75">
      <c r="A79" s="15"/>
      <c r="B79" s="14"/>
      <c r="C79" s="14"/>
      <c r="D79" s="14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</row>
    <row r="80" spans="1:87" ht="12.75">
      <c r="A80" s="15"/>
      <c r="B80" s="14"/>
      <c r="C80" s="14"/>
      <c r="D80" s="14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</row>
    <row r="81" spans="1:87" ht="12.75">
      <c r="A81" s="15"/>
      <c r="B81" s="14"/>
      <c r="C81" s="14"/>
      <c r="D81" s="14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</row>
    <row r="82" spans="1:87" ht="12.75">
      <c r="A82" s="15"/>
      <c r="B82" s="14"/>
      <c r="C82" s="14"/>
      <c r="D82" s="14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</row>
    <row r="83" spans="1:87" ht="12.75">
      <c r="A83" s="15"/>
      <c r="B83" s="14"/>
      <c r="C83" s="14"/>
      <c r="D83" s="14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</row>
    <row r="84" ht="12.75">
      <c r="A84" s="1"/>
    </row>
  </sheetData>
  <mergeCells count="3">
    <mergeCell ref="A1:F1"/>
    <mergeCell ref="A2:F2"/>
    <mergeCell ref="A3:F3"/>
  </mergeCells>
  <printOptions gridLines="1"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:J1"/>
    </sheetView>
  </sheetViews>
  <sheetFormatPr defaultColWidth="9.140625" defaultRowHeight="12.75"/>
  <cols>
    <col min="3" max="3" width="22.57421875" style="0" customWidth="1"/>
    <col min="4" max="4" width="16.28125" style="0" customWidth="1"/>
    <col min="5" max="5" width="16.421875" style="0" bestFit="1" customWidth="1"/>
    <col min="6" max="6" width="14.140625" style="0" bestFit="1" customWidth="1"/>
    <col min="7" max="7" width="15.7109375" style="0" bestFit="1" customWidth="1"/>
    <col min="8" max="9" width="14.57421875" style="0" bestFit="1" customWidth="1"/>
    <col min="10" max="10" width="13.7109375" style="0" bestFit="1" customWidth="1"/>
    <col min="11" max="11" width="12.421875" style="0" bestFit="1" customWidth="1"/>
    <col min="12" max="12" width="11.140625" style="0" bestFit="1" customWidth="1"/>
    <col min="14" max="14" width="15.28125" style="0" customWidth="1"/>
  </cols>
  <sheetData>
    <row r="1" spans="1:10" ht="15.7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6"/>
    </row>
    <row r="2" spans="1:10" ht="15.75">
      <c r="A2" s="84" t="s">
        <v>68</v>
      </c>
      <c r="B2" s="85"/>
      <c r="C2" s="85"/>
      <c r="D2" s="85"/>
      <c r="E2" s="85"/>
      <c r="F2" s="85"/>
      <c r="G2" s="85"/>
      <c r="H2" s="85"/>
      <c r="I2" s="85"/>
      <c r="J2" s="86"/>
    </row>
    <row r="3" spans="1:10" ht="15.75">
      <c r="A3" s="84" t="s">
        <v>108</v>
      </c>
      <c r="B3" s="85"/>
      <c r="C3" s="85"/>
      <c r="D3" s="85"/>
      <c r="E3" s="85"/>
      <c r="F3" s="85"/>
      <c r="G3" s="85"/>
      <c r="H3" s="85"/>
      <c r="I3" s="85"/>
      <c r="J3" s="86"/>
    </row>
    <row r="4" spans="1:10" ht="13.5" thickBot="1">
      <c r="A4" s="41"/>
      <c r="B4" s="42"/>
      <c r="C4" s="42"/>
      <c r="D4" s="42"/>
      <c r="E4" s="42"/>
      <c r="F4" s="42"/>
      <c r="G4" s="42"/>
      <c r="H4" s="42"/>
      <c r="I4" s="42"/>
      <c r="J4" s="44"/>
    </row>
    <row r="5" spans="1:10" ht="12.75">
      <c r="A5" s="41"/>
      <c r="B5" s="42"/>
      <c r="C5" s="1"/>
      <c r="D5" s="32" t="s">
        <v>69</v>
      </c>
      <c r="E5" s="89" t="s">
        <v>70</v>
      </c>
      <c r="F5" s="90"/>
      <c r="G5" s="91"/>
      <c r="H5" s="92"/>
      <c r="I5" s="87" t="s">
        <v>71</v>
      </c>
      <c r="J5" s="88"/>
    </row>
    <row r="6" spans="1:10" ht="13.5" thickBot="1">
      <c r="A6" s="41"/>
      <c r="B6" s="42"/>
      <c r="C6" s="42"/>
      <c r="D6" s="33" t="s">
        <v>72</v>
      </c>
      <c r="E6" s="34" t="s">
        <v>73</v>
      </c>
      <c r="F6" s="35" t="s">
        <v>74</v>
      </c>
      <c r="G6" s="36" t="s">
        <v>75</v>
      </c>
      <c r="H6" s="37" t="s">
        <v>76</v>
      </c>
      <c r="I6" s="38" t="s">
        <v>77</v>
      </c>
      <c r="J6" s="61" t="s">
        <v>78</v>
      </c>
    </row>
    <row r="7" spans="1:11" ht="12.75">
      <c r="A7" s="50" t="s">
        <v>7</v>
      </c>
      <c r="B7" s="42"/>
      <c r="C7" s="42"/>
      <c r="D7" s="62">
        <f>SUM(E7:J7)</f>
        <v>756253487.97</v>
      </c>
      <c r="E7" s="31">
        <f aca="true" t="shared" si="0" ref="E7:J7">SUM(E9:E10)</f>
        <v>441604120</v>
      </c>
      <c r="F7" s="31">
        <f t="shared" si="0"/>
        <v>87383899</v>
      </c>
      <c r="G7" s="31">
        <f t="shared" si="0"/>
        <v>134351899</v>
      </c>
      <c r="H7" s="31">
        <f t="shared" si="0"/>
        <v>548480</v>
      </c>
      <c r="I7" s="31">
        <f t="shared" si="0"/>
        <v>90069711.97</v>
      </c>
      <c r="J7" s="63">
        <f t="shared" si="0"/>
        <v>2295378</v>
      </c>
      <c r="K7" s="5"/>
    </row>
    <row r="8" spans="1:10" ht="12.75">
      <c r="A8" s="49"/>
      <c r="B8" s="42"/>
      <c r="C8" s="42"/>
      <c r="D8" s="62"/>
      <c r="E8" s="59"/>
      <c r="F8" s="59"/>
      <c r="G8" s="59"/>
      <c r="H8" s="59"/>
      <c r="I8" s="59"/>
      <c r="J8" s="64"/>
    </row>
    <row r="9" spans="1:10" ht="12.75">
      <c r="A9" s="50" t="s">
        <v>8</v>
      </c>
      <c r="B9" s="42"/>
      <c r="C9" s="42"/>
      <c r="D9" s="62">
        <f>SUM(E9:J9)</f>
        <v>550448736.4</v>
      </c>
      <c r="E9" s="77">
        <v>318029456</v>
      </c>
      <c r="F9" s="77">
        <v>76527610</v>
      </c>
      <c r="G9" s="77">
        <v>90580185</v>
      </c>
      <c r="H9" s="77">
        <v>116943</v>
      </c>
      <c r="I9" s="77">
        <v>64784760.4</v>
      </c>
      <c r="J9" s="77">
        <v>409782</v>
      </c>
    </row>
    <row r="10" spans="1:10" ht="12.75">
      <c r="A10" s="50" t="s">
        <v>9</v>
      </c>
      <c r="B10" s="42"/>
      <c r="C10" s="42"/>
      <c r="D10" s="62">
        <f>SUM(E10:J10)</f>
        <v>205804751.57</v>
      </c>
      <c r="E10" s="59">
        <f aca="true" t="shared" si="1" ref="E10:J10">SUM(E13:E69)</f>
        <v>123574664</v>
      </c>
      <c r="F10" s="59">
        <f t="shared" si="1"/>
        <v>10856289</v>
      </c>
      <c r="G10" s="59">
        <f t="shared" si="1"/>
        <v>43771714</v>
      </c>
      <c r="H10" s="59">
        <f t="shared" si="1"/>
        <v>431537</v>
      </c>
      <c r="I10" s="59">
        <f t="shared" si="1"/>
        <v>25284951.570000008</v>
      </c>
      <c r="J10" s="64">
        <f t="shared" si="1"/>
        <v>1885596</v>
      </c>
    </row>
    <row r="11" spans="1:10" ht="12.75">
      <c r="A11" s="49"/>
      <c r="B11" s="42"/>
      <c r="C11" s="42"/>
      <c r="D11" s="62"/>
      <c r="E11" s="59"/>
      <c r="F11" s="59"/>
      <c r="G11" s="59"/>
      <c r="H11" s="59"/>
      <c r="I11" s="59"/>
      <c r="J11" s="64"/>
    </row>
    <row r="12" spans="1:10" ht="12.75">
      <c r="A12" s="51" t="s">
        <v>10</v>
      </c>
      <c r="B12" s="42"/>
      <c r="C12" s="42"/>
      <c r="D12" s="30"/>
      <c r="E12" s="59"/>
      <c r="F12" s="59"/>
      <c r="G12" s="59"/>
      <c r="H12" s="59"/>
      <c r="I12" s="59"/>
      <c r="J12" s="64"/>
    </row>
    <row r="13" spans="1:10" ht="12.75">
      <c r="A13" s="52" t="s">
        <v>11</v>
      </c>
      <c r="B13" s="42"/>
      <c r="C13" s="42"/>
      <c r="D13" s="39">
        <f aca="true" t="shared" si="2" ref="D13:D69">SUM(E13:J13)</f>
        <v>4927061.1841</v>
      </c>
      <c r="E13" s="29">
        <v>3279797</v>
      </c>
      <c r="F13" s="59">
        <v>3967</v>
      </c>
      <c r="G13" s="59">
        <v>893683</v>
      </c>
      <c r="H13" s="59">
        <v>42824</v>
      </c>
      <c r="I13" s="59">
        <v>691783.1841</v>
      </c>
      <c r="J13" s="64">
        <v>15007</v>
      </c>
    </row>
    <row r="14" spans="1:10" ht="12.75">
      <c r="A14" s="52" t="s">
        <v>12</v>
      </c>
      <c r="B14" s="42"/>
      <c r="C14" s="42"/>
      <c r="D14" s="31">
        <f t="shared" si="2"/>
        <v>1262956.3</v>
      </c>
      <c r="E14" s="59">
        <v>721933</v>
      </c>
      <c r="F14" s="59">
        <v>0</v>
      </c>
      <c r="G14" s="59">
        <v>382709</v>
      </c>
      <c r="H14" s="59">
        <v>0</v>
      </c>
      <c r="I14" s="59">
        <v>138563.3</v>
      </c>
      <c r="J14" s="64">
        <v>19751</v>
      </c>
    </row>
    <row r="15" spans="1:10" ht="12.75">
      <c r="A15" s="52" t="s">
        <v>13</v>
      </c>
      <c r="B15" s="42"/>
      <c r="C15" s="42"/>
      <c r="D15" s="59">
        <f t="shared" si="2"/>
        <v>4006830.5</v>
      </c>
      <c r="E15" s="59">
        <v>2284124</v>
      </c>
      <c r="F15" s="59">
        <v>0</v>
      </c>
      <c r="G15" s="59">
        <v>1058809</v>
      </c>
      <c r="H15" s="59">
        <v>97178</v>
      </c>
      <c r="I15" s="59">
        <v>515092.5</v>
      </c>
      <c r="J15" s="64">
        <v>51627</v>
      </c>
    </row>
    <row r="16" spans="1:10" ht="12.75">
      <c r="A16" s="52" t="s">
        <v>14</v>
      </c>
      <c r="B16" s="42"/>
      <c r="C16" s="42"/>
      <c r="D16" s="59">
        <f t="shared" si="2"/>
        <v>2310233.9181</v>
      </c>
      <c r="E16" s="59">
        <v>1384786</v>
      </c>
      <c r="F16" s="59">
        <v>0</v>
      </c>
      <c r="G16" s="59">
        <v>596368</v>
      </c>
      <c r="H16" s="59">
        <v>28001</v>
      </c>
      <c r="I16" s="59">
        <v>258926.9181</v>
      </c>
      <c r="J16" s="64">
        <v>42152</v>
      </c>
    </row>
    <row r="17" spans="1:10" ht="12.75">
      <c r="A17" s="52" t="s">
        <v>15</v>
      </c>
      <c r="B17" s="42"/>
      <c r="C17" s="42"/>
      <c r="D17" s="59">
        <f t="shared" si="2"/>
        <v>458561.0561</v>
      </c>
      <c r="E17" s="59">
        <v>-1641</v>
      </c>
      <c r="F17" s="59">
        <v>0</v>
      </c>
      <c r="G17" s="59">
        <v>276095</v>
      </c>
      <c r="H17" s="59">
        <v>0</v>
      </c>
      <c r="I17" s="59">
        <v>177514.0561</v>
      </c>
      <c r="J17" s="64">
        <v>6593</v>
      </c>
    </row>
    <row r="18" spans="1:10" ht="12.75">
      <c r="A18" s="52" t="s">
        <v>16</v>
      </c>
      <c r="B18" s="42"/>
      <c r="C18" s="42"/>
      <c r="D18" s="59">
        <f t="shared" si="2"/>
        <v>3902813.0319</v>
      </c>
      <c r="E18" s="59">
        <v>2600882</v>
      </c>
      <c r="F18" s="59">
        <v>0</v>
      </c>
      <c r="G18" s="59">
        <v>723927</v>
      </c>
      <c r="H18" s="59">
        <v>16471</v>
      </c>
      <c r="I18" s="59">
        <v>437492.0319</v>
      </c>
      <c r="J18" s="64">
        <v>124041</v>
      </c>
    </row>
    <row r="19" spans="1:10" ht="12.75">
      <c r="A19" s="52" t="s">
        <v>17</v>
      </c>
      <c r="B19" s="42"/>
      <c r="C19" s="42"/>
      <c r="D19" s="59">
        <f t="shared" si="2"/>
        <v>973504.5</v>
      </c>
      <c r="E19" s="59">
        <v>165797</v>
      </c>
      <c r="F19" s="59">
        <v>0</v>
      </c>
      <c r="G19" s="59">
        <v>497004</v>
      </c>
      <c r="H19" s="59">
        <v>18118</v>
      </c>
      <c r="I19" s="59">
        <v>278490.5</v>
      </c>
      <c r="J19" s="64">
        <v>14095</v>
      </c>
    </row>
    <row r="20" spans="1:10" ht="12.75">
      <c r="A20" s="52" t="s">
        <v>18</v>
      </c>
      <c r="B20" s="42"/>
      <c r="C20" s="42"/>
      <c r="D20" s="59">
        <f t="shared" si="2"/>
        <v>485111.4</v>
      </c>
      <c r="E20" s="59">
        <v>0</v>
      </c>
      <c r="F20" s="59">
        <v>0</v>
      </c>
      <c r="G20" s="59">
        <v>308704</v>
      </c>
      <c r="H20" s="59">
        <v>0</v>
      </c>
      <c r="I20" s="59">
        <v>156413.4</v>
      </c>
      <c r="J20" s="64">
        <v>19994</v>
      </c>
    </row>
    <row r="21" spans="1:10" ht="12.75">
      <c r="A21" s="52" t="s">
        <v>19</v>
      </c>
      <c r="B21" s="42"/>
      <c r="C21" s="42"/>
      <c r="D21" s="59">
        <f t="shared" si="2"/>
        <v>674313.0781</v>
      </c>
      <c r="E21" s="59">
        <v>43857</v>
      </c>
      <c r="F21" s="59">
        <v>0</v>
      </c>
      <c r="G21" s="59">
        <v>360026</v>
      </c>
      <c r="H21" s="59">
        <v>0</v>
      </c>
      <c r="I21" s="59">
        <v>254832.0781</v>
      </c>
      <c r="J21" s="64">
        <v>15598</v>
      </c>
    </row>
    <row r="22" spans="1:10" ht="12.75">
      <c r="A22" s="52" t="s">
        <v>20</v>
      </c>
      <c r="B22" s="42"/>
      <c r="C22" s="42"/>
      <c r="D22" s="59">
        <f t="shared" si="2"/>
        <v>1001154.5165</v>
      </c>
      <c r="E22" s="59">
        <v>599070</v>
      </c>
      <c r="F22" s="59">
        <v>0</v>
      </c>
      <c r="G22" s="59">
        <v>213010</v>
      </c>
      <c r="H22" s="59">
        <v>3294</v>
      </c>
      <c r="I22" s="59">
        <v>171188.5165</v>
      </c>
      <c r="J22" s="64">
        <v>14592</v>
      </c>
    </row>
    <row r="23" spans="1:10" ht="12.75">
      <c r="A23" s="52" t="s">
        <v>21</v>
      </c>
      <c r="B23" s="42"/>
      <c r="C23" s="42"/>
      <c r="D23" s="59">
        <f t="shared" si="2"/>
        <v>1080238.7</v>
      </c>
      <c r="E23" s="59">
        <v>672023</v>
      </c>
      <c r="F23" s="59">
        <v>0</v>
      </c>
      <c r="G23" s="59">
        <v>287545</v>
      </c>
      <c r="H23" s="59">
        <v>0</v>
      </c>
      <c r="I23" s="59">
        <v>115354.7</v>
      </c>
      <c r="J23" s="64">
        <v>5316</v>
      </c>
    </row>
    <row r="24" spans="1:10" ht="12.75">
      <c r="A24" s="52" t="s">
        <v>22</v>
      </c>
      <c r="B24" s="42"/>
      <c r="C24" s="42"/>
      <c r="D24" s="59">
        <f t="shared" si="2"/>
        <v>346793</v>
      </c>
      <c r="E24" s="59">
        <v>-1358</v>
      </c>
      <c r="F24" s="59">
        <v>0</v>
      </c>
      <c r="G24" s="59">
        <v>201668</v>
      </c>
      <c r="H24" s="59">
        <v>0</v>
      </c>
      <c r="I24" s="59">
        <v>133571</v>
      </c>
      <c r="J24" s="64">
        <v>12912</v>
      </c>
    </row>
    <row r="25" spans="1:10" ht="12.75">
      <c r="A25" s="52" t="s">
        <v>23</v>
      </c>
      <c r="B25" s="42"/>
      <c r="C25" s="42"/>
      <c r="D25" s="59">
        <f t="shared" si="2"/>
        <v>3286968.6306</v>
      </c>
      <c r="E25" s="59">
        <v>2092455</v>
      </c>
      <c r="F25" s="59">
        <v>109</v>
      </c>
      <c r="G25" s="59">
        <v>694196</v>
      </c>
      <c r="H25" s="59">
        <v>0</v>
      </c>
      <c r="I25" s="59">
        <v>490585.6306</v>
      </c>
      <c r="J25" s="64">
        <v>9623</v>
      </c>
    </row>
    <row r="26" spans="1:10" ht="12.75">
      <c r="A26" s="52" t="s">
        <v>24</v>
      </c>
      <c r="B26" s="42"/>
      <c r="C26" s="42"/>
      <c r="D26" s="59">
        <f t="shared" si="2"/>
        <v>26131710.0808</v>
      </c>
      <c r="E26" s="59">
        <v>16134429</v>
      </c>
      <c r="F26" s="59">
        <v>361676</v>
      </c>
      <c r="G26" s="59">
        <v>6420684</v>
      </c>
      <c r="H26" s="59">
        <v>41177</v>
      </c>
      <c r="I26" s="59">
        <v>2608853.0808</v>
      </c>
      <c r="J26" s="64">
        <v>564891</v>
      </c>
    </row>
    <row r="27" spans="1:10" ht="12.75">
      <c r="A27" s="52" t="s">
        <v>25</v>
      </c>
      <c r="B27" s="42"/>
      <c r="C27" s="42"/>
      <c r="D27" s="59">
        <f t="shared" si="2"/>
        <v>387283.9802</v>
      </c>
      <c r="E27" s="59">
        <v>55246</v>
      </c>
      <c r="F27" s="59">
        <v>0</v>
      </c>
      <c r="G27" s="59">
        <v>228452</v>
      </c>
      <c r="H27" s="59">
        <v>0</v>
      </c>
      <c r="I27" s="59">
        <v>98343.9802</v>
      </c>
      <c r="J27" s="64">
        <v>5242</v>
      </c>
    </row>
    <row r="28" spans="1:10" ht="12.75">
      <c r="A28" s="52" t="s">
        <v>26</v>
      </c>
      <c r="B28" s="42"/>
      <c r="C28" s="42"/>
      <c r="D28" s="59">
        <f t="shared" si="2"/>
        <v>487003.24179999996</v>
      </c>
      <c r="E28" s="59">
        <v>-2612</v>
      </c>
      <c r="F28" s="59">
        <v>0</v>
      </c>
      <c r="G28" s="59">
        <v>298794</v>
      </c>
      <c r="H28" s="59">
        <v>0</v>
      </c>
      <c r="I28" s="59">
        <v>176613.2418</v>
      </c>
      <c r="J28" s="64">
        <v>14208</v>
      </c>
    </row>
    <row r="29" spans="1:10" ht="12.75">
      <c r="A29" s="52" t="s">
        <v>27</v>
      </c>
      <c r="B29" s="42"/>
      <c r="C29" s="42"/>
      <c r="D29" s="59">
        <f t="shared" si="2"/>
        <v>1497660.3567</v>
      </c>
      <c r="E29" s="59">
        <v>905212</v>
      </c>
      <c r="F29" s="59">
        <v>0</v>
      </c>
      <c r="G29" s="59">
        <v>374411</v>
      </c>
      <c r="H29" s="59">
        <v>0</v>
      </c>
      <c r="I29" s="59">
        <v>206716.3567</v>
      </c>
      <c r="J29" s="64">
        <v>11321</v>
      </c>
    </row>
    <row r="30" spans="1:10" ht="12.75">
      <c r="A30" s="52" t="s">
        <v>28</v>
      </c>
      <c r="B30" s="42"/>
      <c r="C30" s="42"/>
      <c r="D30" s="59">
        <f t="shared" si="2"/>
        <v>1082372.7</v>
      </c>
      <c r="E30" s="59">
        <v>658468</v>
      </c>
      <c r="F30" s="59">
        <v>0</v>
      </c>
      <c r="G30" s="59">
        <v>254851</v>
      </c>
      <c r="H30" s="59">
        <v>0</v>
      </c>
      <c r="I30" s="59">
        <v>106701.7</v>
      </c>
      <c r="J30" s="64">
        <v>62352</v>
      </c>
    </row>
    <row r="31" spans="1:10" ht="12.75">
      <c r="A31" s="52" t="s">
        <v>29</v>
      </c>
      <c r="B31" s="42"/>
      <c r="C31" s="42"/>
      <c r="D31" s="59">
        <f t="shared" si="2"/>
        <v>987872.6</v>
      </c>
      <c r="E31" s="59">
        <v>648212</v>
      </c>
      <c r="F31" s="59">
        <v>109</v>
      </c>
      <c r="G31" s="59">
        <v>191165</v>
      </c>
      <c r="H31" s="59">
        <v>0</v>
      </c>
      <c r="I31" s="59">
        <v>137264.6</v>
      </c>
      <c r="J31" s="64">
        <v>11122</v>
      </c>
    </row>
    <row r="32" spans="1:10" ht="12.75">
      <c r="A32" s="52" t="s">
        <v>30</v>
      </c>
      <c r="B32" s="42"/>
      <c r="C32" s="42"/>
      <c r="D32" s="59">
        <f t="shared" si="2"/>
        <v>32650</v>
      </c>
      <c r="E32" s="59">
        <v>3025</v>
      </c>
      <c r="F32" s="59">
        <v>0</v>
      </c>
      <c r="G32" s="59">
        <v>19197</v>
      </c>
      <c r="H32" s="59">
        <v>0</v>
      </c>
      <c r="I32" s="59">
        <v>10604</v>
      </c>
      <c r="J32" s="64">
        <v>-176</v>
      </c>
    </row>
    <row r="33" spans="1:10" ht="12.75">
      <c r="A33" s="52" t="s">
        <v>31</v>
      </c>
      <c r="B33" s="42"/>
      <c r="C33" s="42"/>
      <c r="D33" s="59">
        <f t="shared" si="2"/>
        <v>1682025.6054</v>
      </c>
      <c r="E33" s="59">
        <v>1007414</v>
      </c>
      <c r="F33" s="59">
        <v>41954</v>
      </c>
      <c r="G33" s="59">
        <v>444333</v>
      </c>
      <c r="H33" s="59">
        <v>0</v>
      </c>
      <c r="I33" s="59">
        <v>180622.6054</v>
      </c>
      <c r="J33" s="64">
        <v>7702</v>
      </c>
    </row>
    <row r="34" spans="1:10" ht="12.75">
      <c r="A34" s="52" t="s">
        <v>32</v>
      </c>
      <c r="B34" s="42"/>
      <c r="C34" s="42"/>
      <c r="D34" s="59">
        <f t="shared" si="2"/>
        <v>1032028.8918</v>
      </c>
      <c r="E34" s="59">
        <v>0</v>
      </c>
      <c r="F34" s="59">
        <v>0</v>
      </c>
      <c r="G34" s="59">
        <v>763673</v>
      </c>
      <c r="H34" s="59">
        <v>0</v>
      </c>
      <c r="I34" s="59">
        <v>268355.8918</v>
      </c>
      <c r="J34" s="64">
        <v>0</v>
      </c>
    </row>
    <row r="35" spans="1:10" ht="12.75">
      <c r="A35" s="52" t="s">
        <v>33</v>
      </c>
      <c r="B35" s="42"/>
      <c r="C35" s="42"/>
      <c r="D35" s="59">
        <f t="shared" si="2"/>
        <v>255338.8</v>
      </c>
      <c r="E35" s="59">
        <v>0</v>
      </c>
      <c r="F35" s="59">
        <v>0</v>
      </c>
      <c r="G35" s="59">
        <v>168383</v>
      </c>
      <c r="H35" s="59">
        <v>0</v>
      </c>
      <c r="I35" s="59">
        <v>78592.8</v>
      </c>
      <c r="J35" s="64">
        <v>8363</v>
      </c>
    </row>
    <row r="36" spans="1:10" ht="12.75">
      <c r="A36" s="52" t="s">
        <v>34</v>
      </c>
      <c r="B36" s="42"/>
      <c r="C36" s="42"/>
      <c r="D36" s="59">
        <f t="shared" si="2"/>
        <v>1022516.88</v>
      </c>
      <c r="E36" s="59">
        <v>668169</v>
      </c>
      <c r="F36" s="59">
        <v>0</v>
      </c>
      <c r="G36" s="59">
        <v>234773</v>
      </c>
      <c r="H36" s="59">
        <v>0</v>
      </c>
      <c r="I36" s="59">
        <v>93556.88</v>
      </c>
      <c r="J36" s="64">
        <v>26018</v>
      </c>
    </row>
    <row r="37" spans="1:10" ht="12.75">
      <c r="A37" s="52" t="s">
        <v>35</v>
      </c>
      <c r="B37" s="42"/>
      <c r="C37" s="42"/>
      <c r="D37" s="59">
        <f t="shared" si="2"/>
        <v>449021.14410000003</v>
      </c>
      <c r="E37" s="59">
        <v>-36</v>
      </c>
      <c r="F37" s="59">
        <v>0</v>
      </c>
      <c r="G37" s="59">
        <v>295863</v>
      </c>
      <c r="H37" s="59">
        <v>0</v>
      </c>
      <c r="I37" s="59">
        <v>141167.1441</v>
      </c>
      <c r="J37" s="64">
        <v>12027</v>
      </c>
    </row>
    <row r="38" spans="1:10" ht="12.75">
      <c r="A38" s="52" t="s">
        <v>36</v>
      </c>
      <c r="B38" s="42"/>
      <c r="C38" s="42"/>
      <c r="D38" s="59">
        <f t="shared" si="2"/>
        <v>17651615.2769</v>
      </c>
      <c r="E38" s="59">
        <v>12110407</v>
      </c>
      <c r="F38" s="59">
        <v>1059720</v>
      </c>
      <c r="G38" s="59">
        <v>2583594</v>
      </c>
      <c r="H38" s="59">
        <v>0</v>
      </c>
      <c r="I38" s="59">
        <v>1846268.2769</v>
      </c>
      <c r="J38" s="64">
        <v>51626</v>
      </c>
    </row>
    <row r="39" spans="1:10" ht="12.75">
      <c r="A39" s="52" t="s">
        <v>37</v>
      </c>
      <c r="B39" s="42"/>
      <c r="C39" s="42"/>
      <c r="D39" s="59">
        <f t="shared" si="2"/>
        <v>1305287.5769</v>
      </c>
      <c r="E39" s="59">
        <v>834295</v>
      </c>
      <c r="F39" s="59">
        <v>109</v>
      </c>
      <c r="G39" s="59">
        <v>315438</v>
      </c>
      <c r="H39" s="59">
        <v>0</v>
      </c>
      <c r="I39" s="59">
        <v>155445.5769</v>
      </c>
      <c r="J39" s="64">
        <v>0</v>
      </c>
    </row>
    <row r="40" spans="1:10" ht="12.75">
      <c r="A40" s="52" t="s">
        <v>38</v>
      </c>
      <c r="B40" s="42"/>
      <c r="C40" s="42"/>
      <c r="D40" s="59">
        <f t="shared" si="2"/>
        <v>21380201.7148</v>
      </c>
      <c r="E40" s="59">
        <v>9924233</v>
      </c>
      <c r="F40" s="59">
        <v>4443124</v>
      </c>
      <c r="G40" s="59">
        <v>3804646</v>
      </c>
      <c r="H40" s="59">
        <v>0</v>
      </c>
      <c r="I40" s="59">
        <v>3121160.7148</v>
      </c>
      <c r="J40" s="64">
        <v>87038</v>
      </c>
    </row>
    <row r="41" spans="1:10" ht="12.75">
      <c r="A41" s="52" t="s">
        <v>39</v>
      </c>
      <c r="B41" s="42"/>
      <c r="C41" s="42"/>
      <c r="D41" s="59">
        <f t="shared" si="2"/>
        <v>5009430.4766</v>
      </c>
      <c r="E41" s="59">
        <v>3530054</v>
      </c>
      <c r="F41" s="59">
        <v>0</v>
      </c>
      <c r="G41" s="59">
        <v>1011504</v>
      </c>
      <c r="H41" s="59">
        <v>0</v>
      </c>
      <c r="I41" s="59">
        <v>465599.4766</v>
      </c>
      <c r="J41" s="64">
        <v>2273</v>
      </c>
    </row>
    <row r="42" spans="1:10" ht="12.75">
      <c r="A42" s="52" t="s">
        <v>40</v>
      </c>
      <c r="B42" s="42"/>
      <c r="C42" s="42"/>
      <c r="D42" s="59">
        <f t="shared" si="2"/>
        <v>6675956.1302000005</v>
      </c>
      <c r="E42" s="59">
        <v>4094948</v>
      </c>
      <c r="F42" s="59">
        <v>549102</v>
      </c>
      <c r="G42" s="59">
        <v>1250721</v>
      </c>
      <c r="H42" s="59">
        <v>46119</v>
      </c>
      <c r="I42" s="59">
        <v>648702.1302</v>
      </c>
      <c r="J42" s="64">
        <v>86364</v>
      </c>
    </row>
    <row r="43" spans="1:10" ht="12.75">
      <c r="A43" s="52" t="s">
        <v>41</v>
      </c>
      <c r="B43" s="42"/>
      <c r="C43" s="42"/>
      <c r="D43" s="59">
        <f t="shared" si="2"/>
        <v>10146614.5061</v>
      </c>
      <c r="E43" s="59">
        <v>5736708</v>
      </c>
      <c r="F43" s="59">
        <v>1303740</v>
      </c>
      <c r="G43" s="59">
        <v>1937005</v>
      </c>
      <c r="H43" s="59">
        <v>42824</v>
      </c>
      <c r="I43" s="59">
        <v>1022241.5061</v>
      </c>
      <c r="J43" s="64">
        <v>104096</v>
      </c>
    </row>
    <row r="44" spans="1:10" ht="12.75">
      <c r="A44" s="52" t="s">
        <v>42</v>
      </c>
      <c r="B44" s="42"/>
      <c r="C44" s="42"/>
      <c r="D44" s="59">
        <f t="shared" si="2"/>
        <v>1558714.6395</v>
      </c>
      <c r="E44" s="59">
        <v>1041594</v>
      </c>
      <c r="F44" s="59">
        <v>0</v>
      </c>
      <c r="G44" s="59">
        <v>350610</v>
      </c>
      <c r="H44" s="59">
        <v>1647</v>
      </c>
      <c r="I44" s="59">
        <v>172312.6395</v>
      </c>
      <c r="J44" s="64">
        <v>-7449</v>
      </c>
    </row>
    <row r="45" spans="1:10" ht="12.75">
      <c r="A45" s="52" t="s">
        <v>43</v>
      </c>
      <c r="B45" s="42"/>
      <c r="C45" s="42"/>
      <c r="D45" s="59">
        <f t="shared" si="2"/>
        <v>9081863.8</v>
      </c>
      <c r="E45" s="59">
        <v>6403981</v>
      </c>
      <c r="F45" s="59">
        <v>581578</v>
      </c>
      <c r="G45" s="59">
        <v>1401538</v>
      </c>
      <c r="H45" s="59">
        <v>1647</v>
      </c>
      <c r="I45" s="59">
        <v>611244.8</v>
      </c>
      <c r="J45" s="64">
        <v>81875</v>
      </c>
    </row>
    <row r="46" spans="1:10" ht="12.75">
      <c r="A46" s="52" t="s">
        <v>44</v>
      </c>
      <c r="B46" s="42"/>
      <c r="C46" s="42"/>
      <c r="D46" s="59">
        <f t="shared" si="2"/>
        <v>986605.6</v>
      </c>
      <c r="E46" s="59">
        <v>657661</v>
      </c>
      <c r="F46" s="59">
        <v>0</v>
      </c>
      <c r="G46" s="59">
        <v>219075</v>
      </c>
      <c r="H46" s="59">
        <v>0</v>
      </c>
      <c r="I46" s="59">
        <v>104273.6</v>
      </c>
      <c r="J46" s="64">
        <v>5596</v>
      </c>
    </row>
    <row r="47" spans="1:10" ht="12.75">
      <c r="A47" s="52" t="s">
        <v>45</v>
      </c>
      <c r="B47" s="42"/>
      <c r="C47" s="42"/>
      <c r="D47" s="59">
        <f t="shared" si="2"/>
        <v>3336912.1333</v>
      </c>
      <c r="E47" s="59">
        <v>2152145</v>
      </c>
      <c r="F47" s="59">
        <v>424</v>
      </c>
      <c r="G47" s="59">
        <v>909714</v>
      </c>
      <c r="H47" s="59">
        <v>0</v>
      </c>
      <c r="I47" s="59">
        <v>266532.1333</v>
      </c>
      <c r="J47" s="64">
        <v>8097</v>
      </c>
    </row>
    <row r="48" spans="1:10" ht="12.75">
      <c r="A48" s="52" t="s">
        <v>46</v>
      </c>
      <c r="B48" s="42"/>
      <c r="C48" s="42"/>
      <c r="D48" s="59">
        <f t="shared" si="2"/>
        <v>970924.4</v>
      </c>
      <c r="E48" s="59">
        <v>539082</v>
      </c>
      <c r="F48" s="59">
        <v>0</v>
      </c>
      <c r="G48" s="59">
        <v>278661</v>
      </c>
      <c r="H48" s="59">
        <v>0</v>
      </c>
      <c r="I48" s="59">
        <v>144600.4</v>
      </c>
      <c r="J48" s="64">
        <v>8581</v>
      </c>
    </row>
    <row r="49" spans="1:10" ht="12.75">
      <c r="A49" s="52" t="s">
        <v>47</v>
      </c>
      <c r="B49" s="42"/>
      <c r="C49" s="42"/>
      <c r="D49" s="59">
        <f t="shared" si="2"/>
        <v>570815.7</v>
      </c>
      <c r="E49" s="59">
        <v>295586</v>
      </c>
      <c r="F49" s="59">
        <v>0</v>
      </c>
      <c r="G49" s="59">
        <v>163431</v>
      </c>
      <c r="H49" s="59">
        <v>11530</v>
      </c>
      <c r="I49" s="59">
        <v>96849.7</v>
      </c>
      <c r="J49" s="64">
        <v>3419</v>
      </c>
    </row>
    <row r="50" spans="1:10" ht="12.75">
      <c r="A50" s="52" t="s">
        <v>48</v>
      </c>
      <c r="B50" s="42"/>
      <c r="C50" s="42"/>
      <c r="D50" s="59">
        <f t="shared" si="2"/>
        <v>2944234.4803</v>
      </c>
      <c r="E50" s="59">
        <v>2093908</v>
      </c>
      <c r="F50" s="59">
        <v>22331</v>
      </c>
      <c r="G50" s="59">
        <v>467098</v>
      </c>
      <c r="H50" s="59">
        <v>0</v>
      </c>
      <c r="I50" s="59">
        <v>339780.4803</v>
      </c>
      <c r="J50" s="64">
        <v>21117</v>
      </c>
    </row>
    <row r="51" spans="1:10" ht="12.75">
      <c r="A51" s="52" t="s">
        <v>49</v>
      </c>
      <c r="B51" s="42"/>
      <c r="C51" s="42"/>
      <c r="D51" s="59">
        <f t="shared" si="2"/>
        <v>9312830.6</v>
      </c>
      <c r="E51" s="59">
        <v>6755534</v>
      </c>
      <c r="F51" s="59">
        <v>223959</v>
      </c>
      <c r="G51" s="59">
        <v>1561822</v>
      </c>
      <c r="H51" s="59">
        <v>0</v>
      </c>
      <c r="I51" s="59">
        <v>745478.6</v>
      </c>
      <c r="J51" s="64">
        <v>26037</v>
      </c>
    </row>
    <row r="52" spans="1:10" ht="12.75">
      <c r="A52" s="52" t="s">
        <v>50</v>
      </c>
      <c r="B52" s="42"/>
      <c r="C52" s="42"/>
      <c r="D52" s="59">
        <f t="shared" si="2"/>
        <v>1216351.7</v>
      </c>
      <c r="E52" s="59">
        <v>-6404</v>
      </c>
      <c r="F52" s="59">
        <v>0</v>
      </c>
      <c r="G52" s="59">
        <v>668896</v>
      </c>
      <c r="H52" s="59">
        <v>4941</v>
      </c>
      <c r="I52" s="59">
        <v>355574.7</v>
      </c>
      <c r="J52" s="64">
        <v>193344</v>
      </c>
    </row>
    <row r="53" spans="1:10" ht="12.75">
      <c r="A53" s="52" t="s">
        <v>51</v>
      </c>
      <c r="B53" s="42"/>
      <c r="C53" s="42"/>
      <c r="D53" s="59">
        <f t="shared" si="2"/>
        <v>2010840.521</v>
      </c>
      <c r="E53" s="59">
        <v>1108137</v>
      </c>
      <c r="F53" s="59">
        <v>0</v>
      </c>
      <c r="G53" s="59">
        <v>579861</v>
      </c>
      <c r="H53" s="59">
        <v>0</v>
      </c>
      <c r="I53" s="59">
        <v>309885.521</v>
      </c>
      <c r="J53" s="64">
        <v>12957</v>
      </c>
    </row>
    <row r="54" spans="1:10" ht="12.75">
      <c r="A54" s="52" t="s">
        <v>52</v>
      </c>
      <c r="B54" s="42"/>
      <c r="C54" s="42"/>
      <c r="D54" s="59">
        <f t="shared" si="2"/>
        <v>2713779.0351</v>
      </c>
      <c r="E54" s="59">
        <v>1500228</v>
      </c>
      <c r="F54" s="59">
        <v>412020</v>
      </c>
      <c r="G54" s="59">
        <v>401268</v>
      </c>
      <c r="H54" s="59">
        <v>1647</v>
      </c>
      <c r="I54" s="59">
        <v>398293.0351</v>
      </c>
      <c r="J54" s="64">
        <v>323</v>
      </c>
    </row>
    <row r="55" spans="1:10" ht="12.75">
      <c r="A55" s="52" t="s">
        <v>53</v>
      </c>
      <c r="B55" s="42"/>
      <c r="C55" s="42"/>
      <c r="D55" s="59">
        <f t="shared" si="2"/>
        <v>260473.5</v>
      </c>
      <c r="E55" s="59">
        <v>41602</v>
      </c>
      <c r="F55" s="59">
        <v>3651</v>
      </c>
      <c r="G55" s="59">
        <v>144520</v>
      </c>
      <c r="H55" s="59">
        <v>0</v>
      </c>
      <c r="I55" s="59">
        <v>70700.5</v>
      </c>
      <c r="J55" s="64">
        <v>0</v>
      </c>
    </row>
    <row r="56" spans="1:10" ht="12.75">
      <c r="A56" s="52" t="s">
        <v>54</v>
      </c>
      <c r="B56" s="42"/>
      <c r="C56" s="42"/>
      <c r="D56" s="59">
        <f t="shared" si="2"/>
        <v>182087.6</v>
      </c>
      <c r="E56" s="59">
        <v>7349</v>
      </c>
      <c r="F56" s="59">
        <v>0</v>
      </c>
      <c r="G56" s="59">
        <v>123264</v>
      </c>
      <c r="H56" s="59">
        <v>0</v>
      </c>
      <c r="I56" s="59">
        <v>44608.6</v>
      </c>
      <c r="J56" s="64">
        <v>6866</v>
      </c>
    </row>
    <row r="57" spans="1:10" ht="12.75">
      <c r="A57" s="52" t="s">
        <v>55</v>
      </c>
      <c r="B57" s="42"/>
      <c r="C57" s="42"/>
      <c r="D57" s="59">
        <f t="shared" si="2"/>
        <v>574695.2663</v>
      </c>
      <c r="E57" s="59">
        <v>358306</v>
      </c>
      <c r="F57" s="59">
        <v>0</v>
      </c>
      <c r="G57" s="59">
        <v>136329</v>
      </c>
      <c r="H57" s="59">
        <v>9883</v>
      </c>
      <c r="I57" s="59">
        <v>66301.2663</v>
      </c>
      <c r="J57" s="64">
        <v>3876</v>
      </c>
    </row>
    <row r="58" spans="1:10" ht="12.75">
      <c r="A58" s="52" t="s">
        <v>56</v>
      </c>
      <c r="B58" s="42"/>
      <c r="C58" s="42"/>
      <c r="D58" s="59">
        <f t="shared" si="2"/>
        <v>965978.4082</v>
      </c>
      <c r="E58" s="59">
        <v>89009</v>
      </c>
      <c r="F58" s="59">
        <v>0</v>
      </c>
      <c r="G58" s="59">
        <v>572967</v>
      </c>
      <c r="H58" s="59">
        <v>0</v>
      </c>
      <c r="I58" s="59">
        <v>289006.4082</v>
      </c>
      <c r="J58" s="64">
        <v>14996</v>
      </c>
    </row>
    <row r="59" spans="1:10" ht="12.75">
      <c r="A59" s="52" t="s">
        <v>57</v>
      </c>
      <c r="B59" s="42"/>
      <c r="C59" s="42"/>
      <c r="D59" s="59">
        <f t="shared" si="2"/>
        <v>19828615.632</v>
      </c>
      <c r="E59" s="59">
        <v>12887195</v>
      </c>
      <c r="F59" s="59">
        <v>1194997</v>
      </c>
      <c r="G59" s="59">
        <v>3083670</v>
      </c>
      <c r="H59" s="59">
        <v>1647</v>
      </c>
      <c r="I59" s="59">
        <v>2617135.632</v>
      </c>
      <c r="J59" s="64">
        <v>43971</v>
      </c>
    </row>
    <row r="60" spans="1:10" ht="12.75">
      <c r="A60" s="52" t="s">
        <v>58</v>
      </c>
      <c r="B60" s="42"/>
      <c r="C60" s="42"/>
      <c r="D60" s="59">
        <f t="shared" si="2"/>
        <v>2334040.1</v>
      </c>
      <c r="E60" s="59">
        <v>1595964</v>
      </c>
      <c r="F60" s="59">
        <v>0</v>
      </c>
      <c r="G60" s="59">
        <v>515227</v>
      </c>
      <c r="H60" s="59">
        <v>0</v>
      </c>
      <c r="I60" s="59">
        <v>208341.1</v>
      </c>
      <c r="J60" s="64">
        <v>14508</v>
      </c>
    </row>
    <row r="61" spans="1:10" ht="12.75">
      <c r="A61" s="52" t="s">
        <v>59</v>
      </c>
      <c r="B61" s="42"/>
      <c r="C61" s="42"/>
      <c r="D61" s="59">
        <f t="shared" si="2"/>
        <v>375979.1</v>
      </c>
      <c r="E61" s="59">
        <v>56225</v>
      </c>
      <c r="F61" s="59">
        <v>0</v>
      </c>
      <c r="G61" s="59">
        <v>207941</v>
      </c>
      <c r="H61" s="59">
        <v>0</v>
      </c>
      <c r="I61" s="59">
        <v>106285.1</v>
      </c>
      <c r="J61" s="64">
        <v>5528</v>
      </c>
    </row>
    <row r="62" spans="1:10" ht="12.75">
      <c r="A62" s="52" t="s">
        <v>60</v>
      </c>
      <c r="B62" s="42"/>
      <c r="C62" s="42"/>
      <c r="D62" s="59">
        <f t="shared" si="2"/>
        <v>718820.1100999999</v>
      </c>
      <c r="E62" s="59">
        <v>295102</v>
      </c>
      <c r="F62" s="59">
        <v>0</v>
      </c>
      <c r="G62" s="59">
        <v>266776</v>
      </c>
      <c r="H62" s="59">
        <v>0</v>
      </c>
      <c r="I62" s="59">
        <v>156942.1101</v>
      </c>
      <c r="J62" s="64">
        <v>0</v>
      </c>
    </row>
    <row r="63" spans="1:10" ht="12.75">
      <c r="A63" s="52" t="s">
        <v>61</v>
      </c>
      <c r="B63" s="42"/>
      <c r="C63" s="42"/>
      <c r="D63" s="59">
        <f t="shared" si="2"/>
        <v>3307932.4</v>
      </c>
      <c r="E63" s="59">
        <v>2089258</v>
      </c>
      <c r="F63" s="59">
        <v>217</v>
      </c>
      <c r="G63" s="59">
        <v>819700</v>
      </c>
      <c r="H63" s="59">
        <v>3294</v>
      </c>
      <c r="I63" s="59">
        <v>369309.4</v>
      </c>
      <c r="J63" s="64">
        <v>26154</v>
      </c>
    </row>
    <row r="64" spans="1:10" ht="12.75">
      <c r="A64" s="52" t="s">
        <v>62</v>
      </c>
      <c r="B64" s="42"/>
      <c r="C64" s="42"/>
      <c r="D64" s="59">
        <f t="shared" si="2"/>
        <v>505502.21030000004</v>
      </c>
      <c r="E64" s="59">
        <v>125100</v>
      </c>
      <c r="F64" s="59">
        <v>0</v>
      </c>
      <c r="G64" s="59">
        <v>215700</v>
      </c>
      <c r="H64" s="59">
        <v>0</v>
      </c>
      <c r="I64" s="59">
        <v>161572.2103</v>
      </c>
      <c r="J64" s="64">
        <v>3130</v>
      </c>
    </row>
    <row r="65" spans="1:10" ht="12.75">
      <c r="A65" s="52" t="s">
        <v>63</v>
      </c>
      <c r="B65" s="42"/>
      <c r="C65" s="42"/>
      <c r="D65" s="59">
        <f t="shared" si="2"/>
        <v>903781.8</v>
      </c>
      <c r="E65" s="59">
        <v>529133</v>
      </c>
      <c r="F65" s="59">
        <v>0</v>
      </c>
      <c r="G65" s="59">
        <v>223034</v>
      </c>
      <c r="H65" s="59">
        <v>0</v>
      </c>
      <c r="I65" s="59">
        <v>157633.8</v>
      </c>
      <c r="J65" s="64">
        <v>-6019</v>
      </c>
    </row>
    <row r="66" spans="1:10" ht="12.75">
      <c r="A66" s="52" t="s">
        <v>64</v>
      </c>
      <c r="B66" s="42"/>
      <c r="C66" s="42"/>
      <c r="D66" s="59">
        <f t="shared" si="2"/>
        <v>955148.3077</v>
      </c>
      <c r="E66" s="59">
        <v>492865</v>
      </c>
      <c r="F66" s="59">
        <v>0</v>
      </c>
      <c r="G66" s="59">
        <v>306566</v>
      </c>
      <c r="H66" s="59">
        <v>0</v>
      </c>
      <c r="I66" s="59">
        <v>169033.3077</v>
      </c>
      <c r="J66" s="64">
        <v>-13316</v>
      </c>
    </row>
    <row r="67" spans="1:10" ht="12.75">
      <c r="A67" s="52" t="s">
        <v>65</v>
      </c>
      <c r="B67" s="42"/>
      <c r="C67" s="42"/>
      <c r="D67" s="59">
        <f t="shared" si="2"/>
        <v>17483710.525</v>
      </c>
      <c r="E67" s="59">
        <v>11993013</v>
      </c>
      <c r="F67" s="59">
        <v>653502</v>
      </c>
      <c r="G67" s="59">
        <v>2754579</v>
      </c>
      <c r="H67" s="59">
        <v>59295</v>
      </c>
      <c r="I67" s="59">
        <v>2004257.525</v>
      </c>
      <c r="J67" s="64">
        <v>19064</v>
      </c>
    </row>
    <row r="68" spans="1:10" ht="12.75">
      <c r="A68" s="52" t="s">
        <v>66</v>
      </c>
      <c r="B68" s="42"/>
      <c r="C68" s="42"/>
      <c r="D68" s="59">
        <f t="shared" si="2"/>
        <v>223293.3235</v>
      </c>
      <c r="E68" s="59">
        <v>-160</v>
      </c>
      <c r="F68" s="59">
        <v>0</v>
      </c>
      <c r="G68" s="59">
        <v>141146</v>
      </c>
      <c r="H68" s="59">
        <v>0</v>
      </c>
      <c r="I68" s="59">
        <v>78069.3235</v>
      </c>
      <c r="J68" s="64">
        <v>4238</v>
      </c>
    </row>
    <row r="69" spans="1:10" ht="12.75">
      <c r="A69" s="52" t="s">
        <v>67</v>
      </c>
      <c r="B69" s="42"/>
      <c r="C69" s="42"/>
      <c r="D69" s="59">
        <f t="shared" si="2"/>
        <v>547690.9</v>
      </c>
      <c r="E69" s="59">
        <v>323354</v>
      </c>
      <c r="F69" s="59">
        <v>0</v>
      </c>
      <c r="G69" s="59">
        <v>167090</v>
      </c>
      <c r="H69" s="59">
        <v>0</v>
      </c>
      <c r="I69" s="59">
        <v>54311.9</v>
      </c>
      <c r="J69" s="64">
        <v>2935</v>
      </c>
    </row>
    <row r="70" spans="1:10" ht="12.75">
      <c r="A70" s="52"/>
      <c r="B70" s="42"/>
      <c r="C70" s="42"/>
      <c r="D70" s="60"/>
      <c r="E70" s="60"/>
      <c r="F70" s="60"/>
      <c r="G70" s="60"/>
      <c r="H70" s="60"/>
      <c r="I70" s="60"/>
      <c r="J70" s="65"/>
    </row>
    <row r="71" spans="1:10" ht="12.75">
      <c r="A71" t="s">
        <v>109</v>
      </c>
      <c r="B71" s="42"/>
      <c r="C71" s="42"/>
      <c r="D71" s="42"/>
      <c r="E71" s="42"/>
      <c r="F71" s="42"/>
      <c r="G71" s="42"/>
      <c r="H71" s="42"/>
      <c r="I71" s="42"/>
      <c r="J71" s="44"/>
    </row>
    <row r="72" spans="1:10" ht="12.75">
      <c r="A72" s="53" t="s">
        <v>79</v>
      </c>
      <c r="B72" s="54"/>
      <c r="C72" s="54"/>
      <c r="D72" s="54"/>
      <c r="E72" s="54"/>
      <c r="F72" s="54"/>
      <c r="G72" s="54"/>
      <c r="H72" s="54"/>
      <c r="I72" s="54"/>
      <c r="J72" s="55"/>
    </row>
  </sheetData>
  <mergeCells count="5">
    <mergeCell ref="A1:J1"/>
    <mergeCell ref="A2:J2"/>
    <mergeCell ref="A3:J3"/>
    <mergeCell ref="I5:J5"/>
    <mergeCell ref="E5:H5"/>
  </mergeCells>
  <printOptions gridLines="1"/>
  <pageMargins left="0.75" right="0.75" top="1" bottom="1" header="0.5" footer="0.5"/>
  <pageSetup horizontalDpi="600" verticalDpi="600" orientation="portrait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workbookViewId="0" topLeftCell="A1">
      <selection activeCell="A1" sqref="A1"/>
    </sheetView>
  </sheetViews>
  <sheetFormatPr defaultColWidth="9.140625" defaultRowHeight="12.75"/>
  <cols>
    <col min="1" max="1" width="21.00390625" style="0" bestFit="1" customWidth="1"/>
    <col min="2" max="2" width="18.00390625" style="0" customWidth="1"/>
    <col min="3" max="3" width="16.140625" style="0" bestFit="1" customWidth="1"/>
    <col min="4" max="4" width="15.57421875" style="0" bestFit="1" customWidth="1"/>
    <col min="5" max="5" width="17.28125" style="0" bestFit="1" customWidth="1"/>
    <col min="6" max="6" width="18.7109375" style="0" bestFit="1" customWidth="1"/>
    <col min="7" max="7" width="13.7109375" style="0" bestFit="1" customWidth="1"/>
    <col min="8" max="9" width="14.7109375" style="0" bestFit="1" customWidth="1"/>
    <col min="10" max="10" width="13.7109375" style="0" customWidth="1"/>
    <col min="11" max="11" width="16.140625" style="0" customWidth="1"/>
    <col min="12" max="12" width="16.28125" style="0" customWidth="1"/>
    <col min="13" max="13" width="15.140625" style="0" customWidth="1"/>
    <col min="14" max="14" width="16.57421875" style="0" bestFit="1" customWidth="1"/>
    <col min="15" max="15" width="18.28125" style="0" bestFit="1" customWidth="1"/>
    <col min="16" max="17" width="14.7109375" style="0" bestFit="1" customWidth="1"/>
    <col min="18" max="18" width="13.7109375" style="0" bestFit="1" customWidth="1"/>
    <col min="19" max="19" width="14.00390625" style="0" bestFit="1" customWidth="1"/>
    <col min="20" max="20" width="7.7109375" style="0" bestFit="1" customWidth="1"/>
  </cols>
  <sheetData>
    <row r="1" spans="1:19" ht="15.75">
      <c r="A1" s="40"/>
      <c r="B1" s="84" t="s">
        <v>0</v>
      </c>
      <c r="C1" s="85"/>
      <c r="D1" s="85"/>
      <c r="E1" s="85"/>
      <c r="F1" s="85"/>
      <c r="G1" s="85"/>
      <c r="H1" s="85"/>
      <c r="I1" s="85"/>
      <c r="J1" s="93"/>
      <c r="K1" s="84" t="s">
        <v>0</v>
      </c>
      <c r="L1" s="85"/>
      <c r="M1" s="85"/>
      <c r="N1" s="85"/>
      <c r="O1" s="85"/>
      <c r="P1" s="85"/>
      <c r="Q1" s="85"/>
      <c r="R1" s="85"/>
      <c r="S1" s="93"/>
    </row>
    <row r="2" spans="1:19" ht="15.75">
      <c r="A2" s="41"/>
      <c r="B2" s="84" t="s">
        <v>107</v>
      </c>
      <c r="C2" s="85"/>
      <c r="D2" s="85"/>
      <c r="E2" s="85"/>
      <c r="F2" s="85"/>
      <c r="G2" s="85"/>
      <c r="H2" s="85"/>
      <c r="I2" s="85"/>
      <c r="J2" s="96"/>
      <c r="K2" s="84" t="s">
        <v>107</v>
      </c>
      <c r="L2" s="85"/>
      <c r="M2" s="85"/>
      <c r="N2" s="85"/>
      <c r="O2" s="85"/>
      <c r="P2" s="85"/>
      <c r="Q2" s="85"/>
      <c r="R2" s="85"/>
      <c r="S2" s="96"/>
    </row>
    <row r="3" spans="1:19" ht="15.75">
      <c r="A3" s="41"/>
      <c r="B3" s="94" t="s">
        <v>108</v>
      </c>
      <c r="C3" s="95"/>
      <c r="D3" s="95"/>
      <c r="E3" s="95"/>
      <c r="F3" s="95"/>
      <c r="G3" s="95"/>
      <c r="H3" s="95"/>
      <c r="I3" s="95"/>
      <c r="J3" s="96"/>
      <c r="K3" s="94" t="s">
        <v>108</v>
      </c>
      <c r="L3" s="95"/>
      <c r="M3" s="95"/>
      <c r="N3" s="95"/>
      <c r="O3" s="95"/>
      <c r="P3" s="95"/>
      <c r="Q3" s="95"/>
      <c r="R3" s="95"/>
      <c r="S3" s="96"/>
    </row>
    <row r="4" spans="1:18" ht="12.75">
      <c r="A4" s="41"/>
      <c r="C4" s="6"/>
      <c r="D4" s="9"/>
      <c r="E4" s="2"/>
      <c r="I4" s="7"/>
      <c r="L4" s="6"/>
      <c r="M4" s="9"/>
      <c r="N4" s="2"/>
      <c r="R4" s="7"/>
    </row>
    <row r="5" spans="1:19" ht="12.75">
      <c r="A5" s="41"/>
      <c r="B5" s="16" t="s">
        <v>69</v>
      </c>
      <c r="C5" s="16" t="s">
        <v>80</v>
      </c>
      <c r="D5" s="25" t="s">
        <v>80</v>
      </c>
      <c r="E5" s="26" t="s">
        <v>81</v>
      </c>
      <c r="F5" s="2" t="s">
        <v>105</v>
      </c>
      <c r="G5" s="16" t="s">
        <v>82</v>
      </c>
      <c r="H5" s="19"/>
      <c r="I5" s="7"/>
      <c r="J5" s="45"/>
      <c r="K5" s="56" t="s">
        <v>83</v>
      </c>
      <c r="L5" s="20" t="s">
        <v>84</v>
      </c>
      <c r="M5" s="27" t="s">
        <v>85</v>
      </c>
      <c r="N5" s="27" t="s">
        <v>86</v>
      </c>
      <c r="O5" s="27" t="s">
        <v>2</v>
      </c>
      <c r="P5" s="7" t="s">
        <v>87</v>
      </c>
      <c r="Q5" s="17" t="s">
        <v>88</v>
      </c>
      <c r="R5" s="27" t="s">
        <v>89</v>
      </c>
      <c r="S5" s="45"/>
    </row>
    <row r="6" spans="1:20" ht="12.75">
      <c r="A6" s="41"/>
      <c r="B6" s="20" t="s">
        <v>90</v>
      </c>
      <c r="C6" s="4" t="s">
        <v>91</v>
      </c>
      <c r="D6" s="24" t="s">
        <v>92</v>
      </c>
      <c r="E6" s="20" t="s">
        <v>93</v>
      </c>
      <c r="F6" s="4" t="s">
        <v>106</v>
      </c>
      <c r="G6" s="4" t="s">
        <v>94</v>
      </c>
      <c r="H6" s="4" t="s">
        <v>95</v>
      </c>
      <c r="I6" s="20" t="s">
        <v>96</v>
      </c>
      <c r="J6" s="46" t="s">
        <v>97</v>
      </c>
      <c r="K6" s="57" t="s">
        <v>98</v>
      </c>
      <c r="L6" s="20" t="s">
        <v>99</v>
      </c>
      <c r="M6" s="20" t="s">
        <v>6</v>
      </c>
      <c r="N6" s="20" t="s">
        <v>6</v>
      </c>
      <c r="O6" s="20" t="s">
        <v>6</v>
      </c>
      <c r="P6" s="20" t="s">
        <v>100</v>
      </c>
      <c r="Q6" s="18" t="s">
        <v>101</v>
      </c>
      <c r="R6" s="20" t="s">
        <v>102</v>
      </c>
      <c r="S6" s="46" t="s">
        <v>103</v>
      </c>
      <c r="T6" s="21"/>
    </row>
    <row r="7" spans="1:20" ht="25.5">
      <c r="A7" s="47" t="s">
        <v>104</v>
      </c>
      <c r="B7" s="28">
        <f aca="true" t="shared" si="0" ref="B7:S7">SUM(B9:B10)</f>
        <v>3077092340.95</v>
      </c>
      <c r="C7" s="28">
        <f t="shared" si="0"/>
        <v>985873978.6700001</v>
      </c>
      <c r="D7" s="28">
        <f t="shared" si="0"/>
        <v>107384055.34</v>
      </c>
      <c r="E7" s="28">
        <f t="shared" si="0"/>
        <v>138663643.4</v>
      </c>
      <c r="F7" s="28">
        <f t="shared" si="0"/>
        <v>614440647.53</v>
      </c>
      <c r="G7" s="28">
        <f t="shared" si="0"/>
        <v>15869809</v>
      </c>
      <c r="H7" s="28">
        <f t="shared" si="0"/>
        <v>56813131</v>
      </c>
      <c r="I7" s="28">
        <f t="shared" si="0"/>
        <v>26239928.56</v>
      </c>
      <c r="J7" s="48">
        <f t="shared" si="0"/>
        <v>26771953.25</v>
      </c>
      <c r="K7" s="58">
        <f t="shared" si="0"/>
        <v>170893204.26999998</v>
      </c>
      <c r="L7" s="28">
        <f t="shared" si="0"/>
        <v>290704119</v>
      </c>
      <c r="M7" s="28">
        <f t="shared" si="0"/>
        <v>137188165.3</v>
      </c>
      <c r="N7" s="28">
        <f t="shared" si="0"/>
        <v>358310246</v>
      </c>
      <c r="O7" s="28">
        <f t="shared" si="0"/>
        <v>94870739</v>
      </c>
      <c r="P7" s="28">
        <f t="shared" si="0"/>
        <v>37433116.68</v>
      </c>
      <c r="Q7" s="59">
        <f>SUM(Q9:Q10)</f>
        <v>35447455</v>
      </c>
      <c r="R7" s="28">
        <f t="shared" si="0"/>
        <v>12663963</v>
      </c>
      <c r="S7" s="48">
        <f t="shared" si="0"/>
        <v>-32475814.04999999</v>
      </c>
      <c r="T7" s="5"/>
    </row>
    <row r="8" spans="1:19" ht="12.75">
      <c r="A8" s="49"/>
      <c r="B8" s="28"/>
      <c r="C8" s="28"/>
      <c r="D8" s="28"/>
      <c r="E8" s="28"/>
      <c r="F8" s="28"/>
      <c r="G8" s="28"/>
      <c r="H8" s="28"/>
      <c r="I8" s="28"/>
      <c r="J8" s="48"/>
      <c r="K8" s="58"/>
      <c r="L8" s="28"/>
      <c r="M8" s="28"/>
      <c r="N8" s="28"/>
      <c r="O8" s="28"/>
      <c r="P8" s="28"/>
      <c r="Q8" s="59"/>
      <c r="R8" s="28"/>
      <c r="S8" s="48"/>
    </row>
    <row r="9" spans="1:20" ht="12.75">
      <c r="A9" s="50" t="s">
        <v>8</v>
      </c>
      <c r="B9" s="28">
        <f>SUM(C9:S9)</f>
        <v>1951351401.43</v>
      </c>
      <c r="C9" s="28">
        <v>770195326.9200001</v>
      </c>
      <c r="D9" s="28">
        <v>67768529</v>
      </c>
      <c r="E9" s="28">
        <v>87358817.48</v>
      </c>
      <c r="F9" s="28">
        <v>332732003.53</v>
      </c>
      <c r="G9" s="28">
        <v>12089586</v>
      </c>
      <c r="H9" s="28">
        <v>24894375</v>
      </c>
      <c r="I9" s="28">
        <v>14537021</v>
      </c>
      <c r="J9" s="48">
        <v>17666185</v>
      </c>
      <c r="K9" s="58">
        <v>112666713.56</v>
      </c>
      <c r="L9" s="28">
        <v>246832482</v>
      </c>
      <c r="M9" s="28">
        <v>118991051</v>
      </c>
      <c r="N9" s="28">
        <v>94649609</v>
      </c>
      <c r="O9" s="28">
        <v>42852384</v>
      </c>
      <c r="P9" s="28">
        <v>23730025</v>
      </c>
      <c r="Q9" s="28">
        <v>15291671</v>
      </c>
      <c r="R9" s="28">
        <v>7000289</v>
      </c>
      <c r="S9" s="48">
        <v>-37904667.05999999</v>
      </c>
      <c r="T9" s="5"/>
    </row>
    <row r="10" spans="1:20" ht="12.75">
      <c r="A10" s="50" t="s">
        <v>9</v>
      </c>
      <c r="B10" s="28">
        <f>SUM(C10:S10)</f>
        <v>1125740939.52</v>
      </c>
      <c r="C10" s="28">
        <f aca="true" t="shared" si="1" ref="C10:S10">SUM(C13:C69)</f>
        <v>215678651.74999997</v>
      </c>
      <c r="D10" s="28">
        <f t="shared" si="1"/>
        <v>39615526.34</v>
      </c>
      <c r="E10" s="28">
        <f t="shared" si="1"/>
        <v>51304825.919999994</v>
      </c>
      <c r="F10" s="28">
        <f t="shared" si="1"/>
        <v>281708644</v>
      </c>
      <c r="G10" s="28">
        <f t="shared" si="1"/>
        <v>3780223</v>
      </c>
      <c r="H10" s="28">
        <f t="shared" si="1"/>
        <v>31918756</v>
      </c>
      <c r="I10" s="28">
        <f t="shared" si="1"/>
        <v>11702907.559999999</v>
      </c>
      <c r="J10" s="48">
        <f t="shared" si="1"/>
        <v>9105768.25</v>
      </c>
      <c r="K10" s="58">
        <f t="shared" si="1"/>
        <v>58226490.709999986</v>
      </c>
      <c r="L10" s="28">
        <f t="shared" si="1"/>
        <v>43871637</v>
      </c>
      <c r="M10" s="28">
        <f t="shared" si="1"/>
        <v>18197114.3</v>
      </c>
      <c r="N10" s="28">
        <f t="shared" si="1"/>
        <v>263660637</v>
      </c>
      <c r="O10" s="28">
        <f t="shared" si="1"/>
        <v>52018355</v>
      </c>
      <c r="P10" s="28">
        <f t="shared" si="1"/>
        <v>13703091.68</v>
      </c>
      <c r="Q10" s="59">
        <f>SUM(Q13:Q69)</f>
        <v>20155784</v>
      </c>
      <c r="R10" s="28">
        <f t="shared" si="1"/>
        <v>5663674</v>
      </c>
      <c r="S10" s="48">
        <f t="shared" si="1"/>
        <v>5428853.01</v>
      </c>
      <c r="T10" s="5"/>
    </row>
    <row r="11" spans="1:19" ht="12.75">
      <c r="A11" s="49"/>
      <c r="B11" s="28"/>
      <c r="C11" s="28"/>
      <c r="D11" s="28"/>
      <c r="E11" s="28"/>
      <c r="F11" s="28"/>
      <c r="G11" s="28"/>
      <c r="H11" s="28"/>
      <c r="I11" s="28"/>
      <c r="J11" s="48"/>
      <c r="K11" s="58"/>
      <c r="L11" s="28"/>
      <c r="M11" s="28"/>
      <c r="N11" s="28"/>
      <c r="O11" s="28"/>
      <c r="P11" s="28"/>
      <c r="Q11" s="59"/>
      <c r="R11" s="28"/>
      <c r="S11" s="48"/>
    </row>
    <row r="12" spans="1:19" ht="12.75">
      <c r="A12" s="51" t="s">
        <v>10</v>
      </c>
      <c r="B12" s="28"/>
      <c r="C12" s="28"/>
      <c r="D12" s="28"/>
      <c r="E12" s="28"/>
      <c r="F12" s="28"/>
      <c r="G12" s="28"/>
      <c r="H12" s="28"/>
      <c r="I12" s="28"/>
      <c r="J12" s="48"/>
      <c r="K12" s="58"/>
      <c r="L12" s="28"/>
      <c r="M12" s="28"/>
      <c r="N12" s="28"/>
      <c r="O12" s="28"/>
      <c r="P12" s="28"/>
      <c r="Q12" s="59"/>
      <c r="R12" s="28"/>
      <c r="S12" s="48"/>
    </row>
    <row r="13" spans="1:20" ht="12.75">
      <c r="A13" s="52" t="s">
        <v>11</v>
      </c>
      <c r="B13" s="28">
        <f aca="true" t="shared" si="2" ref="B13:B69">SUM(C13:S13)</f>
        <v>29532210.130000003</v>
      </c>
      <c r="C13" s="28">
        <v>3475846</v>
      </c>
      <c r="D13" s="28">
        <v>814007</v>
      </c>
      <c r="E13" s="28">
        <v>1848361.73</v>
      </c>
      <c r="F13" s="28">
        <v>7361341</v>
      </c>
      <c r="G13" s="28">
        <v>125978</v>
      </c>
      <c r="H13" s="28">
        <v>313759</v>
      </c>
      <c r="I13" s="28">
        <v>356208</v>
      </c>
      <c r="J13" s="48">
        <v>279402</v>
      </c>
      <c r="K13" s="58">
        <v>1780683.26</v>
      </c>
      <c r="L13" s="28">
        <v>1100363</v>
      </c>
      <c r="M13" s="28">
        <v>637069</v>
      </c>
      <c r="N13" s="28">
        <v>7671771</v>
      </c>
      <c r="O13" s="28">
        <v>2307755</v>
      </c>
      <c r="P13" s="28">
        <v>416269</v>
      </c>
      <c r="Q13" s="28">
        <v>582257</v>
      </c>
      <c r="R13" s="28">
        <v>139248</v>
      </c>
      <c r="S13" s="48">
        <v>321892.14</v>
      </c>
      <c r="T13" s="5"/>
    </row>
    <row r="14" spans="1:20" ht="12.75">
      <c r="A14" s="52" t="s">
        <v>12</v>
      </c>
      <c r="B14" s="28">
        <f t="shared" si="2"/>
        <v>3682060.69</v>
      </c>
      <c r="C14" s="28">
        <v>540339</v>
      </c>
      <c r="D14" s="28">
        <v>143489</v>
      </c>
      <c r="E14" s="28">
        <v>230742.18</v>
      </c>
      <c r="F14" s="28">
        <v>700612</v>
      </c>
      <c r="G14" s="28">
        <v>35168</v>
      </c>
      <c r="H14" s="28">
        <v>0</v>
      </c>
      <c r="I14" s="28">
        <v>57371</v>
      </c>
      <c r="J14" s="48">
        <v>32539</v>
      </c>
      <c r="K14" s="58">
        <v>349633.73</v>
      </c>
      <c r="L14" s="28">
        <v>51788</v>
      </c>
      <c r="M14" s="28">
        <v>70034</v>
      </c>
      <c r="N14" s="28">
        <v>975674</v>
      </c>
      <c r="O14" s="28">
        <v>376289</v>
      </c>
      <c r="P14" s="28">
        <v>61116</v>
      </c>
      <c r="Q14" s="28">
        <v>120226</v>
      </c>
      <c r="R14" s="28">
        <v>39769</v>
      </c>
      <c r="S14" s="48">
        <v>-102729.22</v>
      </c>
      <c r="T14" s="5"/>
    </row>
    <row r="15" spans="1:20" ht="12.75">
      <c r="A15" s="52" t="s">
        <v>13</v>
      </c>
      <c r="B15" s="28">
        <f t="shared" si="2"/>
        <v>17442432.14</v>
      </c>
      <c r="C15" s="28">
        <v>3370945.8</v>
      </c>
      <c r="D15" s="28">
        <v>950528</v>
      </c>
      <c r="E15" s="28">
        <v>250739</v>
      </c>
      <c r="F15" s="28">
        <v>4428905</v>
      </c>
      <c r="G15" s="28">
        <v>125963</v>
      </c>
      <c r="H15" s="28">
        <v>101150</v>
      </c>
      <c r="I15" s="28">
        <v>368927</v>
      </c>
      <c r="J15" s="48">
        <v>230056</v>
      </c>
      <c r="K15" s="58">
        <v>1199229.45</v>
      </c>
      <c r="L15" s="28">
        <v>511634</v>
      </c>
      <c r="M15" s="28">
        <v>202139</v>
      </c>
      <c r="N15" s="28">
        <v>4031633</v>
      </c>
      <c r="O15" s="28">
        <v>791817</v>
      </c>
      <c r="P15" s="28">
        <v>302842</v>
      </c>
      <c r="Q15" s="28">
        <v>438008</v>
      </c>
      <c r="R15" s="28">
        <v>136065</v>
      </c>
      <c r="S15" s="48">
        <v>1850.890000000014</v>
      </c>
      <c r="T15" s="5"/>
    </row>
    <row r="16" spans="1:20" ht="12.75">
      <c r="A16" s="52" t="s">
        <v>14</v>
      </c>
      <c r="B16" s="28">
        <f t="shared" si="2"/>
        <v>7783174.94</v>
      </c>
      <c r="C16" s="28">
        <v>582078</v>
      </c>
      <c r="D16" s="28">
        <v>205240</v>
      </c>
      <c r="E16" s="28">
        <v>475647.02</v>
      </c>
      <c r="F16" s="28">
        <v>2009637</v>
      </c>
      <c r="G16" s="28">
        <v>42036</v>
      </c>
      <c r="H16" s="28">
        <v>119052</v>
      </c>
      <c r="I16" s="28">
        <v>112968</v>
      </c>
      <c r="J16" s="48">
        <v>64446</v>
      </c>
      <c r="K16" s="58">
        <v>551665.44</v>
      </c>
      <c r="L16" s="28">
        <v>106808</v>
      </c>
      <c r="M16" s="28">
        <v>160235</v>
      </c>
      <c r="N16" s="28">
        <v>2446561</v>
      </c>
      <c r="O16" s="28">
        <v>552460</v>
      </c>
      <c r="P16" s="28">
        <v>129374</v>
      </c>
      <c r="Q16" s="28">
        <v>175874</v>
      </c>
      <c r="R16" s="28">
        <v>44365</v>
      </c>
      <c r="S16" s="48">
        <v>4728.4800000000105</v>
      </c>
      <c r="T16" s="5"/>
    </row>
    <row r="17" spans="1:20" ht="12.75">
      <c r="A17" s="52" t="s">
        <v>15</v>
      </c>
      <c r="B17" s="28">
        <f t="shared" si="2"/>
        <v>7335593.239999999</v>
      </c>
      <c r="C17" s="28">
        <v>1180693</v>
      </c>
      <c r="D17" s="28">
        <v>232702</v>
      </c>
      <c r="E17" s="28">
        <v>522453</v>
      </c>
      <c r="F17" s="28">
        <v>1740918</v>
      </c>
      <c r="G17" s="28">
        <v>28449</v>
      </c>
      <c r="H17" s="28">
        <v>42502</v>
      </c>
      <c r="I17" s="28">
        <v>221036</v>
      </c>
      <c r="J17" s="48">
        <v>114078</v>
      </c>
      <c r="K17" s="58">
        <v>441018.31</v>
      </c>
      <c r="L17" s="28">
        <v>62110</v>
      </c>
      <c r="M17" s="28">
        <v>24707</v>
      </c>
      <c r="N17" s="28">
        <v>1971723</v>
      </c>
      <c r="O17" s="28">
        <v>355808</v>
      </c>
      <c r="P17" s="28">
        <v>58662</v>
      </c>
      <c r="Q17" s="28">
        <v>241125</v>
      </c>
      <c r="R17" s="28">
        <v>93040</v>
      </c>
      <c r="S17" s="48">
        <v>4568.929999999993</v>
      </c>
      <c r="T17" s="5"/>
    </row>
    <row r="18" spans="1:20" ht="12.75">
      <c r="A18" s="52" t="s">
        <v>16</v>
      </c>
      <c r="B18" s="28">
        <f t="shared" si="2"/>
        <v>13290774.51</v>
      </c>
      <c r="C18" s="28">
        <v>933820</v>
      </c>
      <c r="D18" s="28">
        <v>369535</v>
      </c>
      <c r="E18" s="28">
        <v>1208505.41</v>
      </c>
      <c r="F18" s="28">
        <v>3442201</v>
      </c>
      <c r="G18" s="28">
        <v>37505</v>
      </c>
      <c r="H18" s="28">
        <v>569191</v>
      </c>
      <c r="I18" s="28">
        <v>178776</v>
      </c>
      <c r="J18" s="48">
        <v>203159</v>
      </c>
      <c r="K18" s="58">
        <v>1073207.09</v>
      </c>
      <c r="L18" s="28">
        <v>367594</v>
      </c>
      <c r="M18" s="28">
        <v>122931</v>
      </c>
      <c r="N18" s="28">
        <v>3113128</v>
      </c>
      <c r="O18" s="28">
        <v>1099839</v>
      </c>
      <c r="P18" s="28">
        <v>122842</v>
      </c>
      <c r="Q18" s="28">
        <v>348673</v>
      </c>
      <c r="R18" s="28">
        <v>79551</v>
      </c>
      <c r="S18" s="48">
        <v>20317.01</v>
      </c>
      <c r="T18" s="5"/>
    </row>
    <row r="19" spans="1:20" ht="12.75">
      <c r="A19" s="52" t="s">
        <v>17</v>
      </c>
      <c r="B19" s="28">
        <f t="shared" si="2"/>
        <v>11903833.5</v>
      </c>
      <c r="C19" s="28">
        <v>2151487.65</v>
      </c>
      <c r="D19" s="28">
        <v>496905</v>
      </c>
      <c r="E19" s="28">
        <v>599396</v>
      </c>
      <c r="F19" s="28">
        <v>2627325</v>
      </c>
      <c r="G19" s="28">
        <v>53733</v>
      </c>
      <c r="H19" s="28">
        <v>530804</v>
      </c>
      <c r="I19" s="28">
        <v>290845</v>
      </c>
      <c r="J19" s="48">
        <v>123923</v>
      </c>
      <c r="K19" s="58">
        <v>616550.3</v>
      </c>
      <c r="L19" s="28">
        <v>182565</v>
      </c>
      <c r="M19" s="28">
        <v>179380</v>
      </c>
      <c r="N19" s="28">
        <v>2418152</v>
      </c>
      <c r="O19" s="28">
        <v>1064765</v>
      </c>
      <c r="P19" s="28">
        <v>176378</v>
      </c>
      <c r="Q19" s="28">
        <v>220789</v>
      </c>
      <c r="R19" s="28">
        <v>179408</v>
      </c>
      <c r="S19" s="48">
        <v>-8572.450000000012</v>
      </c>
      <c r="T19" s="5"/>
    </row>
    <row r="20" spans="1:20" ht="12.75">
      <c r="A20" s="52" t="s">
        <v>18</v>
      </c>
      <c r="B20" s="28">
        <f t="shared" si="2"/>
        <v>5414324.79</v>
      </c>
      <c r="C20" s="28">
        <v>394145</v>
      </c>
      <c r="D20" s="28">
        <v>432102</v>
      </c>
      <c r="E20" s="28">
        <v>229080</v>
      </c>
      <c r="F20" s="28">
        <v>1548533</v>
      </c>
      <c r="G20" s="28">
        <v>12584</v>
      </c>
      <c r="H20" s="28">
        <v>12301</v>
      </c>
      <c r="I20" s="28">
        <v>137340</v>
      </c>
      <c r="J20" s="48">
        <v>51942</v>
      </c>
      <c r="K20" s="58">
        <v>329945.04</v>
      </c>
      <c r="L20" s="28">
        <v>63859</v>
      </c>
      <c r="M20" s="28">
        <v>4233</v>
      </c>
      <c r="N20" s="28">
        <v>1617969</v>
      </c>
      <c r="O20" s="28">
        <v>329700</v>
      </c>
      <c r="P20" s="28">
        <v>82806</v>
      </c>
      <c r="Q20" s="28">
        <v>145285</v>
      </c>
      <c r="R20" s="28">
        <v>59301</v>
      </c>
      <c r="S20" s="48">
        <v>-36800.25</v>
      </c>
      <c r="T20" s="5"/>
    </row>
    <row r="21" spans="1:20" ht="12.75">
      <c r="A21" s="52" t="s">
        <v>19</v>
      </c>
      <c r="B21" s="28">
        <f t="shared" si="2"/>
        <v>9473876.89</v>
      </c>
      <c r="C21" s="28">
        <v>1322767</v>
      </c>
      <c r="D21" s="28">
        <v>648872.76</v>
      </c>
      <c r="E21" s="28">
        <v>338643.46</v>
      </c>
      <c r="F21" s="28">
        <v>1533771</v>
      </c>
      <c r="G21" s="28">
        <v>11779</v>
      </c>
      <c r="H21" s="28">
        <v>38679</v>
      </c>
      <c r="I21" s="28">
        <v>279532</v>
      </c>
      <c r="J21" s="48">
        <v>157054</v>
      </c>
      <c r="K21" s="58">
        <v>554534.17</v>
      </c>
      <c r="L21" s="28">
        <v>200390</v>
      </c>
      <c r="M21" s="28">
        <v>174665</v>
      </c>
      <c r="N21" s="28">
        <v>3319012</v>
      </c>
      <c r="O21" s="28">
        <v>531965</v>
      </c>
      <c r="P21" s="28">
        <v>130100</v>
      </c>
      <c r="Q21" s="28">
        <v>272397</v>
      </c>
      <c r="R21" s="28">
        <v>143684</v>
      </c>
      <c r="S21" s="48">
        <v>-183968.5</v>
      </c>
      <c r="T21" s="5"/>
    </row>
    <row r="22" spans="1:20" ht="12.75">
      <c r="A22" s="52" t="s">
        <v>20</v>
      </c>
      <c r="B22" s="28">
        <f t="shared" si="2"/>
        <v>5903288.319999999</v>
      </c>
      <c r="C22" s="28">
        <v>701224.94</v>
      </c>
      <c r="D22" s="28">
        <v>160342</v>
      </c>
      <c r="E22" s="28">
        <v>270890</v>
      </c>
      <c r="F22" s="28">
        <v>1667719</v>
      </c>
      <c r="G22" s="28">
        <v>43687</v>
      </c>
      <c r="H22" s="28">
        <v>142727</v>
      </c>
      <c r="I22" s="28">
        <v>73191</v>
      </c>
      <c r="J22" s="48">
        <v>95044</v>
      </c>
      <c r="K22" s="58">
        <v>323421.99</v>
      </c>
      <c r="L22" s="28">
        <v>151162</v>
      </c>
      <c r="M22" s="28">
        <v>98394</v>
      </c>
      <c r="N22" s="28">
        <v>1769901</v>
      </c>
      <c r="O22" s="28">
        <v>263414</v>
      </c>
      <c r="P22" s="28">
        <v>106434</v>
      </c>
      <c r="Q22" s="28">
        <v>75123</v>
      </c>
      <c r="R22" s="28">
        <v>42698</v>
      </c>
      <c r="S22" s="48">
        <v>-82084.61</v>
      </c>
      <c r="T22" s="5"/>
    </row>
    <row r="23" spans="1:20" ht="12.75">
      <c r="A23" s="52" t="s">
        <v>21</v>
      </c>
      <c r="B23" s="28">
        <f t="shared" si="2"/>
        <v>4725576.100000001</v>
      </c>
      <c r="C23" s="28">
        <v>739438</v>
      </c>
      <c r="D23" s="28">
        <v>138286</v>
      </c>
      <c r="E23" s="28">
        <v>316003.02</v>
      </c>
      <c r="F23" s="28">
        <v>875699</v>
      </c>
      <c r="G23" s="28">
        <v>30626</v>
      </c>
      <c r="H23" s="28">
        <v>28218</v>
      </c>
      <c r="I23" s="28">
        <v>78579</v>
      </c>
      <c r="J23" s="48">
        <v>72196</v>
      </c>
      <c r="K23" s="58">
        <v>235768.76</v>
      </c>
      <c r="L23" s="28">
        <v>137040</v>
      </c>
      <c r="M23" s="28">
        <v>88201</v>
      </c>
      <c r="N23" s="28">
        <v>1337536</v>
      </c>
      <c r="O23" s="28">
        <v>457267</v>
      </c>
      <c r="P23" s="28">
        <v>68226</v>
      </c>
      <c r="Q23" s="28">
        <v>161486</v>
      </c>
      <c r="R23" s="28">
        <v>37761</v>
      </c>
      <c r="S23" s="48">
        <v>-76754.68</v>
      </c>
      <c r="T23" s="5"/>
    </row>
    <row r="24" spans="1:20" ht="12.75">
      <c r="A24" s="52" t="s">
        <v>22</v>
      </c>
      <c r="B24" s="28">
        <f t="shared" si="2"/>
        <v>4716035.54</v>
      </c>
      <c r="C24" s="28">
        <v>498438</v>
      </c>
      <c r="D24" s="28">
        <v>290780</v>
      </c>
      <c r="E24" s="28">
        <v>142566</v>
      </c>
      <c r="F24" s="28">
        <v>1340097</v>
      </c>
      <c r="G24" s="28">
        <v>6743</v>
      </c>
      <c r="H24" s="28">
        <v>54775</v>
      </c>
      <c r="I24" s="28">
        <v>105665</v>
      </c>
      <c r="J24" s="48">
        <v>61344</v>
      </c>
      <c r="K24" s="58">
        <v>235002.6</v>
      </c>
      <c r="L24" s="28">
        <v>117032</v>
      </c>
      <c r="M24" s="28">
        <v>70269</v>
      </c>
      <c r="N24" s="28">
        <v>1340604</v>
      </c>
      <c r="O24" s="28">
        <v>168053</v>
      </c>
      <c r="P24" s="28">
        <v>140047</v>
      </c>
      <c r="Q24" s="28">
        <v>115246</v>
      </c>
      <c r="R24" s="28">
        <v>50061</v>
      </c>
      <c r="S24" s="48">
        <v>-20687.06</v>
      </c>
      <c r="T24" s="5"/>
    </row>
    <row r="25" spans="1:20" ht="12.75">
      <c r="A25" s="52" t="s">
        <v>23</v>
      </c>
      <c r="B25" s="28">
        <f t="shared" si="2"/>
        <v>24751716.68</v>
      </c>
      <c r="C25" s="28">
        <v>3516347.7</v>
      </c>
      <c r="D25" s="28">
        <v>520370</v>
      </c>
      <c r="E25" s="28">
        <v>1949659.39</v>
      </c>
      <c r="F25" s="28">
        <v>8027496</v>
      </c>
      <c r="G25" s="28">
        <v>175509</v>
      </c>
      <c r="H25" s="28">
        <v>868725</v>
      </c>
      <c r="I25" s="28">
        <v>255348</v>
      </c>
      <c r="J25" s="48">
        <v>154675</v>
      </c>
      <c r="K25" s="58">
        <v>1064730.76</v>
      </c>
      <c r="L25" s="28">
        <v>826691</v>
      </c>
      <c r="M25" s="28">
        <v>166335</v>
      </c>
      <c r="N25" s="28">
        <v>5411567</v>
      </c>
      <c r="O25" s="28">
        <v>896848</v>
      </c>
      <c r="P25" s="28">
        <v>77416</v>
      </c>
      <c r="Q25" s="28">
        <v>508612</v>
      </c>
      <c r="R25" s="28">
        <v>132781</v>
      </c>
      <c r="S25" s="48">
        <v>198605.83</v>
      </c>
      <c r="T25" s="5"/>
    </row>
    <row r="26" spans="1:20" ht="12.75">
      <c r="A26" s="52" t="s">
        <v>24</v>
      </c>
      <c r="B26" s="28">
        <f t="shared" si="2"/>
        <v>85328917.16</v>
      </c>
      <c r="C26" s="28">
        <v>12527338.67</v>
      </c>
      <c r="D26" s="28">
        <v>4177064</v>
      </c>
      <c r="E26" s="28">
        <v>5017962.23</v>
      </c>
      <c r="F26" s="28">
        <v>21926569</v>
      </c>
      <c r="G26" s="28">
        <v>317931</v>
      </c>
      <c r="H26" s="28">
        <v>1789894</v>
      </c>
      <c r="I26" s="28">
        <v>1018225</v>
      </c>
      <c r="J26" s="48">
        <v>1319418</v>
      </c>
      <c r="K26" s="58">
        <v>5004309.46</v>
      </c>
      <c r="L26" s="28">
        <v>1940247</v>
      </c>
      <c r="M26" s="28">
        <v>787991</v>
      </c>
      <c r="N26" s="28">
        <v>21044623</v>
      </c>
      <c r="O26" s="28">
        <v>5312764</v>
      </c>
      <c r="P26" s="28">
        <v>1446011</v>
      </c>
      <c r="Q26" s="28">
        <v>1702699</v>
      </c>
      <c r="R26" s="28">
        <v>480641</v>
      </c>
      <c r="S26" s="48">
        <v>-484770.2</v>
      </c>
      <c r="T26" s="5"/>
    </row>
    <row r="27" spans="1:20" ht="12.75">
      <c r="A27" s="52" t="s">
        <v>25</v>
      </c>
      <c r="B27" s="28">
        <f t="shared" si="2"/>
        <v>5696074.76</v>
      </c>
      <c r="C27" s="28">
        <v>366221</v>
      </c>
      <c r="D27" s="28">
        <v>197405</v>
      </c>
      <c r="E27" s="28">
        <v>226959</v>
      </c>
      <c r="F27" s="28">
        <v>742680</v>
      </c>
      <c r="G27" s="28">
        <v>4524</v>
      </c>
      <c r="H27" s="28">
        <v>0</v>
      </c>
      <c r="I27" s="28">
        <v>63912</v>
      </c>
      <c r="J27" s="48">
        <v>32115</v>
      </c>
      <c r="K27" s="58">
        <v>186224.02</v>
      </c>
      <c r="L27" s="28">
        <v>60590</v>
      </c>
      <c r="M27" s="28">
        <v>39713</v>
      </c>
      <c r="N27" s="28">
        <v>3609670</v>
      </c>
      <c r="O27" s="28">
        <v>34100</v>
      </c>
      <c r="P27" s="28">
        <v>27936</v>
      </c>
      <c r="Q27" s="28">
        <v>140941</v>
      </c>
      <c r="R27" s="28">
        <v>39414</v>
      </c>
      <c r="S27" s="48">
        <v>-76329.26</v>
      </c>
      <c r="T27" s="5"/>
    </row>
    <row r="28" spans="1:20" ht="12.75">
      <c r="A28" s="52" t="s">
        <v>26</v>
      </c>
      <c r="B28" s="28">
        <f t="shared" si="2"/>
        <v>6236521.44</v>
      </c>
      <c r="C28" s="28">
        <v>687386</v>
      </c>
      <c r="D28" s="28">
        <v>322869</v>
      </c>
      <c r="E28" s="28">
        <v>266249</v>
      </c>
      <c r="F28" s="28">
        <v>861210</v>
      </c>
      <c r="G28" s="28">
        <v>10436</v>
      </c>
      <c r="H28" s="28">
        <v>122369</v>
      </c>
      <c r="I28" s="28">
        <v>121665</v>
      </c>
      <c r="J28" s="48">
        <v>51082</v>
      </c>
      <c r="K28" s="58">
        <v>332173.57</v>
      </c>
      <c r="L28" s="28">
        <v>345410</v>
      </c>
      <c r="M28" s="28">
        <v>94520</v>
      </c>
      <c r="N28" s="28">
        <v>2486841</v>
      </c>
      <c r="O28" s="28">
        <v>239656</v>
      </c>
      <c r="P28" s="28">
        <v>42707</v>
      </c>
      <c r="Q28" s="28">
        <v>167084</v>
      </c>
      <c r="R28" s="28">
        <v>80795</v>
      </c>
      <c r="S28" s="48">
        <v>4068.87</v>
      </c>
      <c r="T28" s="5"/>
    </row>
    <row r="29" spans="1:20" ht="12.75">
      <c r="A29" s="52" t="s">
        <v>27</v>
      </c>
      <c r="B29" s="28">
        <f t="shared" si="2"/>
        <v>9138112.63</v>
      </c>
      <c r="C29" s="28">
        <v>488255</v>
      </c>
      <c r="D29" s="28">
        <v>243086</v>
      </c>
      <c r="E29" s="28">
        <v>460799</v>
      </c>
      <c r="F29" s="28">
        <v>1634710</v>
      </c>
      <c r="G29" s="28">
        <v>18881</v>
      </c>
      <c r="H29" s="28">
        <v>13882</v>
      </c>
      <c r="I29" s="28">
        <v>118981</v>
      </c>
      <c r="J29" s="48">
        <v>83006</v>
      </c>
      <c r="K29" s="58">
        <v>463847.96</v>
      </c>
      <c r="L29" s="28">
        <v>346288</v>
      </c>
      <c r="M29" s="28">
        <v>81036</v>
      </c>
      <c r="N29" s="28">
        <v>4513863</v>
      </c>
      <c r="O29" s="28">
        <v>367054</v>
      </c>
      <c r="P29" s="28">
        <v>79704.13</v>
      </c>
      <c r="Q29" s="28">
        <v>158799</v>
      </c>
      <c r="R29" s="28">
        <v>55729</v>
      </c>
      <c r="S29" s="48">
        <v>10191.54</v>
      </c>
      <c r="T29" s="5"/>
    </row>
    <row r="30" spans="1:20" ht="12.75">
      <c r="A30" s="52" t="s">
        <v>28</v>
      </c>
      <c r="B30" s="28">
        <f t="shared" si="2"/>
        <v>4454759.680000001</v>
      </c>
      <c r="C30" s="28">
        <v>780693.68</v>
      </c>
      <c r="D30" s="28">
        <v>83467</v>
      </c>
      <c r="E30" s="28">
        <v>319806</v>
      </c>
      <c r="F30" s="28">
        <v>1439360</v>
      </c>
      <c r="G30" s="28">
        <v>12125</v>
      </c>
      <c r="H30" s="28">
        <v>151032</v>
      </c>
      <c r="I30" s="28">
        <v>38577</v>
      </c>
      <c r="J30" s="48">
        <v>45221</v>
      </c>
      <c r="K30" s="58">
        <v>302596.43</v>
      </c>
      <c r="L30" s="28">
        <v>71842</v>
      </c>
      <c r="M30" s="28">
        <v>48852</v>
      </c>
      <c r="N30" s="28">
        <v>987768</v>
      </c>
      <c r="O30" s="28">
        <v>60065</v>
      </c>
      <c r="P30" s="28">
        <v>32209</v>
      </c>
      <c r="Q30" s="28">
        <v>77120</v>
      </c>
      <c r="R30" s="28">
        <v>23415</v>
      </c>
      <c r="S30" s="48">
        <v>-19389.43</v>
      </c>
      <c r="T30" s="5"/>
    </row>
    <row r="31" spans="1:20" ht="12.75">
      <c r="A31" s="52" t="s">
        <v>29</v>
      </c>
      <c r="B31" s="28">
        <f t="shared" si="2"/>
        <v>4348136.76</v>
      </c>
      <c r="C31" s="28">
        <v>635232</v>
      </c>
      <c r="D31" s="28">
        <v>91149</v>
      </c>
      <c r="E31" s="28">
        <v>280771.12</v>
      </c>
      <c r="F31" s="28">
        <v>969145</v>
      </c>
      <c r="G31" s="28">
        <v>35138</v>
      </c>
      <c r="H31" s="28">
        <v>277343</v>
      </c>
      <c r="I31" s="28">
        <v>43828</v>
      </c>
      <c r="J31" s="48">
        <v>65218</v>
      </c>
      <c r="K31" s="58">
        <v>333714.72</v>
      </c>
      <c r="L31" s="28">
        <v>114640</v>
      </c>
      <c r="M31" s="28">
        <v>65940</v>
      </c>
      <c r="N31" s="28">
        <v>1086282</v>
      </c>
      <c r="O31" s="28">
        <v>217560</v>
      </c>
      <c r="P31" s="28">
        <v>80181</v>
      </c>
      <c r="Q31" s="28">
        <v>53200</v>
      </c>
      <c r="R31" s="28">
        <v>25031</v>
      </c>
      <c r="S31" s="48">
        <v>-26236.08</v>
      </c>
      <c r="T31" s="5"/>
    </row>
    <row r="32" spans="1:20" ht="12.75">
      <c r="A32" s="52" t="s">
        <v>30</v>
      </c>
      <c r="B32" s="28">
        <f t="shared" si="2"/>
        <v>398642.55</v>
      </c>
      <c r="C32" s="28">
        <v>41772</v>
      </c>
      <c r="D32" s="28">
        <v>6010</v>
      </c>
      <c r="E32" s="28">
        <v>12006</v>
      </c>
      <c r="F32" s="28">
        <v>129588</v>
      </c>
      <c r="G32" s="28">
        <v>745</v>
      </c>
      <c r="H32" s="28">
        <v>0</v>
      </c>
      <c r="I32" s="28">
        <v>5523</v>
      </c>
      <c r="J32" s="48">
        <v>2921</v>
      </c>
      <c r="K32" s="58">
        <v>12004.26</v>
      </c>
      <c r="L32" s="28">
        <v>7343</v>
      </c>
      <c r="M32" s="28">
        <v>6726</v>
      </c>
      <c r="N32" s="28">
        <v>130966</v>
      </c>
      <c r="O32" s="28">
        <v>41290</v>
      </c>
      <c r="P32" s="28">
        <v>1544</v>
      </c>
      <c r="Q32" s="28">
        <v>8982</v>
      </c>
      <c r="R32" s="28">
        <v>1997</v>
      </c>
      <c r="S32" s="48">
        <v>-10774.71</v>
      </c>
      <c r="T32" s="5"/>
    </row>
    <row r="33" spans="1:20" ht="12.75">
      <c r="A33" s="52" t="s">
        <v>31</v>
      </c>
      <c r="B33" s="28">
        <f t="shared" si="2"/>
        <v>6412332.8</v>
      </c>
      <c r="C33" s="28">
        <v>541775</v>
      </c>
      <c r="D33" s="28">
        <v>209580</v>
      </c>
      <c r="E33" s="28">
        <v>318171</v>
      </c>
      <c r="F33" s="28">
        <v>1973415</v>
      </c>
      <c r="G33" s="28">
        <v>46592</v>
      </c>
      <c r="H33" s="28">
        <v>52718</v>
      </c>
      <c r="I33" s="28">
        <v>66091</v>
      </c>
      <c r="J33" s="48">
        <v>122588</v>
      </c>
      <c r="K33" s="58">
        <v>354142.11</v>
      </c>
      <c r="L33" s="28">
        <v>83635</v>
      </c>
      <c r="M33" s="28">
        <v>38206</v>
      </c>
      <c r="N33" s="28">
        <v>1951666</v>
      </c>
      <c r="O33" s="28">
        <v>364246</v>
      </c>
      <c r="P33" s="28">
        <v>73045</v>
      </c>
      <c r="Q33" s="28">
        <v>169011</v>
      </c>
      <c r="R33" s="28">
        <v>39434</v>
      </c>
      <c r="S33" s="48">
        <v>8017.69</v>
      </c>
      <c r="T33" s="5"/>
    </row>
    <row r="34" spans="1:20" ht="12.75">
      <c r="A34" s="52" t="s">
        <v>32</v>
      </c>
      <c r="B34" s="28">
        <f t="shared" si="2"/>
        <v>9393125.3</v>
      </c>
      <c r="C34" s="28">
        <v>1729972</v>
      </c>
      <c r="D34" s="28">
        <v>594742</v>
      </c>
      <c r="E34" s="28">
        <v>472344</v>
      </c>
      <c r="F34" s="28">
        <v>2201824</v>
      </c>
      <c r="G34" s="28">
        <v>46756</v>
      </c>
      <c r="H34" s="28">
        <v>161465</v>
      </c>
      <c r="I34" s="28">
        <v>312478</v>
      </c>
      <c r="J34" s="48">
        <v>161276</v>
      </c>
      <c r="K34" s="58">
        <v>597444.71</v>
      </c>
      <c r="L34" s="28">
        <v>317318</v>
      </c>
      <c r="M34" s="28">
        <v>360606</v>
      </c>
      <c r="N34" s="28">
        <v>1673940</v>
      </c>
      <c r="O34" s="28">
        <v>287946</v>
      </c>
      <c r="P34" s="28">
        <v>101658</v>
      </c>
      <c r="Q34" s="28">
        <v>196303</v>
      </c>
      <c r="R34" s="28">
        <v>145395</v>
      </c>
      <c r="S34" s="48">
        <v>31657.59</v>
      </c>
      <c r="T34" s="5"/>
    </row>
    <row r="35" spans="1:20" ht="12.75">
      <c r="A35" s="52" t="s">
        <v>33</v>
      </c>
      <c r="B35" s="28">
        <f t="shared" si="2"/>
        <v>2632668.08</v>
      </c>
      <c r="C35" s="28">
        <v>332186</v>
      </c>
      <c r="D35" s="28">
        <v>117516</v>
      </c>
      <c r="E35" s="28">
        <v>98806</v>
      </c>
      <c r="F35" s="28">
        <v>610642</v>
      </c>
      <c r="G35" s="28">
        <v>3202</v>
      </c>
      <c r="H35" s="28">
        <v>54596</v>
      </c>
      <c r="I35" s="28">
        <v>68872</v>
      </c>
      <c r="J35" s="48">
        <v>24653</v>
      </c>
      <c r="K35" s="58">
        <v>44449.84</v>
      </c>
      <c r="L35" s="28">
        <v>78926</v>
      </c>
      <c r="M35" s="28">
        <v>70661</v>
      </c>
      <c r="N35" s="28">
        <v>883012</v>
      </c>
      <c r="O35" s="28">
        <v>85844</v>
      </c>
      <c r="P35" s="28">
        <v>45755</v>
      </c>
      <c r="Q35" s="28">
        <v>116854</v>
      </c>
      <c r="R35" s="28">
        <v>29320</v>
      </c>
      <c r="S35" s="48">
        <v>-32626.76</v>
      </c>
      <c r="T35" s="5"/>
    </row>
    <row r="36" spans="1:20" ht="12.75">
      <c r="A36" s="52" t="s">
        <v>34</v>
      </c>
      <c r="B36" s="28">
        <f t="shared" si="2"/>
        <v>6108026.640000001</v>
      </c>
      <c r="C36" s="28">
        <v>850125</v>
      </c>
      <c r="D36" s="28">
        <v>203136</v>
      </c>
      <c r="E36" s="28">
        <v>251795</v>
      </c>
      <c r="F36" s="28">
        <v>1330497</v>
      </c>
      <c r="G36" s="28">
        <v>28992</v>
      </c>
      <c r="H36" s="28">
        <v>31397</v>
      </c>
      <c r="I36" s="28">
        <v>41755</v>
      </c>
      <c r="J36" s="48">
        <v>23504</v>
      </c>
      <c r="K36" s="58">
        <v>277522.14</v>
      </c>
      <c r="L36" s="28">
        <v>10473</v>
      </c>
      <c r="M36" s="28">
        <v>63064</v>
      </c>
      <c r="N36" s="28">
        <v>2429611</v>
      </c>
      <c r="O36" s="28">
        <v>447136</v>
      </c>
      <c r="P36" s="28">
        <v>40676.35</v>
      </c>
      <c r="Q36" s="28">
        <v>119050</v>
      </c>
      <c r="R36" s="28">
        <v>41407</v>
      </c>
      <c r="S36" s="48">
        <v>-82113.85</v>
      </c>
      <c r="T36" s="5"/>
    </row>
    <row r="37" spans="1:20" ht="12.75">
      <c r="A37" s="52" t="s">
        <v>35</v>
      </c>
      <c r="B37" s="28">
        <f t="shared" si="2"/>
        <v>7444732.13</v>
      </c>
      <c r="C37" s="28">
        <v>1141837</v>
      </c>
      <c r="D37" s="28">
        <v>313602</v>
      </c>
      <c r="E37" s="28">
        <v>428390</v>
      </c>
      <c r="F37" s="28">
        <v>1777564</v>
      </c>
      <c r="G37" s="28">
        <v>17785</v>
      </c>
      <c r="H37" s="28">
        <v>54494</v>
      </c>
      <c r="I37" s="28">
        <v>149908</v>
      </c>
      <c r="J37" s="48">
        <v>62408</v>
      </c>
      <c r="K37" s="58">
        <v>297446.57</v>
      </c>
      <c r="L37" s="28">
        <v>68682</v>
      </c>
      <c r="M37" s="28">
        <v>46198</v>
      </c>
      <c r="N37" s="28">
        <v>2433181</v>
      </c>
      <c r="O37" s="28">
        <v>300534</v>
      </c>
      <c r="P37" s="28">
        <v>89492</v>
      </c>
      <c r="Q37" s="28">
        <v>185501</v>
      </c>
      <c r="R37" s="28">
        <v>67971</v>
      </c>
      <c r="S37" s="48">
        <v>9738.56</v>
      </c>
      <c r="T37" s="5"/>
    </row>
    <row r="38" spans="1:20" ht="12.75">
      <c r="A38" s="52" t="s">
        <v>36</v>
      </c>
      <c r="B38" s="28">
        <f t="shared" si="2"/>
        <v>103592329.32000001</v>
      </c>
      <c r="C38" s="28">
        <v>22336052.01</v>
      </c>
      <c r="D38" s="28">
        <v>6846768.05</v>
      </c>
      <c r="E38" s="28">
        <v>3430567.94</v>
      </c>
      <c r="F38" s="28">
        <v>16412732</v>
      </c>
      <c r="G38" s="28">
        <v>377408</v>
      </c>
      <c r="H38" s="28">
        <v>1112217</v>
      </c>
      <c r="I38" s="28">
        <v>615762.93</v>
      </c>
      <c r="J38" s="48">
        <v>575838</v>
      </c>
      <c r="K38" s="58">
        <v>9807526.19</v>
      </c>
      <c r="L38" s="28">
        <v>1171118</v>
      </c>
      <c r="M38" s="28">
        <v>3760258</v>
      </c>
      <c r="N38" s="28">
        <v>26683981</v>
      </c>
      <c r="O38" s="28">
        <v>4230349</v>
      </c>
      <c r="P38" s="28">
        <v>1313860.2</v>
      </c>
      <c r="Q38" s="28">
        <v>1893517</v>
      </c>
      <c r="R38" s="28">
        <v>404693</v>
      </c>
      <c r="S38" s="48">
        <v>2619681</v>
      </c>
      <c r="T38" s="5"/>
    </row>
    <row r="39" spans="1:20" ht="12.75">
      <c r="A39" s="52" t="s">
        <v>37</v>
      </c>
      <c r="B39" s="28">
        <f t="shared" si="2"/>
        <v>7009096.77</v>
      </c>
      <c r="C39" s="28">
        <v>424616</v>
      </c>
      <c r="D39" s="28">
        <v>404552</v>
      </c>
      <c r="E39" s="28">
        <v>146145</v>
      </c>
      <c r="F39" s="28">
        <v>1792562</v>
      </c>
      <c r="G39" s="28">
        <v>15103</v>
      </c>
      <c r="H39" s="28">
        <v>0</v>
      </c>
      <c r="I39" s="28">
        <v>134142</v>
      </c>
      <c r="J39" s="48">
        <v>63013.25</v>
      </c>
      <c r="K39" s="58">
        <v>367937.96</v>
      </c>
      <c r="L39" s="28">
        <v>300882</v>
      </c>
      <c r="M39" s="28">
        <v>76413</v>
      </c>
      <c r="N39" s="28">
        <v>2095195</v>
      </c>
      <c r="O39" s="28">
        <v>904119</v>
      </c>
      <c r="P39" s="28">
        <v>91965</v>
      </c>
      <c r="Q39" s="28">
        <v>168049</v>
      </c>
      <c r="R39" s="28">
        <v>44644</v>
      </c>
      <c r="S39" s="48">
        <v>-20241.44</v>
      </c>
      <c r="T39" s="5"/>
    </row>
    <row r="40" spans="1:20" ht="12.75">
      <c r="A40" s="52" t="s">
        <v>38</v>
      </c>
      <c r="B40" s="28">
        <f t="shared" si="2"/>
        <v>146842339.44000003</v>
      </c>
      <c r="C40" s="28">
        <v>49433595.47</v>
      </c>
      <c r="D40" s="28">
        <v>2550590</v>
      </c>
      <c r="E40" s="28">
        <v>3378361.89</v>
      </c>
      <c r="F40" s="28">
        <v>36917405</v>
      </c>
      <c r="G40" s="28">
        <v>225848</v>
      </c>
      <c r="H40" s="28">
        <v>5692177</v>
      </c>
      <c r="I40" s="28">
        <v>773768</v>
      </c>
      <c r="J40" s="48">
        <v>455244</v>
      </c>
      <c r="K40" s="58">
        <v>3298865.95</v>
      </c>
      <c r="L40" s="28">
        <v>10289720</v>
      </c>
      <c r="M40" s="28">
        <v>1610634.3</v>
      </c>
      <c r="N40" s="28">
        <v>26370505</v>
      </c>
      <c r="O40" s="28">
        <v>3693846</v>
      </c>
      <c r="P40" s="28">
        <v>1023984</v>
      </c>
      <c r="Q40" s="28">
        <v>1302249</v>
      </c>
      <c r="R40" s="28">
        <v>301299</v>
      </c>
      <c r="S40" s="48">
        <v>-475753.17</v>
      </c>
      <c r="T40" s="5"/>
    </row>
    <row r="41" spans="1:20" ht="12.75">
      <c r="A41" s="52" t="s">
        <v>39</v>
      </c>
      <c r="B41" s="28">
        <f t="shared" si="2"/>
        <v>18941313.919999998</v>
      </c>
      <c r="C41" s="28">
        <v>2194535</v>
      </c>
      <c r="D41" s="28">
        <v>459613</v>
      </c>
      <c r="E41" s="28">
        <v>988496.9</v>
      </c>
      <c r="F41" s="28">
        <v>5644006</v>
      </c>
      <c r="G41" s="28">
        <v>51169</v>
      </c>
      <c r="H41" s="28">
        <v>357325</v>
      </c>
      <c r="I41" s="28">
        <v>192975</v>
      </c>
      <c r="J41" s="48">
        <v>358608</v>
      </c>
      <c r="K41" s="58">
        <v>1532796.93</v>
      </c>
      <c r="L41" s="28">
        <v>357288</v>
      </c>
      <c r="M41" s="28">
        <v>194101</v>
      </c>
      <c r="N41" s="28">
        <v>4391170</v>
      </c>
      <c r="O41" s="28">
        <v>1606142</v>
      </c>
      <c r="P41" s="28">
        <v>145909</v>
      </c>
      <c r="Q41" s="28">
        <v>368418</v>
      </c>
      <c r="R41" s="28">
        <v>95657</v>
      </c>
      <c r="S41" s="48">
        <v>3104.0899999999674</v>
      </c>
      <c r="T41" s="5"/>
    </row>
    <row r="42" spans="1:20" ht="12.75">
      <c r="A42" s="52" t="s">
        <v>40</v>
      </c>
      <c r="B42" s="28">
        <f t="shared" si="2"/>
        <v>25903398.61</v>
      </c>
      <c r="C42" s="28">
        <v>2760614</v>
      </c>
      <c r="D42" s="28">
        <v>953730</v>
      </c>
      <c r="E42" s="28">
        <v>868394</v>
      </c>
      <c r="F42" s="28">
        <v>7416489</v>
      </c>
      <c r="G42" s="28">
        <v>271554</v>
      </c>
      <c r="H42" s="28">
        <v>659685</v>
      </c>
      <c r="I42" s="28">
        <v>273660</v>
      </c>
      <c r="J42" s="48">
        <v>223095</v>
      </c>
      <c r="K42" s="58">
        <v>1461538.27</v>
      </c>
      <c r="L42" s="28">
        <v>519659</v>
      </c>
      <c r="M42" s="28">
        <v>114755</v>
      </c>
      <c r="N42" s="28">
        <v>6940000</v>
      </c>
      <c r="O42" s="28">
        <v>2074268</v>
      </c>
      <c r="P42" s="28">
        <v>187690</v>
      </c>
      <c r="Q42" s="28">
        <v>731964</v>
      </c>
      <c r="R42" s="28">
        <v>137765</v>
      </c>
      <c r="S42" s="48">
        <v>308538.34</v>
      </c>
      <c r="T42" s="5"/>
    </row>
    <row r="43" spans="1:20" ht="12.75">
      <c r="A43" s="52" t="s">
        <v>41</v>
      </c>
      <c r="B43" s="28">
        <f t="shared" si="2"/>
        <v>45454633.69</v>
      </c>
      <c r="C43" s="28">
        <v>6312381</v>
      </c>
      <c r="D43" s="28">
        <v>2241649</v>
      </c>
      <c r="E43" s="28">
        <v>2001743.66</v>
      </c>
      <c r="F43" s="28">
        <v>11687073</v>
      </c>
      <c r="G43" s="28">
        <v>176314</v>
      </c>
      <c r="H43" s="28">
        <v>354203</v>
      </c>
      <c r="I43" s="28">
        <v>562321</v>
      </c>
      <c r="J43" s="48">
        <v>459989</v>
      </c>
      <c r="K43" s="58">
        <v>2466197.12</v>
      </c>
      <c r="L43" s="28">
        <v>813630</v>
      </c>
      <c r="M43" s="28">
        <v>664031</v>
      </c>
      <c r="N43" s="28">
        <v>12259983</v>
      </c>
      <c r="O43" s="28">
        <v>2404350</v>
      </c>
      <c r="P43" s="28">
        <v>830771</v>
      </c>
      <c r="Q43" s="28">
        <v>1044874</v>
      </c>
      <c r="R43" s="28">
        <v>222466</v>
      </c>
      <c r="S43" s="48">
        <v>952657.91</v>
      </c>
      <c r="T43" s="5"/>
    </row>
    <row r="44" spans="1:20" ht="12.75">
      <c r="A44" s="52" t="s">
        <v>42</v>
      </c>
      <c r="B44" s="28">
        <f t="shared" si="2"/>
        <v>10541370.94</v>
      </c>
      <c r="C44" s="28">
        <v>1205799</v>
      </c>
      <c r="D44" s="28">
        <v>259653</v>
      </c>
      <c r="E44" s="28">
        <v>321452</v>
      </c>
      <c r="F44" s="28">
        <v>2959998</v>
      </c>
      <c r="G44" s="28">
        <v>14884</v>
      </c>
      <c r="H44" s="28">
        <v>30464</v>
      </c>
      <c r="I44" s="28">
        <v>68672</v>
      </c>
      <c r="J44" s="48">
        <v>91364</v>
      </c>
      <c r="K44" s="58">
        <v>396350.47</v>
      </c>
      <c r="L44" s="28">
        <v>383146</v>
      </c>
      <c r="M44" s="28">
        <v>106238</v>
      </c>
      <c r="N44" s="28">
        <v>3970000</v>
      </c>
      <c r="O44" s="28">
        <v>346419</v>
      </c>
      <c r="P44" s="28">
        <v>130264</v>
      </c>
      <c r="Q44" s="28">
        <v>216102</v>
      </c>
      <c r="R44" s="28">
        <v>36404</v>
      </c>
      <c r="S44" s="48">
        <v>4161.47</v>
      </c>
      <c r="T44" s="5"/>
    </row>
    <row r="45" spans="1:20" ht="12.75">
      <c r="A45" s="52" t="s">
        <v>43</v>
      </c>
      <c r="B45" s="28">
        <f t="shared" si="2"/>
        <v>31122396.220000003</v>
      </c>
      <c r="C45" s="28">
        <v>5365481</v>
      </c>
      <c r="D45" s="28">
        <v>608127</v>
      </c>
      <c r="E45" s="28">
        <v>2235279</v>
      </c>
      <c r="F45" s="28">
        <v>7389534</v>
      </c>
      <c r="G45" s="28">
        <v>99915</v>
      </c>
      <c r="H45" s="28">
        <v>1018440</v>
      </c>
      <c r="I45" s="28">
        <v>255463</v>
      </c>
      <c r="J45" s="48">
        <v>184560</v>
      </c>
      <c r="K45" s="58">
        <v>1917111.03</v>
      </c>
      <c r="L45" s="28">
        <v>1605953</v>
      </c>
      <c r="M45" s="28">
        <v>288488</v>
      </c>
      <c r="N45" s="28">
        <v>7329464</v>
      </c>
      <c r="O45" s="28">
        <v>871289</v>
      </c>
      <c r="P45" s="28">
        <v>908358</v>
      </c>
      <c r="Q45" s="28">
        <v>740222</v>
      </c>
      <c r="R45" s="28">
        <v>163540</v>
      </c>
      <c r="S45" s="48">
        <v>141172.19</v>
      </c>
      <c r="T45" s="5"/>
    </row>
    <row r="46" spans="1:20" ht="12.75">
      <c r="A46" s="52" t="s">
        <v>44</v>
      </c>
      <c r="B46" s="28">
        <f t="shared" si="2"/>
        <v>3739954.3</v>
      </c>
      <c r="C46" s="28">
        <v>808130</v>
      </c>
      <c r="D46" s="28">
        <v>87715</v>
      </c>
      <c r="E46" s="28">
        <v>275518</v>
      </c>
      <c r="F46" s="28">
        <v>830635</v>
      </c>
      <c r="G46" s="28">
        <v>4140</v>
      </c>
      <c r="H46" s="28">
        <v>53023</v>
      </c>
      <c r="I46" s="28">
        <v>39492</v>
      </c>
      <c r="J46" s="48">
        <v>38850</v>
      </c>
      <c r="K46" s="58">
        <v>215373.05</v>
      </c>
      <c r="L46" s="28">
        <v>29102</v>
      </c>
      <c r="M46" s="28">
        <v>31369</v>
      </c>
      <c r="N46" s="28">
        <v>758697</v>
      </c>
      <c r="O46" s="28">
        <v>427009</v>
      </c>
      <c r="P46" s="28">
        <v>37351</v>
      </c>
      <c r="Q46" s="28">
        <v>72317</v>
      </c>
      <c r="R46" s="28">
        <v>21363</v>
      </c>
      <c r="S46" s="48">
        <v>9870.25</v>
      </c>
      <c r="T46" s="5"/>
    </row>
    <row r="47" spans="1:20" ht="12.75">
      <c r="A47" s="52" t="s">
        <v>45</v>
      </c>
      <c r="B47" s="28">
        <f t="shared" si="2"/>
        <v>8645824.6</v>
      </c>
      <c r="C47" s="28">
        <v>1077516</v>
      </c>
      <c r="D47" s="28">
        <v>333164</v>
      </c>
      <c r="E47" s="28">
        <v>297827.25</v>
      </c>
      <c r="F47" s="28">
        <v>2442342</v>
      </c>
      <c r="G47" s="28">
        <v>76681</v>
      </c>
      <c r="H47" s="28">
        <v>25833</v>
      </c>
      <c r="I47" s="28">
        <v>97471</v>
      </c>
      <c r="J47" s="48">
        <v>263037</v>
      </c>
      <c r="K47" s="58">
        <v>773712.7</v>
      </c>
      <c r="L47" s="28">
        <v>126646</v>
      </c>
      <c r="M47" s="28">
        <v>108857</v>
      </c>
      <c r="N47" s="28">
        <v>2193281</v>
      </c>
      <c r="O47" s="28">
        <v>290062</v>
      </c>
      <c r="P47" s="28">
        <v>332339</v>
      </c>
      <c r="Q47" s="28">
        <v>252810</v>
      </c>
      <c r="R47" s="28">
        <v>59888</v>
      </c>
      <c r="S47" s="48">
        <v>-105642.35</v>
      </c>
      <c r="T47" s="5"/>
    </row>
    <row r="48" spans="1:20" ht="12.75">
      <c r="A48" s="52" t="s">
        <v>46</v>
      </c>
      <c r="B48" s="28">
        <f t="shared" si="2"/>
        <v>5308240.01</v>
      </c>
      <c r="C48" s="28">
        <v>510566</v>
      </c>
      <c r="D48" s="28">
        <v>267135</v>
      </c>
      <c r="E48" s="28">
        <v>108790.66</v>
      </c>
      <c r="F48" s="28">
        <v>1460841</v>
      </c>
      <c r="G48" s="28">
        <v>8732</v>
      </c>
      <c r="H48" s="28">
        <v>52303</v>
      </c>
      <c r="I48" s="28">
        <v>77266</v>
      </c>
      <c r="J48" s="48">
        <v>68757</v>
      </c>
      <c r="K48" s="58">
        <v>305354.69</v>
      </c>
      <c r="L48" s="28">
        <v>123165</v>
      </c>
      <c r="M48" s="28">
        <v>50634</v>
      </c>
      <c r="N48" s="28">
        <v>1708186</v>
      </c>
      <c r="O48" s="28">
        <v>206552</v>
      </c>
      <c r="P48" s="28">
        <v>128523</v>
      </c>
      <c r="Q48" s="28">
        <v>152041</v>
      </c>
      <c r="R48" s="28">
        <v>34034</v>
      </c>
      <c r="S48" s="48">
        <v>45359.66</v>
      </c>
      <c r="T48" s="5"/>
    </row>
    <row r="49" spans="1:20" ht="12.75">
      <c r="A49" s="52" t="s">
        <v>47</v>
      </c>
      <c r="B49" s="28">
        <f t="shared" si="2"/>
        <v>6225710.71</v>
      </c>
      <c r="C49" s="28">
        <v>570364</v>
      </c>
      <c r="D49" s="28">
        <v>153685</v>
      </c>
      <c r="E49" s="28">
        <v>394885</v>
      </c>
      <c r="F49" s="28">
        <v>1848989</v>
      </c>
      <c r="G49" s="28">
        <v>17839</v>
      </c>
      <c r="H49" s="28">
        <v>271560</v>
      </c>
      <c r="I49" s="28">
        <v>51705</v>
      </c>
      <c r="J49" s="48">
        <v>13720</v>
      </c>
      <c r="K49" s="58">
        <v>196230.05</v>
      </c>
      <c r="L49" s="28">
        <v>371109</v>
      </c>
      <c r="M49" s="28">
        <v>94125</v>
      </c>
      <c r="N49" s="28">
        <v>1783034</v>
      </c>
      <c r="O49" s="28">
        <v>79113</v>
      </c>
      <c r="P49" s="28">
        <v>153338</v>
      </c>
      <c r="Q49" s="28">
        <v>123218</v>
      </c>
      <c r="R49" s="28">
        <v>22288</v>
      </c>
      <c r="S49" s="48">
        <v>80508.66</v>
      </c>
      <c r="T49" s="5"/>
    </row>
    <row r="50" spans="1:20" ht="12.75">
      <c r="A50" s="52" t="s">
        <v>48</v>
      </c>
      <c r="B50" s="28">
        <f t="shared" si="2"/>
        <v>14661787.64</v>
      </c>
      <c r="C50" s="28">
        <v>1692877</v>
      </c>
      <c r="D50" s="28">
        <v>518203</v>
      </c>
      <c r="E50" s="28">
        <v>641883</v>
      </c>
      <c r="F50" s="28">
        <v>3907350</v>
      </c>
      <c r="G50" s="28">
        <v>75814</v>
      </c>
      <c r="H50" s="28">
        <v>196082</v>
      </c>
      <c r="I50" s="28">
        <v>152643</v>
      </c>
      <c r="J50" s="48">
        <v>137513</v>
      </c>
      <c r="K50" s="58">
        <v>943660.83</v>
      </c>
      <c r="L50" s="28">
        <v>332404</v>
      </c>
      <c r="M50" s="28">
        <v>253735</v>
      </c>
      <c r="N50" s="28">
        <v>4321041</v>
      </c>
      <c r="O50" s="28">
        <v>735383</v>
      </c>
      <c r="P50" s="28">
        <v>284581</v>
      </c>
      <c r="Q50" s="28">
        <v>305360</v>
      </c>
      <c r="R50" s="28">
        <v>71577</v>
      </c>
      <c r="S50" s="48">
        <v>91680.81</v>
      </c>
      <c r="T50" s="5"/>
    </row>
    <row r="51" spans="1:20" ht="12.75">
      <c r="A51" s="52" t="s">
        <v>49</v>
      </c>
      <c r="B51" s="28">
        <f t="shared" si="2"/>
        <v>35468916.949999996</v>
      </c>
      <c r="C51" s="28">
        <v>8602586</v>
      </c>
      <c r="D51" s="28">
        <v>1274082</v>
      </c>
      <c r="E51" s="28">
        <v>1581228.08</v>
      </c>
      <c r="F51" s="28">
        <v>7240089</v>
      </c>
      <c r="G51" s="28">
        <v>38328</v>
      </c>
      <c r="H51" s="28">
        <v>1513276</v>
      </c>
      <c r="I51" s="28">
        <v>-13154</v>
      </c>
      <c r="J51" s="48">
        <v>179765</v>
      </c>
      <c r="K51" s="58">
        <v>1541878.94</v>
      </c>
      <c r="L51" s="28">
        <v>1603852</v>
      </c>
      <c r="M51" s="28">
        <v>281983</v>
      </c>
      <c r="N51" s="28">
        <v>8924242</v>
      </c>
      <c r="O51" s="28">
        <v>1944553</v>
      </c>
      <c r="P51" s="28">
        <v>193044</v>
      </c>
      <c r="Q51" s="28">
        <v>411028</v>
      </c>
      <c r="R51" s="28">
        <v>76618</v>
      </c>
      <c r="S51" s="48">
        <v>75517.93000000005</v>
      </c>
      <c r="T51" s="5"/>
    </row>
    <row r="52" spans="1:20" ht="12.75">
      <c r="A52" s="52" t="s">
        <v>50</v>
      </c>
      <c r="B52" s="28">
        <f t="shared" si="2"/>
        <v>13379803.54</v>
      </c>
      <c r="C52" s="28">
        <v>2474118</v>
      </c>
      <c r="D52" s="28">
        <v>1095320</v>
      </c>
      <c r="E52" s="28">
        <v>571207</v>
      </c>
      <c r="F52" s="28">
        <v>2446030</v>
      </c>
      <c r="G52" s="28">
        <v>18026</v>
      </c>
      <c r="H52" s="28">
        <v>90604</v>
      </c>
      <c r="I52" s="28">
        <v>340988</v>
      </c>
      <c r="J52" s="48">
        <v>145644</v>
      </c>
      <c r="K52" s="58">
        <v>753015.45</v>
      </c>
      <c r="L52" s="28">
        <v>762134</v>
      </c>
      <c r="M52" s="28">
        <v>304565</v>
      </c>
      <c r="N52" s="28">
        <v>2863411</v>
      </c>
      <c r="O52" s="28">
        <v>246972</v>
      </c>
      <c r="P52" s="28">
        <v>168813</v>
      </c>
      <c r="Q52" s="28">
        <v>229315</v>
      </c>
      <c r="R52" s="28">
        <v>173710</v>
      </c>
      <c r="S52" s="48">
        <v>695931.09</v>
      </c>
      <c r="T52" s="5"/>
    </row>
    <row r="53" spans="1:20" ht="12.75">
      <c r="A53" s="52" t="s">
        <v>51</v>
      </c>
      <c r="B53" s="28">
        <f t="shared" si="2"/>
        <v>12463330.350000001</v>
      </c>
      <c r="C53" s="28">
        <v>1195070</v>
      </c>
      <c r="D53" s="28">
        <v>289750</v>
      </c>
      <c r="E53" s="28">
        <v>875737</v>
      </c>
      <c r="F53" s="28">
        <v>3514507</v>
      </c>
      <c r="G53" s="28">
        <v>32193</v>
      </c>
      <c r="H53" s="28">
        <v>274150</v>
      </c>
      <c r="I53" s="28">
        <v>182010</v>
      </c>
      <c r="J53" s="48">
        <v>190428</v>
      </c>
      <c r="K53" s="58">
        <v>593774.64</v>
      </c>
      <c r="L53" s="28">
        <v>573557</v>
      </c>
      <c r="M53" s="28">
        <v>163069</v>
      </c>
      <c r="N53" s="28">
        <v>3634738</v>
      </c>
      <c r="O53" s="28">
        <v>317844</v>
      </c>
      <c r="P53" s="28">
        <v>253533</v>
      </c>
      <c r="Q53" s="28">
        <v>274003</v>
      </c>
      <c r="R53" s="28">
        <v>73795</v>
      </c>
      <c r="S53" s="48">
        <v>25171.71</v>
      </c>
      <c r="T53" s="5"/>
    </row>
    <row r="54" spans="1:20" ht="12.75">
      <c r="A54" s="52" t="s">
        <v>52</v>
      </c>
      <c r="B54" s="28">
        <f t="shared" si="2"/>
        <v>16956135.19</v>
      </c>
      <c r="C54" s="28">
        <v>2887966.5</v>
      </c>
      <c r="D54" s="28">
        <v>716381</v>
      </c>
      <c r="E54" s="28">
        <v>911380</v>
      </c>
      <c r="F54" s="28">
        <v>3514350</v>
      </c>
      <c r="G54" s="28">
        <v>114570</v>
      </c>
      <c r="H54" s="28">
        <v>99258</v>
      </c>
      <c r="I54" s="28">
        <v>181932</v>
      </c>
      <c r="J54" s="48">
        <v>89948</v>
      </c>
      <c r="K54" s="58">
        <v>947143.5</v>
      </c>
      <c r="L54" s="28">
        <v>452349</v>
      </c>
      <c r="M54" s="28">
        <v>103934</v>
      </c>
      <c r="N54" s="28">
        <v>5225646</v>
      </c>
      <c r="O54" s="28">
        <v>1017923</v>
      </c>
      <c r="P54" s="28">
        <v>188652</v>
      </c>
      <c r="Q54" s="28">
        <v>375838</v>
      </c>
      <c r="R54" s="28">
        <v>87950</v>
      </c>
      <c r="S54" s="48">
        <v>40914.19</v>
      </c>
      <c r="T54" s="5"/>
    </row>
    <row r="55" spans="1:20" ht="12.75">
      <c r="A55" s="52" t="s">
        <v>53</v>
      </c>
      <c r="B55" s="28">
        <f t="shared" si="2"/>
        <v>3161980.04</v>
      </c>
      <c r="C55" s="28">
        <v>391037</v>
      </c>
      <c r="D55" s="28">
        <v>219882</v>
      </c>
      <c r="E55" s="28">
        <v>190695</v>
      </c>
      <c r="F55" s="28">
        <v>515414</v>
      </c>
      <c r="G55" s="28">
        <v>7798</v>
      </c>
      <c r="H55" s="28">
        <v>18412</v>
      </c>
      <c r="I55" s="28">
        <v>73527</v>
      </c>
      <c r="J55" s="48">
        <v>52621</v>
      </c>
      <c r="K55" s="58">
        <v>166414.86</v>
      </c>
      <c r="L55" s="28">
        <v>125332</v>
      </c>
      <c r="M55" s="28">
        <v>18069</v>
      </c>
      <c r="N55" s="28">
        <v>1067146</v>
      </c>
      <c r="O55" s="28">
        <v>139214</v>
      </c>
      <c r="P55" s="28">
        <v>26586</v>
      </c>
      <c r="Q55" s="28">
        <v>98722</v>
      </c>
      <c r="R55" s="28">
        <v>28654</v>
      </c>
      <c r="S55" s="48">
        <v>22456.18</v>
      </c>
      <c r="T55" s="5"/>
    </row>
    <row r="56" spans="1:20" ht="12.75">
      <c r="A56" s="52" t="s">
        <v>54</v>
      </c>
      <c r="B56" s="28">
        <f t="shared" si="2"/>
        <v>2021724.6700000002</v>
      </c>
      <c r="C56" s="28">
        <v>415228</v>
      </c>
      <c r="D56" s="28">
        <v>107765</v>
      </c>
      <c r="E56" s="28">
        <v>113661</v>
      </c>
      <c r="F56" s="28">
        <v>328913</v>
      </c>
      <c r="G56" s="28">
        <v>2491</v>
      </c>
      <c r="H56" s="28">
        <v>43323</v>
      </c>
      <c r="I56" s="28">
        <v>58302</v>
      </c>
      <c r="J56" s="48">
        <v>30720</v>
      </c>
      <c r="K56" s="58">
        <v>88267.09</v>
      </c>
      <c r="L56" s="28">
        <v>137766</v>
      </c>
      <c r="M56" s="28">
        <v>25087</v>
      </c>
      <c r="N56" s="28">
        <v>483071</v>
      </c>
      <c r="O56" s="28">
        <v>96666</v>
      </c>
      <c r="P56" s="28">
        <v>6829</v>
      </c>
      <c r="Q56" s="28">
        <v>46330</v>
      </c>
      <c r="R56" s="28">
        <v>26437</v>
      </c>
      <c r="S56" s="48">
        <v>10868.58</v>
      </c>
      <c r="T56" s="5"/>
    </row>
    <row r="57" spans="1:20" ht="12.75">
      <c r="A57" s="52" t="s">
        <v>55</v>
      </c>
      <c r="B57" s="28">
        <f t="shared" si="2"/>
        <v>3006938.6399999997</v>
      </c>
      <c r="C57" s="28">
        <v>326514</v>
      </c>
      <c r="D57" s="28">
        <v>54580</v>
      </c>
      <c r="E57" s="28">
        <v>151500.57</v>
      </c>
      <c r="F57" s="28">
        <v>867803</v>
      </c>
      <c r="G57" s="28">
        <v>9264</v>
      </c>
      <c r="H57" s="28">
        <v>0</v>
      </c>
      <c r="I57" s="28">
        <v>32006</v>
      </c>
      <c r="J57" s="48">
        <v>35643</v>
      </c>
      <c r="K57" s="58">
        <v>147284.94</v>
      </c>
      <c r="L57" s="28">
        <v>6000</v>
      </c>
      <c r="M57" s="28">
        <v>44471</v>
      </c>
      <c r="N57" s="28">
        <v>1085312</v>
      </c>
      <c r="O57" s="28">
        <v>125701</v>
      </c>
      <c r="P57" s="28">
        <v>14188</v>
      </c>
      <c r="Q57" s="28">
        <v>90592</v>
      </c>
      <c r="R57" s="28">
        <v>14717</v>
      </c>
      <c r="S57" s="48">
        <v>1362.13</v>
      </c>
      <c r="T57" s="5"/>
    </row>
    <row r="58" spans="1:20" ht="12.75">
      <c r="A58" s="52" t="s">
        <v>56</v>
      </c>
      <c r="B58" s="28">
        <f t="shared" si="2"/>
        <v>9302309.32</v>
      </c>
      <c r="C58" s="28">
        <v>1721912</v>
      </c>
      <c r="D58" s="28">
        <v>511577</v>
      </c>
      <c r="E58" s="28">
        <v>573540</v>
      </c>
      <c r="F58" s="28">
        <v>2296886</v>
      </c>
      <c r="G58" s="28">
        <v>41202</v>
      </c>
      <c r="H58" s="28">
        <v>159815</v>
      </c>
      <c r="I58" s="28">
        <v>275547</v>
      </c>
      <c r="J58" s="48">
        <v>114333</v>
      </c>
      <c r="K58" s="58">
        <v>653193.16</v>
      </c>
      <c r="L58" s="28">
        <v>102561</v>
      </c>
      <c r="M58" s="28">
        <v>57076</v>
      </c>
      <c r="N58" s="28">
        <v>2059578</v>
      </c>
      <c r="O58" s="28">
        <v>306431</v>
      </c>
      <c r="P58" s="28">
        <v>129013</v>
      </c>
      <c r="Q58" s="28">
        <v>183011</v>
      </c>
      <c r="R58" s="28">
        <v>133126</v>
      </c>
      <c r="S58" s="48">
        <v>-16491.84</v>
      </c>
      <c r="T58" s="5"/>
    </row>
    <row r="59" spans="1:20" ht="12.75">
      <c r="A59" s="52" t="s">
        <v>57</v>
      </c>
      <c r="B59" s="28">
        <f t="shared" si="2"/>
        <v>126108526.07</v>
      </c>
      <c r="C59" s="28">
        <v>17967517.14</v>
      </c>
      <c r="D59" s="28">
        <v>1609402.53</v>
      </c>
      <c r="E59" s="28">
        <v>5785962.92</v>
      </c>
      <c r="F59" s="28">
        <v>43123980</v>
      </c>
      <c r="G59" s="28">
        <v>240654</v>
      </c>
      <c r="H59" s="28">
        <v>7721877</v>
      </c>
      <c r="I59" s="28">
        <v>1110590.63</v>
      </c>
      <c r="J59" s="48">
        <v>703383</v>
      </c>
      <c r="K59" s="58">
        <v>5123363.52</v>
      </c>
      <c r="L59" s="28">
        <v>5004768</v>
      </c>
      <c r="M59" s="28">
        <v>1856505</v>
      </c>
      <c r="N59" s="28">
        <v>23596104</v>
      </c>
      <c r="O59" s="28">
        <v>7820529</v>
      </c>
      <c r="P59" s="28">
        <v>1125951</v>
      </c>
      <c r="Q59" s="28">
        <v>2308671</v>
      </c>
      <c r="R59" s="28">
        <v>410696</v>
      </c>
      <c r="S59" s="48">
        <v>598571.33</v>
      </c>
      <c r="T59" s="5"/>
    </row>
    <row r="60" spans="1:20" ht="12.75">
      <c r="A60" s="52" t="s">
        <v>58</v>
      </c>
      <c r="B60" s="28">
        <f t="shared" si="2"/>
        <v>12087490.13</v>
      </c>
      <c r="C60" s="28">
        <v>2246049.64</v>
      </c>
      <c r="D60" s="28">
        <v>361575</v>
      </c>
      <c r="E60" s="28">
        <v>572633</v>
      </c>
      <c r="F60" s="28">
        <v>2590394</v>
      </c>
      <c r="G60" s="28">
        <v>23294</v>
      </c>
      <c r="H60" s="28">
        <v>859212</v>
      </c>
      <c r="I60" s="28">
        <v>119380</v>
      </c>
      <c r="J60" s="48">
        <v>46019</v>
      </c>
      <c r="K60" s="58">
        <v>591196.85</v>
      </c>
      <c r="L60" s="28">
        <v>773611</v>
      </c>
      <c r="M60" s="28">
        <v>124790</v>
      </c>
      <c r="N60" s="28">
        <v>3114486</v>
      </c>
      <c r="O60" s="28">
        <v>181079</v>
      </c>
      <c r="P60" s="28">
        <v>225807</v>
      </c>
      <c r="Q60" s="28">
        <v>140542</v>
      </c>
      <c r="R60" s="28">
        <v>42176</v>
      </c>
      <c r="S60" s="48">
        <v>75245.64</v>
      </c>
      <c r="T60" s="5"/>
    </row>
    <row r="61" spans="1:20" ht="12.75">
      <c r="A61" s="52" t="s">
        <v>59</v>
      </c>
      <c r="B61" s="28">
        <f t="shared" si="2"/>
        <v>3425267.87</v>
      </c>
      <c r="C61" s="28">
        <v>499251</v>
      </c>
      <c r="D61" s="28">
        <v>160930</v>
      </c>
      <c r="E61" s="28">
        <v>196415.63</v>
      </c>
      <c r="F61" s="28">
        <v>792145</v>
      </c>
      <c r="G61" s="28">
        <v>11952</v>
      </c>
      <c r="H61" s="28">
        <v>18753</v>
      </c>
      <c r="I61" s="28">
        <v>111494</v>
      </c>
      <c r="J61" s="48">
        <v>48885</v>
      </c>
      <c r="K61" s="58">
        <v>235481.35</v>
      </c>
      <c r="L61" s="28">
        <v>49520</v>
      </c>
      <c r="M61" s="28">
        <v>24578</v>
      </c>
      <c r="N61" s="28">
        <v>888173</v>
      </c>
      <c r="O61" s="28">
        <v>221460</v>
      </c>
      <c r="P61" s="28">
        <v>54243</v>
      </c>
      <c r="Q61" s="28">
        <v>84966</v>
      </c>
      <c r="R61" s="28">
        <v>52622</v>
      </c>
      <c r="S61" s="48">
        <v>-25601.11</v>
      </c>
      <c r="T61" s="5"/>
    </row>
    <row r="62" spans="1:20" ht="12.75">
      <c r="A62" s="52" t="s">
        <v>60</v>
      </c>
      <c r="B62" s="28">
        <f t="shared" si="2"/>
        <v>6566561.499999999</v>
      </c>
      <c r="C62" s="28">
        <v>683539</v>
      </c>
      <c r="D62" s="28">
        <v>163985</v>
      </c>
      <c r="E62" s="28">
        <v>512508.55</v>
      </c>
      <c r="F62" s="28">
        <v>1181843</v>
      </c>
      <c r="G62" s="28">
        <v>21704</v>
      </c>
      <c r="H62" s="28">
        <v>11628</v>
      </c>
      <c r="I62" s="28">
        <v>154792</v>
      </c>
      <c r="J62" s="48">
        <v>131844</v>
      </c>
      <c r="K62" s="58">
        <v>408356.06</v>
      </c>
      <c r="L62" s="28">
        <v>184908</v>
      </c>
      <c r="M62" s="28">
        <v>48772</v>
      </c>
      <c r="N62" s="28">
        <v>2312395</v>
      </c>
      <c r="O62" s="28">
        <v>269728</v>
      </c>
      <c r="P62" s="28">
        <v>59672</v>
      </c>
      <c r="Q62" s="28">
        <v>218472</v>
      </c>
      <c r="R62" s="28">
        <v>84758</v>
      </c>
      <c r="S62" s="48">
        <v>117656.89</v>
      </c>
      <c r="T62" s="5"/>
    </row>
    <row r="63" spans="1:20" ht="12.75">
      <c r="A63" s="52" t="s">
        <v>61</v>
      </c>
      <c r="B63" s="28">
        <f t="shared" si="2"/>
        <v>17367732.9</v>
      </c>
      <c r="C63" s="28">
        <v>1947830</v>
      </c>
      <c r="D63" s="28">
        <v>426090</v>
      </c>
      <c r="E63" s="28">
        <v>1289325</v>
      </c>
      <c r="F63" s="28">
        <v>4706468</v>
      </c>
      <c r="G63" s="28">
        <v>17842</v>
      </c>
      <c r="H63" s="28">
        <v>354816</v>
      </c>
      <c r="I63" s="28">
        <v>149550</v>
      </c>
      <c r="J63" s="48">
        <v>82665</v>
      </c>
      <c r="K63" s="58">
        <v>985094.12</v>
      </c>
      <c r="L63" s="28">
        <v>1528403</v>
      </c>
      <c r="M63" s="28">
        <v>539679</v>
      </c>
      <c r="N63" s="28">
        <v>4008515</v>
      </c>
      <c r="O63" s="28">
        <v>621306</v>
      </c>
      <c r="P63" s="28">
        <v>203382</v>
      </c>
      <c r="Q63" s="28">
        <v>276039</v>
      </c>
      <c r="R63" s="28">
        <v>97625</v>
      </c>
      <c r="S63" s="48">
        <v>133103.78</v>
      </c>
      <c r="T63" s="5"/>
    </row>
    <row r="64" spans="1:20" ht="12.75">
      <c r="A64" s="52" t="s">
        <v>62</v>
      </c>
      <c r="B64" s="28">
        <f t="shared" si="2"/>
        <v>6697221.11</v>
      </c>
      <c r="C64" s="28">
        <v>1024962</v>
      </c>
      <c r="D64" s="28">
        <v>376230</v>
      </c>
      <c r="E64" s="28">
        <v>321123</v>
      </c>
      <c r="F64" s="28">
        <v>1641668</v>
      </c>
      <c r="G64" s="28">
        <v>13862</v>
      </c>
      <c r="H64" s="28">
        <v>77297</v>
      </c>
      <c r="I64" s="28">
        <v>138256</v>
      </c>
      <c r="J64" s="48">
        <v>89893</v>
      </c>
      <c r="K64" s="58">
        <v>291043.81</v>
      </c>
      <c r="L64" s="28">
        <v>245598</v>
      </c>
      <c r="M64" s="28">
        <v>133629</v>
      </c>
      <c r="N64" s="28">
        <v>1328411</v>
      </c>
      <c r="O64" s="28">
        <v>794425</v>
      </c>
      <c r="P64" s="28">
        <v>33484</v>
      </c>
      <c r="Q64" s="28">
        <v>181708</v>
      </c>
      <c r="R64" s="28">
        <v>49755</v>
      </c>
      <c r="S64" s="48">
        <v>-44123.7</v>
      </c>
      <c r="T64" s="5"/>
    </row>
    <row r="65" spans="1:20" ht="12.75">
      <c r="A65" s="52" t="s">
        <v>63</v>
      </c>
      <c r="B65" s="28">
        <f t="shared" si="2"/>
        <v>5753697.69</v>
      </c>
      <c r="C65" s="28">
        <v>497019.01</v>
      </c>
      <c r="D65" s="28">
        <v>315435</v>
      </c>
      <c r="E65" s="28">
        <v>192441</v>
      </c>
      <c r="F65" s="28">
        <v>1588672</v>
      </c>
      <c r="G65" s="28">
        <v>3168</v>
      </c>
      <c r="H65" s="28">
        <v>28689</v>
      </c>
      <c r="I65" s="28">
        <v>64977</v>
      </c>
      <c r="J65" s="48">
        <v>111911</v>
      </c>
      <c r="K65" s="58">
        <v>344484.32</v>
      </c>
      <c r="L65" s="28">
        <v>97404</v>
      </c>
      <c r="M65" s="28">
        <v>53153</v>
      </c>
      <c r="N65" s="28">
        <v>2048712</v>
      </c>
      <c r="O65" s="28">
        <v>314689</v>
      </c>
      <c r="P65" s="28">
        <v>28097</v>
      </c>
      <c r="Q65" s="28">
        <v>122429</v>
      </c>
      <c r="R65" s="28">
        <v>46328</v>
      </c>
      <c r="S65" s="48">
        <v>-103910.64</v>
      </c>
      <c r="T65" s="5"/>
    </row>
    <row r="66" spans="1:20" ht="12.75">
      <c r="A66" s="52" t="s">
        <v>64</v>
      </c>
      <c r="B66" s="28">
        <f t="shared" si="2"/>
        <v>8965154.92</v>
      </c>
      <c r="C66" s="28">
        <v>1418306</v>
      </c>
      <c r="D66" s="28">
        <v>447980</v>
      </c>
      <c r="E66" s="28">
        <v>477485</v>
      </c>
      <c r="F66" s="28">
        <v>2387428</v>
      </c>
      <c r="G66" s="28">
        <v>24041</v>
      </c>
      <c r="H66" s="28">
        <v>89735</v>
      </c>
      <c r="I66" s="28">
        <v>98147</v>
      </c>
      <c r="J66" s="48">
        <v>58096</v>
      </c>
      <c r="K66" s="58">
        <v>381202.89</v>
      </c>
      <c r="L66" s="28">
        <v>106973</v>
      </c>
      <c r="M66" s="28">
        <v>160245</v>
      </c>
      <c r="N66" s="28">
        <v>2534846</v>
      </c>
      <c r="O66" s="28">
        <v>362678</v>
      </c>
      <c r="P66" s="28">
        <v>99539</v>
      </c>
      <c r="Q66" s="28">
        <v>219549</v>
      </c>
      <c r="R66" s="28">
        <v>51387</v>
      </c>
      <c r="S66" s="48">
        <v>47517.03</v>
      </c>
      <c r="T66" s="5"/>
    </row>
    <row r="67" spans="1:20" ht="12.75">
      <c r="A67" s="52" t="s">
        <v>65</v>
      </c>
      <c r="B67" s="28">
        <f t="shared" si="2"/>
        <v>116084094.03</v>
      </c>
      <c r="C67" s="28">
        <v>36224845</v>
      </c>
      <c r="D67" s="28">
        <v>3660147</v>
      </c>
      <c r="E67" s="28">
        <v>5089094.68</v>
      </c>
      <c r="F67" s="28">
        <v>27815710</v>
      </c>
      <c r="G67" s="28">
        <v>436634</v>
      </c>
      <c r="H67" s="28">
        <v>5056506</v>
      </c>
      <c r="I67" s="28">
        <v>702764</v>
      </c>
      <c r="J67" s="48">
        <v>376951</v>
      </c>
      <c r="K67" s="58">
        <v>3994646.83</v>
      </c>
      <c r="L67" s="28">
        <v>8303624</v>
      </c>
      <c r="M67" s="28">
        <v>3161706</v>
      </c>
      <c r="N67" s="28">
        <v>15572226</v>
      </c>
      <c r="O67" s="28">
        <v>2268687</v>
      </c>
      <c r="P67" s="28">
        <v>1374619</v>
      </c>
      <c r="Q67" s="28">
        <v>897803</v>
      </c>
      <c r="R67" s="28">
        <v>359149</v>
      </c>
      <c r="S67" s="48">
        <v>788981.52</v>
      </c>
      <c r="T67" s="5"/>
    </row>
    <row r="68" spans="1:20" ht="12.75">
      <c r="A68" s="52" t="s">
        <v>66</v>
      </c>
      <c r="B68" s="28">
        <f t="shared" si="2"/>
        <v>3222744.21</v>
      </c>
      <c r="C68" s="28">
        <v>655319</v>
      </c>
      <c r="D68" s="28">
        <v>87326</v>
      </c>
      <c r="E68" s="28">
        <v>204103.48</v>
      </c>
      <c r="F68" s="28">
        <v>947154</v>
      </c>
      <c r="G68" s="28">
        <v>22030</v>
      </c>
      <c r="H68" s="28">
        <v>134719</v>
      </c>
      <c r="I68" s="28">
        <v>45833</v>
      </c>
      <c r="J68" s="48">
        <v>18747</v>
      </c>
      <c r="K68" s="58">
        <v>188583.4</v>
      </c>
      <c r="L68" s="28">
        <v>25899</v>
      </c>
      <c r="M68" s="28">
        <v>9516</v>
      </c>
      <c r="N68" s="28">
        <v>720284</v>
      </c>
      <c r="O68" s="28">
        <v>58913</v>
      </c>
      <c r="P68" s="28">
        <v>9688</v>
      </c>
      <c r="Q68" s="28">
        <v>73694</v>
      </c>
      <c r="R68" s="28">
        <v>25650</v>
      </c>
      <c r="S68" s="48">
        <v>-4714.67</v>
      </c>
      <c r="T68" s="5"/>
    </row>
    <row r="69" spans="1:20" ht="12.75">
      <c r="A69" s="52" t="s">
        <v>67</v>
      </c>
      <c r="B69" s="28">
        <f t="shared" si="2"/>
        <v>2165966.8200000003</v>
      </c>
      <c r="C69" s="28">
        <v>276692.54</v>
      </c>
      <c r="D69" s="28">
        <v>89720</v>
      </c>
      <c r="E69" s="28">
        <v>68696.15</v>
      </c>
      <c r="F69" s="28">
        <v>597776</v>
      </c>
      <c r="G69" s="28">
        <v>12902</v>
      </c>
      <c r="H69" s="28">
        <v>12301</v>
      </c>
      <c r="I69" s="28">
        <v>15024</v>
      </c>
      <c r="J69" s="48">
        <v>31416</v>
      </c>
      <c r="K69" s="58">
        <v>148143.05</v>
      </c>
      <c r="L69" s="28">
        <v>39126</v>
      </c>
      <c r="M69" s="28">
        <v>30544</v>
      </c>
      <c r="N69" s="28">
        <v>732150</v>
      </c>
      <c r="O69" s="28">
        <v>86481</v>
      </c>
      <c r="P69" s="28">
        <v>5588</v>
      </c>
      <c r="Q69" s="28">
        <v>51286</v>
      </c>
      <c r="R69" s="28">
        <v>4622</v>
      </c>
      <c r="S69" s="48">
        <v>-36500.92</v>
      </c>
      <c r="T69" s="5"/>
    </row>
    <row r="70" spans="1:19" ht="12.75">
      <c r="A70" s="41"/>
      <c r="B70" s="42"/>
      <c r="C70" s="42"/>
      <c r="D70" s="42"/>
      <c r="E70" s="42"/>
      <c r="F70" s="42"/>
      <c r="G70" s="42"/>
      <c r="H70" s="42"/>
      <c r="I70" s="42"/>
      <c r="J70" s="44"/>
      <c r="K70" s="41"/>
      <c r="L70" s="42"/>
      <c r="M70" s="42"/>
      <c r="N70" s="42"/>
      <c r="O70" s="42"/>
      <c r="P70" s="42"/>
      <c r="Q70" s="60"/>
      <c r="R70" s="42"/>
      <c r="S70" s="44"/>
    </row>
    <row r="71" spans="1:19" ht="12.75">
      <c r="A71" s="41"/>
      <c r="B71" t="s">
        <v>109</v>
      </c>
      <c r="C71" s="42"/>
      <c r="D71" s="42"/>
      <c r="E71" s="42"/>
      <c r="F71" s="42"/>
      <c r="G71" s="42"/>
      <c r="H71" s="42"/>
      <c r="I71" s="42"/>
      <c r="J71" s="44"/>
      <c r="K71" t="s">
        <v>109</v>
      </c>
      <c r="L71" s="42"/>
      <c r="M71" s="42"/>
      <c r="N71" s="42"/>
      <c r="O71" s="42"/>
      <c r="P71" s="42"/>
      <c r="Q71" s="42"/>
      <c r="R71" s="42"/>
      <c r="S71" s="44"/>
    </row>
    <row r="72" spans="1:19" ht="12.75">
      <c r="A72" s="53"/>
      <c r="B72" s="54"/>
      <c r="C72" s="54"/>
      <c r="D72" s="54"/>
      <c r="E72" s="54"/>
      <c r="F72" s="54"/>
      <c r="G72" s="54"/>
      <c r="H72" s="54"/>
      <c r="I72" s="54"/>
      <c r="J72" s="55"/>
      <c r="K72" s="53"/>
      <c r="L72" s="54"/>
      <c r="M72" s="54"/>
      <c r="N72" s="54"/>
      <c r="O72" s="54"/>
      <c r="P72" s="54"/>
      <c r="Q72" s="54"/>
      <c r="R72" s="54"/>
      <c r="S72" s="55"/>
    </row>
    <row r="73" spans="1:20" ht="12.75">
      <c r="A73" s="22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R73" s="5"/>
      <c r="S73" s="5"/>
      <c r="T73" s="5"/>
    </row>
    <row r="74" spans="1:20" ht="12.75">
      <c r="A74" s="23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R74" s="5"/>
      <c r="S74" s="5"/>
      <c r="T74" s="5"/>
    </row>
    <row r="75" ht="12.75">
      <c r="A75" s="23"/>
    </row>
  </sheetData>
  <mergeCells count="6">
    <mergeCell ref="B1:J1"/>
    <mergeCell ref="K1:S1"/>
    <mergeCell ref="B3:J3"/>
    <mergeCell ref="B2:J2"/>
    <mergeCell ref="K2:S2"/>
    <mergeCell ref="K3:S3"/>
  </mergeCells>
  <printOptions gridLines="1"/>
  <pageMargins left="0.75" right="0.75" top="1" bottom="1" header="0.5" footer="0.5"/>
  <pageSetup horizontalDpi="600" verticalDpi="600" orientation="portrait" scale="5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sxk25</cp:lastModifiedBy>
  <cp:lastPrinted>2009-01-09T18:35:09Z</cp:lastPrinted>
  <dcterms:created xsi:type="dcterms:W3CDTF">2008-11-20T20:19:28Z</dcterms:created>
  <dcterms:modified xsi:type="dcterms:W3CDTF">2009-03-06T16:49:27Z</dcterms:modified>
  <cp:category/>
  <cp:version/>
  <cp:contentType/>
  <cp:contentStatus/>
</cp:coreProperties>
</file>