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12012" tabRatio="894" firstSheet="9" activeTab="10"/>
  </bookViews>
  <sheets>
    <sheet name="PFIDA REGION COS" sheetId="1" r:id="rId1"/>
    <sheet name="PFIDA LI-NASSAU COS" sheetId="2" r:id="rId2"/>
    <sheet name="PFIDA LI-SUFFOLK COS" sheetId="3" r:id="rId3"/>
    <sheet name="PFIDA NYC-BRONX COS" sheetId="4" r:id="rId4"/>
    <sheet name="PFIDA NYC-KINGS COS" sheetId="5" r:id="rId5"/>
    <sheet name="PFIDA NYC-MANHATTAN COS" sheetId="6" r:id="rId6"/>
    <sheet name="PFIDA NYC-QUEENS COS" sheetId="7" r:id="rId7"/>
    <sheet name="PFIDA NYC-RICHMOND COS" sheetId="8" r:id="rId8"/>
    <sheet name="PFIDA NYC-UNKNOWN COS" sheetId="9" r:id="rId9"/>
    <sheet name="PFIDA WESTCHESTER COS" sheetId="10" r:id="rId10"/>
    <sheet name="PFIDA REGIONAL XTAB" sheetId="11" r:id="rId11"/>
    <sheet name="PFIDA LI-NASSAU XTAB" sheetId="12" r:id="rId12"/>
    <sheet name="PFIDA LI-SUFFOLK XTAB" sheetId="13" r:id="rId13"/>
    <sheet name="PFIDA NYC-BRONX XTAB" sheetId="14" r:id="rId14"/>
    <sheet name="PFIDA NYC-KINGS XTAB" sheetId="15" r:id="rId15"/>
    <sheet name="PFIDA NYC-MNHTN XTAB" sheetId="16" r:id="rId16"/>
    <sheet name="PFIDA NYC-QUEENS XTAB" sheetId="17" r:id="rId17"/>
    <sheet name="PFIDA NYC-RICHMOND XTAB" sheetId="18" r:id="rId18"/>
    <sheet name="PFIDA NYC-UNKNOWN XTAB" sheetId="19" r:id="rId19"/>
    <sheet name="PFIDA NYC-WCHSTR XTAB" sheetId="20" r:id="rId20"/>
  </sheets>
  <definedNames/>
  <calcPr fullCalcOnLoad="1"/>
</workbook>
</file>

<file path=xl/sharedStrings.xml><?xml version="1.0" encoding="utf-8"?>
<sst xmlns="http://schemas.openxmlformats.org/spreadsheetml/2006/main" count="1150" uniqueCount="99">
  <si>
    <t>Adult Day Care</t>
  </si>
  <si>
    <t>Ambulatory Surgery</t>
  </si>
  <si>
    <t>Assisted Living Program</t>
  </si>
  <si>
    <t>Capitation</t>
  </si>
  <si>
    <t>Case Management</t>
  </si>
  <si>
    <t>Dental</t>
  </si>
  <si>
    <t>Diagnostic/Imaging</t>
  </si>
  <si>
    <t>Emergency Department</t>
  </si>
  <si>
    <t>Encounter Supplement Payments</t>
  </si>
  <si>
    <t>Home Health Care</t>
  </si>
  <si>
    <t>Home Health Care Assistant</t>
  </si>
  <si>
    <t>Home Health Care Nursing</t>
  </si>
  <si>
    <t>Home Health Care Physical Therapy</t>
  </si>
  <si>
    <t>Home Health Care Occupational Therapy</t>
  </si>
  <si>
    <t>Home Health Care Speech Therapy</t>
  </si>
  <si>
    <t>Home Health Care Other Services</t>
  </si>
  <si>
    <t>HOPD/Clinic - General Services</t>
  </si>
  <si>
    <t>HOPD/Clinic - Primary Care</t>
  </si>
  <si>
    <t>HOPD/Clinic - Specialty Care</t>
  </si>
  <si>
    <t>Hospice</t>
  </si>
  <si>
    <t>Inpatient Behavioral - MH</t>
  </si>
  <si>
    <t>Inpatient Behavioral - SA</t>
  </si>
  <si>
    <t>Inpatient General</t>
  </si>
  <si>
    <t>Lab/Pathology</t>
  </si>
  <si>
    <t>LTHHCP - Assistant</t>
  </si>
  <si>
    <t>LTHHCP - Nursing</t>
  </si>
  <si>
    <t>LTHHCP Personal Care</t>
  </si>
  <si>
    <t>LTHHCP Physical Therapy</t>
  </si>
  <si>
    <t>LTHHCP Occupational Therapy</t>
  </si>
  <si>
    <t>LTHHCP Speech Therapy</t>
  </si>
  <si>
    <t>LTHHCP Waiver Services</t>
  </si>
  <si>
    <t>LTHHCP Other Services</t>
  </si>
  <si>
    <t>Outpatient Behavioral - MH</t>
  </si>
  <si>
    <t>Outpatient Behavioral - SA</t>
  </si>
  <si>
    <t>Personal Care</t>
  </si>
  <si>
    <t>Personal Emergency Response Services</t>
  </si>
  <si>
    <t xml:space="preserve">Physician - Primary Care </t>
  </si>
  <si>
    <t>Physician - Specialty Care</t>
  </si>
  <si>
    <t>Podiatry</t>
  </si>
  <si>
    <t>Private Duty Nursing</t>
  </si>
  <si>
    <t>SNF</t>
  </si>
  <si>
    <t>Nursing Home Transition and Diversion Waiver Services</t>
  </si>
  <si>
    <t>Therapeutic/Chiropractic</t>
  </si>
  <si>
    <t>Transportation (Emergency)</t>
  </si>
  <si>
    <t>Transportation (Non-emergency)</t>
  </si>
  <si>
    <t>Vision</t>
  </si>
  <si>
    <t>Other Services</t>
  </si>
  <si>
    <t>Primary FIDA Population                            (by Cohort)</t>
  </si>
  <si>
    <t>Medicare FFS</t>
  </si>
  <si>
    <t>Medicare MC</t>
  </si>
  <si>
    <t>Total</t>
  </si>
  <si>
    <t>Combined                  Total                             $</t>
  </si>
  <si>
    <t>PMPM                    (Combined                    Total $)</t>
  </si>
  <si>
    <t>Member                 Months</t>
  </si>
  <si>
    <t>Medicaid $</t>
  </si>
  <si>
    <t>Medicare $</t>
  </si>
  <si>
    <t>Total                    Population</t>
  </si>
  <si>
    <t>Medicaid FFS</t>
  </si>
  <si>
    <t>Medicaid MC</t>
  </si>
  <si>
    <t>Custodial Nursing Home Residents</t>
  </si>
  <si>
    <t>Community-based LTC Recipients and                                                             Nursing Home Certified Enrolles</t>
  </si>
  <si>
    <t>Dual Counts</t>
  </si>
  <si>
    <t>Nassau County (Long Island)</t>
  </si>
  <si>
    <t>Suffolk County (Long Island)</t>
  </si>
  <si>
    <t>Bronx (NYC)</t>
  </si>
  <si>
    <t>Manhattan (NYC)</t>
  </si>
  <si>
    <t>Queens (NYC)</t>
  </si>
  <si>
    <t>Richmond (NYC)</t>
  </si>
  <si>
    <t>Kings (NYC)</t>
  </si>
  <si>
    <t>Cohort</t>
  </si>
  <si>
    <t>Member Months</t>
  </si>
  <si>
    <t>Community-based Long Term Care / NH Certified</t>
  </si>
  <si>
    <t>Custodial Nursing Home Residency</t>
  </si>
  <si>
    <t>Categories of Service</t>
  </si>
  <si>
    <t>Medicaid Claims $</t>
  </si>
  <si>
    <t>Medicare Claims $</t>
  </si>
  <si>
    <t>Combined Claims $</t>
  </si>
  <si>
    <t>PMPM (Combined Claims $)</t>
  </si>
  <si>
    <t xml:space="preserve">Total </t>
  </si>
  <si>
    <t>Categories of Service Breakout of Medicaid and Medicare Fee-for-Service Claims Expenditures</t>
  </si>
  <si>
    <t>Nassau (Long Island)</t>
  </si>
  <si>
    <t>Suffolk (Long Island)</t>
  </si>
  <si>
    <t>Westchester</t>
  </si>
  <si>
    <t>New York State Primary FIDA CY Databook (CY 2010)</t>
  </si>
  <si>
    <t>FIDA Region (Long Island, NYC, Westchester)</t>
  </si>
  <si>
    <t>Unknown Burrough (NYC)</t>
  </si>
  <si>
    <t>Avg. Months of Dual Enrollment</t>
  </si>
  <si>
    <t>PMPY (Combined $)</t>
  </si>
  <si>
    <t>DME</t>
  </si>
  <si>
    <t>Pharmacy, Prescriptions and OTC Purchases</t>
  </si>
  <si>
    <t>Notes: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</si>
  <si>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DME on the Medicaid side also includes DME supplies from pharmacies.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</si>
  <si>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Pharmacy only includes claims spend from prescription and over-the-counter NDCs.</t>
    </r>
  </si>
  <si>
    <r>
      <rPr>
        <b/>
        <sz val="8"/>
        <color indexed="8"/>
        <rFont val="Arial"/>
        <family val="2"/>
      </rPr>
      <t>3.</t>
    </r>
    <r>
      <rPr>
        <sz val="8"/>
        <color indexed="8"/>
        <rFont val="Arial"/>
        <family val="2"/>
      </rPr>
      <t xml:space="preserve"> Medicare home health care claims spend is reported as a total (and not broken out by subordinate, professional services) as a result of the Medicare Home Health Prospective Payment System (PPS).  While some professional services are not</t>
    </r>
  </si>
  <si>
    <t>paid through the PPS, most are bundled in the PPS payments to home care agencies (based on case mix).</t>
  </si>
  <si>
    <t>Notes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</si>
  <si>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Medicare MC is defined as enrollment in a Medicare Advantage Plan.</t>
    </r>
  </si>
  <si>
    <t>Crosstabulation of Aggregate Medicaid/Medicare Fee-for-Service Claims Expenditures and Member Months by Program</t>
  </si>
  <si>
    <t>2. Dual enrollee counts were excluded because any single dual enrollee may be double counted due to month-to-month changes in program enrollment (ie Medicaid/Medicare FFS or MC).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</si>
</sst>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5" fillId="0" borderId="10" xfId="55" applyFont="1" applyBorder="1" applyAlignment="1">
      <alignment horizontal="left" wrapText="1"/>
      <protection/>
    </xf>
    <xf numFmtId="3" fontId="2" fillId="0" borderId="11" xfId="55" applyNumberFormat="1" applyFont="1" applyBorder="1" applyAlignment="1">
      <alignment horizontal="right" wrapText="1"/>
      <protection/>
    </xf>
    <xf numFmtId="0" fontId="5" fillId="0" borderId="12" xfId="55" applyFont="1" applyBorder="1">
      <alignment/>
      <protection/>
    </xf>
    <xf numFmtId="0" fontId="5" fillId="0" borderId="11" xfId="55" applyFont="1" applyBorder="1">
      <alignment/>
      <protection/>
    </xf>
    <xf numFmtId="0" fontId="5" fillId="0" borderId="0" xfId="55" applyFont="1">
      <alignment/>
      <protection/>
    </xf>
    <xf numFmtId="0" fontId="40" fillId="0" borderId="0" xfId="55" applyFont="1">
      <alignment/>
      <protection/>
    </xf>
    <xf numFmtId="3" fontId="2" fillId="0" borderId="11" xfId="55" applyNumberFormat="1" applyFont="1" applyBorder="1" applyAlignment="1">
      <alignment horizontal="right"/>
      <protection/>
    </xf>
    <xf numFmtId="4" fontId="2" fillId="0" borderId="11" xfId="55" applyNumberFormat="1" applyFont="1" applyBorder="1" applyAlignment="1">
      <alignment horizontal="right"/>
      <protection/>
    </xf>
    <xf numFmtId="3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2" fillId="0" borderId="11" xfId="55" applyNumberFormat="1" applyFont="1" applyFill="1" applyBorder="1" applyAlignment="1">
      <alignment horizontal="right" wrapText="1"/>
      <protection/>
    </xf>
    <xf numFmtId="3" fontId="2" fillId="0" borderId="11" xfId="55" applyNumberFormat="1" applyFont="1" applyFill="1" applyBorder="1" applyAlignment="1">
      <alignment horizontal="right"/>
      <protection/>
    </xf>
    <xf numFmtId="3" fontId="39" fillId="0" borderId="11" xfId="0" applyNumberFormat="1" applyFont="1" applyFill="1" applyBorder="1" applyAlignment="1">
      <alignment/>
    </xf>
    <xf numFmtId="0" fontId="6" fillId="0" borderId="0" xfId="55" applyFont="1" applyAlignment="1">
      <alignment vertical="center" wrapText="1"/>
      <protection/>
    </xf>
    <xf numFmtId="0" fontId="40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right"/>
    </xf>
    <xf numFmtId="4" fontId="39" fillId="0" borderId="11" xfId="0" applyNumberFormat="1" applyFont="1" applyBorder="1" applyAlignment="1">
      <alignment/>
    </xf>
    <xf numFmtId="0" fontId="41" fillId="0" borderId="0" xfId="55" applyFont="1" applyFill="1" applyBorder="1" applyAlignment="1">
      <alignment vertical="center" wrapText="1"/>
      <protection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3" fontId="39" fillId="0" borderId="11" xfId="0" applyNumberFormat="1" applyFont="1" applyFill="1" applyBorder="1" applyAlignment="1">
      <alignment horizontal="right"/>
    </xf>
    <xf numFmtId="3" fontId="40" fillId="0" borderId="11" xfId="0" applyNumberFormat="1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right"/>
    </xf>
    <xf numFmtId="3" fontId="40" fillId="0" borderId="11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0" fontId="5" fillId="0" borderId="11" xfId="55" applyFont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6" fillId="0" borderId="0" xfId="55" applyFont="1" applyAlignment="1">
      <alignment horizontal="center" vertical="center" wrapText="1"/>
      <protection/>
    </xf>
    <xf numFmtId="0" fontId="41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H7" sqref="H6:H7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 customHeight="1">
      <c r="A3" s="36" t="s">
        <v>84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29" t="s">
        <v>86</v>
      </c>
      <c r="E5" s="29" t="s">
        <v>87</v>
      </c>
    </row>
    <row r="6" spans="1:5" ht="11.25">
      <c r="A6" s="22" t="s">
        <v>50</v>
      </c>
      <c r="B6" s="13">
        <v>170435</v>
      </c>
      <c r="C6" s="13">
        <v>1880978</v>
      </c>
      <c r="D6" s="31">
        <f>C6/B6</f>
        <v>11.036336433244346</v>
      </c>
      <c r="E6" s="13">
        <f>E12*12</f>
        <v>79756.2333885245</v>
      </c>
    </row>
    <row r="7" spans="1:5" ht="11.25">
      <c r="A7" s="22" t="s">
        <v>72</v>
      </c>
      <c r="B7" s="13">
        <v>54557</v>
      </c>
      <c r="C7" s="13">
        <v>575995</v>
      </c>
      <c r="D7" s="31">
        <f>C7/B7</f>
        <v>10.557673625749217</v>
      </c>
      <c r="E7" s="13">
        <f>I12*12</f>
        <v>106959.81835814548</v>
      </c>
    </row>
    <row r="8" spans="1:5" ht="11.25">
      <c r="A8" s="22" t="s">
        <v>71</v>
      </c>
      <c r="B8" s="13">
        <v>115878</v>
      </c>
      <c r="C8" s="13">
        <v>1304983</v>
      </c>
      <c r="D8" s="31">
        <f>C8/B8</f>
        <v>11.261697647525846</v>
      </c>
      <c r="E8" s="13">
        <f>M12*12</f>
        <v>67749.08162901738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7">
        <f>SUM(B13:B23)+SUM(B30:B61)</f>
        <v>8849610247.73</v>
      </c>
      <c r="C12" s="27">
        <f>SUM(C13:C61)</f>
        <v>3652033116.159999</v>
      </c>
      <c r="D12" s="27">
        <f>SUM(D13:D23)+SUM(D30:D61)</f>
        <v>12501643363.890003</v>
      </c>
      <c r="E12" s="28">
        <f>D12/$C$6</f>
        <v>6646.352782377042</v>
      </c>
      <c r="F12" s="27">
        <f>SUM(F13:F23)+SUM(F30:F61)</f>
        <v>3773084308.8500004</v>
      </c>
      <c r="G12" s="27">
        <f>SUM(G13:G61)</f>
        <v>1360942405.7499998</v>
      </c>
      <c r="H12" s="27">
        <f>SUM(H13:H23)+SUM(H30:H61)</f>
        <v>5134026714.6</v>
      </c>
      <c r="I12" s="28">
        <f>H12/$C$7</f>
        <v>8913.318196512124</v>
      </c>
      <c r="J12" s="27">
        <f>SUM(J13:J23)+SUM(J30:J61)</f>
        <v>5076525938.879999</v>
      </c>
      <c r="K12" s="27">
        <f>SUM(K13:K61)</f>
        <v>2291090710.41</v>
      </c>
      <c r="L12" s="27">
        <f>SUM(L13:L23)+SUM(L30:L61)</f>
        <v>7367616649.29</v>
      </c>
      <c r="M12" s="28">
        <f>L12/$C$8</f>
        <v>5645.7568024181155</v>
      </c>
    </row>
    <row r="13" spans="1:13" ht="9.75">
      <c r="A13" s="12" t="s">
        <v>0</v>
      </c>
      <c r="B13" s="11">
        <v>127944599.42</v>
      </c>
      <c r="C13" s="11">
        <v>0</v>
      </c>
      <c r="D13" s="11">
        <v>127944599.42</v>
      </c>
      <c r="E13" s="19">
        <f>D13/$C$6</f>
        <v>68.02025298541504</v>
      </c>
      <c r="F13" s="13">
        <v>3503611.85</v>
      </c>
      <c r="G13" s="13">
        <v>0</v>
      </c>
      <c r="H13" s="13">
        <v>3503611.85</v>
      </c>
      <c r="I13" s="20">
        <f>H13/$C$7</f>
        <v>6.082712263127284</v>
      </c>
      <c r="J13" s="13">
        <v>124440987.57</v>
      </c>
      <c r="K13" s="13">
        <v>0</v>
      </c>
      <c r="L13" s="13">
        <v>124440987.57</v>
      </c>
      <c r="M13" s="20">
        <f>L13/$C$8</f>
        <v>95.35832081337458</v>
      </c>
    </row>
    <row r="14" spans="1:13" ht="9.75">
      <c r="A14" s="12" t="s">
        <v>1</v>
      </c>
      <c r="B14" s="11">
        <v>20231302.3</v>
      </c>
      <c r="C14" s="11">
        <v>70404111.55</v>
      </c>
      <c r="D14" s="11">
        <v>90635413.85</v>
      </c>
      <c r="E14" s="19">
        <f aca="true" t="shared" si="0" ref="E14:E61">D14/$C$6</f>
        <v>48.1852599286116</v>
      </c>
      <c r="F14" s="13">
        <v>12382617.34</v>
      </c>
      <c r="G14" s="13">
        <v>13508134.6</v>
      </c>
      <c r="H14" s="13">
        <v>25890751.94</v>
      </c>
      <c r="I14" s="20">
        <f aca="true" t="shared" si="1" ref="I14:I61">H14/$C$7</f>
        <v>44.94961230566238</v>
      </c>
      <c r="J14" s="13">
        <v>7848684.96</v>
      </c>
      <c r="K14" s="13">
        <v>56895976.95</v>
      </c>
      <c r="L14" s="13">
        <v>64744661.91</v>
      </c>
      <c r="M14" s="20">
        <f aca="true" t="shared" si="2" ref="M14:M61">L14/$C$8</f>
        <v>49.613414052137074</v>
      </c>
    </row>
    <row r="15" spans="1:13" ht="9.75">
      <c r="A15" s="12" t="s">
        <v>2</v>
      </c>
      <c r="B15" s="11">
        <v>52749933.54</v>
      </c>
      <c r="C15" s="11">
        <v>0</v>
      </c>
      <c r="D15" s="11">
        <v>52749933.54</v>
      </c>
      <c r="E15" s="19">
        <f t="shared" si="0"/>
        <v>28.043886499469956</v>
      </c>
      <c r="F15" s="13">
        <v>3425883.71</v>
      </c>
      <c r="G15" s="13">
        <v>0</v>
      </c>
      <c r="H15" s="13">
        <v>3425883.71</v>
      </c>
      <c r="I15" s="20">
        <f t="shared" si="1"/>
        <v>5.947766404222259</v>
      </c>
      <c r="J15" s="13">
        <v>49324049.83</v>
      </c>
      <c r="K15" s="13">
        <v>0</v>
      </c>
      <c r="L15" s="13">
        <v>49324049.83</v>
      </c>
      <c r="M15" s="20">
        <f t="shared" si="2"/>
        <v>37.79669913707688</v>
      </c>
    </row>
    <row r="16" spans="1:13" ht="9.75">
      <c r="A16" s="12" t="s">
        <v>3</v>
      </c>
      <c r="B16" s="11">
        <v>1153378093.53</v>
      </c>
      <c r="C16" s="11">
        <v>0</v>
      </c>
      <c r="D16" s="11">
        <v>1153378093.53</v>
      </c>
      <c r="E16" s="19">
        <f t="shared" si="0"/>
        <v>613.1800018554178</v>
      </c>
      <c r="F16" s="13">
        <v>44955555.93</v>
      </c>
      <c r="G16" s="13">
        <v>0</v>
      </c>
      <c r="H16" s="13">
        <v>44955555.93</v>
      </c>
      <c r="I16" s="20">
        <f t="shared" si="1"/>
        <v>78.04851766074358</v>
      </c>
      <c r="J16" s="13">
        <v>1108422537.6</v>
      </c>
      <c r="K16" s="13">
        <v>0</v>
      </c>
      <c r="L16" s="13">
        <v>1108422537.6</v>
      </c>
      <c r="M16" s="20">
        <f t="shared" si="2"/>
        <v>849.3769938765485</v>
      </c>
    </row>
    <row r="17" spans="1:13" ht="9.75">
      <c r="A17" s="12" t="s">
        <v>4</v>
      </c>
      <c r="B17" s="11">
        <v>2742008.75</v>
      </c>
      <c r="C17" s="11">
        <v>0</v>
      </c>
      <c r="D17" s="11">
        <v>2742008.75</v>
      </c>
      <c r="E17" s="19">
        <f t="shared" si="0"/>
        <v>1.4577569487787736</v>
      </c>
      <c r="F17" s="13">
        <v>395787.28</v>
      </c>
      <c r="G17" s="13">
        <v>0</v>
      </c>
      <c r="H17" s="13">
        <v>395787.28</v>
      </c>
      <c r="I17" s="20">
        <f t="shared" si="1"/>
        <v>0.6871366591723888</v>
      </c>
      <c r="J17" s="13">
        <v>2346221.47</v>
      </c>
      <c r="K17" s="13">
        <v>0</v>
      </c>
      <c r="L17" s="13">
        <v>2346221.47</v>
      </c>
      <c r="M17" s="20">
        <f t="shared" si="2"/>
        <v>1.797894279082563</v>
      </c>
    </row>
    <row r="18" spans="1:13" ht="9.75">
      <c r="A18" s="12" t="s">
        <v>5</v>
      </c>
      <c r="B18" s="11">
        <v>12367101.69</v>
      </c>
      <c r="C18" s="11">
        <v>0</v>
      </c>
      <c r="D18" s="11">
        <v>12367101.69</v>
      </c>
      <c r="E18" s="19">
        <f t="shared" si="0"/>
        <v>6.574825271746931</v>
      </c>
      <c r="F18" s="13">
        <v>199791.55</v>
      </c>
      <c r="G18" s="13">
        <v>0</v>
      </c>
      <c r="H18" s="13">
        <v>199791.55</v>
      </c>
      <c r="I18" s="20">
        <f t="shared" si="1"/>
        <v>0.34686334082761133</v>
      </c>
      <c r="J18" s="13">
        <v>12167310.14</v>
      </c>
      <c r="K18" s="13">
        <v>0</v>
      </c>
      <c r="L18" s="13">
        <v>12167310.14</v>
      </c>
      <c r="M18" s="20">
        <f t="shared" si="2"/>
        <v>9.323730761243633</v>
      </c>
    </row>
    <row r="19" spans="1:13" ht="9.75">
      <c r="A19" s="12" t="s">
        <v>6</v>
      </c>
      <c r="B19" s="11">
        <v>9528848.03</v>
      </c>
      <c r="C19" s="11">
        <v>93941317.27</v>
      </c>
      <c r="D19" s="11">
        <v>103470165.3</v>
      </c>
      <c r="E19" s="19">
        <f t="shared" si="0"/>
        <v>55.00870573712186</v>
      </c>
      <c r="F19" s="13">
        <v>2015021.95</v>
      </c>
      <c r="G19" s="13">
        <v>19402864.12</v>
      </c>
      <c r="H19" s="13">
        <v>21417886.07</v>
      </c>
      <c r="I19" s="20">
        <f t="shared" si="1"/>
        <v>37.18415276174272</v>
      </c>
      <c r="J19" s="13">
        <v>7513826.08</v>
      </c>
      <c r="K19" s="13">
        <v>74538453.15</v>
      </c>
      <c r="L19" s="13">
        <v>82052279.23</v>
      </c>
      <c r="M19" s="20">
        <f t="shared" si="2"/>
        <v>62.876128830797036</v>
      </c>
    </row>
    <row r="20" spans="1:13" ht="9.75">
      <c r="A20" s="12" t="s">
        <v>88</v>
      </c>
      <c r="B20" s="11">
        <v>105249313.89</v>
      </c>
      <c r="C20" s="11">
        <v>227741163.56</v>
      </c>
      <c r="D20" s="11">
        <v>332990477.45</v>
      </c>
      <c r="E20" s="19">
        <f t="shared" si="0"/>
        <v>177.03050086178573</v>
      </c>
      <c r="F20" s="13">
        <v>10138443.2</v>
      </c>
      <c r="G20" s="13">
        <v>83538344.23</v>
      </c>
      <c r="H20" s="13">
        <v>93676787.43</v>
      </c>
      <c r="I20" s="20">
        <f t="shared" si="1"/>
        <v>162.63472327016729</v>
      </c>
      <c r="J20" s="13">
        <v>95110870.69</v>
      </c>
      <c r="K20" s="13">
        <v>144202819.33</v>
      </c>
      <c r="L20" s="13">
        <v>239313690.02</v>
      </c>
      <c r="M20" s="20">
        <f t="shared" si="2"/>
        <v>183.38452686356834</v>
      </c>
    </row>
    <row r="21" spans="1:13" ht="9.75">
      <c r="A21" s="12" t="s">
        <v>7</v>
      </c>
      <c r="B21" s="11">
        <v>2958053.59</v>
      </c>
      <c r="C21" s="11">
        <v>18176998.71</v>
      </c>
      <c r="D21" s="11">
        <v>21135052.3</v>
      </c>
      <c r="E21" s="19">
        <f t="shared" si="0"/>
        <v>11.2362038790459</v>
      </c>
      <c r="F21" s="13">
        <v>797263.73</v>
      </c>
      <c r="G21" s="13">
        <v>6476099.54</v>
      </c>
      <c r="H21" s="13">
        <v>7273363.27</v>
      </c>
      <c r="I21" s="20">
        <f t="shared" si="1"/>
        <v>12.627476401704875</v>
      </c>
      <c r="J21" s="13">
        <v>2160789.86</v>
      </c>
      <c r="K21" s="13">
        <v>11700899.17</v>
      </c>
      <c r="L21" s="13">
        <v>13861689.03</v>
      </c>
      <c r="M21" s="20">
        <f t="shared" si="2"/>
        <v>10.622122303508934</v>
      </c>
    </row>
    <row r="22" spans="1:13" ht="9.75">
      <c r="A22" s="12" t="s">
        <v>8</v>
      </c>
      <c r="B22" s="11">
        <v>2558626.03</v>
      </c>
      <c r="C22" s="11">
        <v>0</v>
      </c>
      <c r="D22" s="11">
        <v>2558626.03</v>
      </c>
      <c r="E22" s="19">
        <f t="shared" si="0"/>
        <v>1.360263666029055</v>
      </c>
      <c r="F22" s="13">
        <v>116094.72</v>
      </c>
      <c r="G22" s="13">
        <v>0</v>
      </c>
      <c r="H22" s="13">
        <v>116094.72</v>
      </c>
      <c r="I22" s="20">
        <f t="shared" si="1"/>
        <v>0.20155508294342833</v>
      </c>
      <c r="J22" s="13">
        <v>2442531.31</v>
      </c>
      <c r="K22" s="13">
        <v>0</v>
      </c>
      <c r="L22" s="13">
        <v>2442531.31</v>
      </c>
      <c r="M22" s="20">
        <f t="shared" si="2"/>
        <v>1.8716958841609432</v>
      </c>
    </row>
    <row r="23" spans="1:13" ht="9.75">
      <c r="A23" s="12" t="s">
        <v>9</v>
      </c>
      <c r="B23" s="24">
        <f>SUM(B24:B29)</f>
        <v>1167852947.4500003</v>
      </c>
      <c r="C23" s="11">
        <v>202604854.74</v>
      </c>
      <c r="D23" s="11">
        <f>B23+C23</f>
        <v>1370457802.1900003</v>
      </c>
      <c r="E23" s="19">
        <f t="shared" si="0"/>
        <v>728.5878953342359</v>
      </c>
      <c r="F23" s="13">
        <f>SUM(F24:F29)</f>
        <v>37935410.550000004</v>
      </c>
      <c r="G23" s="13">
        <v>9462766.49</v>
      </c>
      <c r="H23" s="13">
        <f>F23+G23</f>
        <v>47398177.04000001</v>
      </c>
      <c r="I23" s="20">
        <f t="shared" si="1"/>
        <v>82.28921612166774</v>
      </c>
      <c r="J23" s="13">
        <f>SUM(J24:J29)</f>
        <v>1129917536.8999996</v>
      </c>
      <c r="K23" s="13">
        <v>193142088.25</v>
      </c>
      <c r="L23" s="13">
        <f>J23+K23</f>
        <v>1323059625.1499996</v>
      </c>
      <c r="M23" s="20">
        <f t="shared" si="2"/>
        <v>1013.8520004858298</v>
      </c>
    </row>
    <row r="24" spans="1:13" ht="9.75">
      <c r="A24" s="12" t="s">
        <v>10</v>
      </c>
      <c r="B24" s="11">
        <v>1063936361.15</v>
      </c>
      <c r="C24" s="11">
        <v>0</v>
      </c>
      <c r="D24" s="11">
        <v>1063936361.15</v>
      </c>
      <c r="E24" s="19">
        <f t="shared" si="0"/>
        <v>565.6293487483639</v>
      </c>
      <c r="F24" s="13">
        <v>34869304.1</v>
      </c>
      <c r="G24" s="13">
        <v>0</v>
      </c>
      <c r="H24" s="13">
        <v>34869304.1</v>
      </c>
      <c r="I24" s="20">
        <f t="shared" si="1"/>
        <v>60.53751178395646</v>
      </c>
      <c r="J24" s="13">
        <v>1029067057.05</v>
      </c>
      <c r="K24" s="13">
        <v>0</v>
      </c>
      <c r="L24" s="13">
        <v>1029067057.05</v>
      </c>
      <c r="M24" s="20">
        <f t="shared" si="2"/>
        <v>788.5674043646545</v>
      </c>
    </row>
    <row r="25" spans="1:13" ht="9.75">
      <c r="A25" s="12" t="s">
        <v>11</v>
      </c>
      <c r="B25" s="11">
        <v>91440730.03</v>
      </c>
      <c r="C25" s="11">
        <v>0</v>
      </c>
      <c r="D25" s="11">
        <v>91440730.03</v>
      </c>
      <c r="E25" s="19">
        <f t="shared" si="0"/>
        <v>48.61339687651849</v>
      </c>
      <c r="F25" s="13">
        <v>2739825.27</v>
      </c>
      <c r="G25" s="13">
        <v>0</v>
      </c>
      <c r="H25" s="13">
        <v>2739825.27</v>
      </c>
      <c r="I25" s="20">
        <f t="shared" si="1"/>
        <v>4.756682384395698</v>
      </c>
      <c r="J25" s="13">
        <v>88700904.76</v>
      </c>
      <c r="K25" s="13">
        <v>0</v>
      </c>
      <c r="L25" s="13">
        <v>88700904.76</v>
      </c>
      <c r="M25" s="20">
        <f t="shared" si="2"/>
        <v>67.97092740671718</v>
      </c>
    </row>
    <row r="26" spans="1:13" ht="9.75">
      <c r="A26" s="12" t="s">
        <v>12</v>
      </c>
      <c r="B26" s="11">
        <v>3976227.98</v>
      </c>
      <c r="C26" s="11">
        <v>0</v>
      </c>
      <c r="D26" s="11">
        <v>3976227.98</v>
      </c>
      <c r="E26" s="19">
        <f t="shared" si="0"/>
        <v>2.113915197306933</v>
      </c>
      <c r="F26" s="13">
        <v>198459.69</v>
      </c>
      <c r="G26" s="13">
        <v>0</v>
      </c>
      <c r="H26" s="13">
        <v>198459.69</v>
      </c>
      <c r="I26" s="20">
        <f t="shared" si="1"/>
        <v>0.34455106381131784</v>
      </c>
      <c r="J26" s="13">
        <v>3777768.29</v>
      </c>
      <c r="K26" s="13">
        <v>0</v>
      </c>
      <c r="L26" s="13">
        <v>3777768.29</v>
      </c>
      <c r="M26" s="20">
        <f t="shared" si="2"/>
        <v>2.8948793126040724</v>
      </c>
    </row>
    <row r="27" spans="1:13" ht="9.75">
      <c r="A27" s="12" t="s">
        <v>13</v>
      </c>
      <c r="B27" s="11">
        <v>328616.16</v>
      </c>
      <c r="C27" s="11">
        <v>0</v>
      </c>
      <c r="D27" s="11">
        <v>328616.16</v>
      </c>
      <c r="E27" s="19">
        <f t="shared" si="0"/>
        <v>0.17470494604402603</v>
      </c>
      <c r="F27" s="13">
        <v>18394.82</v>
      </c>
      <c r="G27" s="13">
        <v>0</v>
      </c>
      <c r="H27" s="13">
        <v>18394.82</v>
      </c>
      <c r="I27" s="20">
        <f t="shared" si="1"/>
        <v>0.031935728608755286</v>
      </c>
      <c r="J27" s="13">
        <v>310221.34</v>
      </c>
      <c r="K27" s="13">
        <v>0</v>
      </c>
      <c r="L27" s="13">
        <v>310221.34</v>
      </c>
      <c r="M27" s="20">
        <f t="shared" si="2"/>
        <v>0.23772059865913964</v>
      </c>
    </row>
    <row r="28" spans="1:13" ht="9.75">
      <c r="A28" s="12" t="s">
        <v>14</v>
      </c>
      <c r="B28" s="11">
        <v>93332.96</v>
      </c>
      <c r="C28" s="11">
        <v>0</v>
      </c>
      <c r="D28" s="11">
        <v>93332.96</v>
      </c>
      <c r="E28" s="19">
        <f t="shared" si="0"/>
        <v>0.04961937885504243</v>
      </c>
      <c r="F28" s="13">
        <v>1501.86</v>
      </c>
      <c r="G28" s="13">
        <v>0</v>
      </c>
      <c r="H28" s="13">
        <v>1501.86</v>
      </c>
      <c r="I28" s="20">
        <f t="shared" si="1"/>
        <v>0.002607418467174194</v>
      </c>
      <c r="J28" s="13">
        <v>91831.1</v>
      </c>
      <c r="K28" s="13">
        <v>0</v>
      </c>
      <c r="L28" s="13">
        <v>91831.1</v>
      </c>
      <c r="M28" s="20">
        <f t="shared" si="2"/>
        <v>0.07036957569562209</v>
      </c>
    </row>
    <row r="29" spans="1:13" ht="9.75">
      <c r="A29" s="12" t="s">
        <v>15</v>
      </c>
      <c r="B29" s="11">
        <v>8077679.17</v>
      </c>
      <c r="C29" s="11">
        <v>0</v>
      </c>
      <c r="D29" s="11">
        <v>8077679.17</v>
      </c>
      <c r="E29" s="19">
        <f t="shared" si="0"/>
        <v>4.2944038526766395</v>
      </c>
      <c r="F29" s="13">
        <v>107924.81</v>
      </c>
      <c r="G29" s="13">
        <v>0</v>
      </c>
      <c r="H29" s="13">
        <v>107924.81</v>
      </c>
      <c r="I29" s="20">
        <f t="shared" si="1"/>
        <v>0.18737108829069696</v>
      </c>
      <c r="J29" s="13">
        <v>7969754.36</v>
      </c>
      <c r="K29" s="13">
        <v>0</v>
      </c>
      <c r="L29" s="13">
        <v>7969754.36</v>
      </c>
      <c r="M29" s="20">
        <f t="shared" si="2"/>
        <v>6.10717102061866</v>
      </c>
    </row>
    <row r="30" spans="1:13" ht="9.75">
      <c r="A30" s="12" t="s">
        <v>16</v>
      </c>
      <c r="B30" s="11">
        <v>15488227.12</v>
      </c>
      <c r="C30" s="11">
        <v>65636775.54</v>
      </c>
      <c r="D30" s="11">
        <v>81125002.66</v>
      </c>
      <c r="E30" s="19">
        <f t="shared" si="0"/>
        <v>43.129160819531116</v>
      </c>
      <c r="F30" s="13">
        <v>2450740.19</v>
      </c>
      <c r="G30" s="13">
        <v>18027366.98</v>
      </c>
      <c r="H30" s="13">
        <v>20478107.17</v>
      </c>
      <c r="I30" s="20">
        <f t="shared" si="1"/>
        <v>35.55257800848966</v>
      </c>
      <c r="J30" s="13">
        <v>13037486.93</v>
      </c>
      <c r="K30" s="13">
        <v>47609408.56</v>
      </c>
      <c r="L30" s="13">
        <v>60646895.49</v>
      </c>
      <c r="M30" s="20">
        <f t="shared" si="2"/>
        <v>46.47332225017491</v>
      </c>
    </row>
    <row r="31" spans="1:13" ht="9.75">
      <c r="A31" s="12" t="s">
        <v>17</v>
      </c>
      <c r="B31" s="11">
        <v>16901119.17</v>
      </c>
      <c r="C31" s="11">
        <v>12472434.67</v>
      </c>
      <c r="D31" s="11">
        <v>29373553.84</v>
      </c>
      <c r="E31" s="19">
        <f t="shared" si="0"/>
        <v>15.616107067706267</v>
      </c>
      <c r="F31" s="13">
        <v>2749975.74</v>
      </c>
      <c r="G31" s="13">
        <v>1340222.7</v>
      </c>
      <c r="H31" s="13">
        <v>4090198.44</v>
      </c>
      <c r="I31" s="20">
        <f t="shared" si="1"/>
        <v>7.101100599831596</v>
      </c>
      <c r="J31" s="13">
        <v>14151143.43</v>
      </c>
      <c r="K31" s="13">
        <v>11132211.97</v>
      </c>
      <c r="L31" s="13">
        <v>25283355.4</v>
      </c>
      <c r="M31" s="20">
        <f t="shared" si="2"/>
        <v>19.37447108506394</v>
      </c>
    </row>
    <row r="32" spans="1:13" ht="9.75">
      <c r="A32" s="12" t="s">
        <v>18</v>
      </c>
      <c r="B32" s="11">
        <v>855875.46</v>
      </c>
      <c r="C32" s="11">
        <v>2428389.87</v>
      </c>
      <c r="D32" s="11">
        <v>3284265.33</v>
      </c>
      <c r="E32" s="19">
        <f t="shared" si="0"/>
        <v>1.7460413306269398</v>
      </c>
      <c r="F32" s="13">
        <v>89288.03</v>
      </c>
      <c r="G32" s="13">
        <v>343659.99</v>
      </c>
      <c r="H32" s="13">
        <v>432948.02</v>
      </c>
      <c r="I32" s="20">
        <f t="shared" si="1"/>
        <v>0.7516523928159099</v>
      </c>
      <c r="J32" s="13">
        <v>766587.43</v>
      </c>
      <c r="K32" s="13">
        <v>2084729.88</v>
      </c>
      <c r="L32" s="13">
        <v>2851317.31</v>
      </c>
      <c r="M32" s="20">
        <f t="shared" si="2"/>
        <v>2.1849459418245294</v>
      </c>
    </row>
    <row r="33" spans="1:13" ht="9.75">
      <c r="A33" s="12" t="s">
        <v>19</v>
      </c>
      <c r="B33" s="11">
        <v>37027568.17</v>
      </c>
      <c r="C33" s="11">
        <v>50552213.39</v>
      </c>
      <c r="D33" s="11">
        <v>87579781.56</v>
      </c>
      <c r="E33" s="19">
        <f t="shared" si="0"/>
        <v>46.56076868522651</v>
      </c>
      <c r="F33" s="13">
        <v>33855452.77</v>
      </c>
      <c r="G33" s="13">
        <v>29056313.83</v>
      </c>
      <c r="H33" s="13">
        <v>62911766.6</v>
      </c>
      <c r="I33" s="20">
        <f t="shared" si="1"/>
        <v>109.22276512816951</v>
      </c>
      <c r="J33" s="13">
        <v>3172115.4</v>
      </c>
      <c r="K33" s="13">
        <v>21495899.56</v>
      </c>
      <c r="L33" s="13">
        <v>24668014.96</v>
      </c>
      <c r="M33" s="20">
        <f t="shared" si="2"/>
        <v>18.902939701130208</v>
      </c>
    </row>
    <row r="34" spans="1:13" ht="9.75">
      <c r="A34" s="12" t="s">
        <v>20</v>
      </c>
      <c r="B34" s="11">
        <v>1973606.66</v>
      </c>
      <c r="C34" s="11">
        <v>32100521.61</v>
      </c>
      <c r="D34" s="11">
        <v>34074128.27</v>
      </c>
      <c r="E34" s="19">
        <f t="shared" si="0"/>
        <v>18.115112600997993</v>
      </c>
      <c r="F34" s="13">
        <v>938354.08</v>
      </c>
      <c r="G34" s="13">
        <v>17203324.11</v>
      </c>
      <c r="H34" s="13">
        <v>18141678.19</v>
      </c>
      <c r="I34" s="20">
        <f t="shared" si="1"/>
        <v>31.496242484743792</v>
      </c>
      <c r="J34" s="13">
        <v>1035252.58</v>
      </c>
      <c r="K34" s="13">
        <v>14897197.5</v>
      </c>
      <c r="L34" s="13">
        <v>15932450.08</v>
      </c>
      <c r="M34" s="20">
        <f t="shared" si="2"/>
        <v>12.20893305123515</v>
      </c>
    </row>
    <row r="35" spans="1:13" ht="9.75">
      <c r="A35" s="12" t="s">
        <v>21</v>
      </c>
      <c r="B35" s="11">
        <v>675908.57</v>
      </c>
      <c r="C35" s="11">
        <v>2375598.58</v>
      </c>
      <c r="D35" s="11">
        <v>3051507.15</v>
      </c>
      <c r="E35" s="19">
        <f t="shared" si="0"/>
        <v>1.6222981608503662</v>
      </c>
      <c r="F35" s="13">
        <v>163980.64</v>
      </c>
      <c r="G35" s="13">
        <v>671169.66</v>
      </c>
      <c r="H35" s="13">
        <v>835150.3</v>
      </c>
      <c r="I35" s="20">
        <f t="shared" si="1"/>
        <v>1.449926301443589</v>
      </c>
      <c r="J35" s="13">
        <v>511927.93</v>
      </c>
      <c r="K35" s="13">
        <v>1704428.92</v>
      </c>
      <c r="L35" s="13">
        <v>2216356.85</v>
      </c>
      <c r="M35" s="20">
        <f t="shared" si="2"/>
        <v>1.6983798639522507</v>
      </c>
    </row>
    <row r="36" spans="1:13" ht="9.75">
      <c r="A36" s="12" t="s">
        <v>22</v>
      </c>
      <c r="B36" s="11">
        <v>170272197.53</v>
      </c>
      <c r="C36" s="11">
        <v>1728203274.54</v>
      </c>
      <c r="D36" s="11">
        <v>1898475472.07</v>
      </c>
      <c r="E36" s="19">
        <f t="shared" si="0"/>
        <v>1009.3023268055234</v>
      </c>
      <c r="F36" s="13">
        <v>74850836.66</v>
      </c>
      <c r="G36" s="13">
        <v>664765869.02</v>
      </c>
      <c r="H36" s="13">
        <v>739616705.68</v>
      </c>
      <c r="I36" s="20">
        <f t="shared" si="1"/>
        <v>1284.0679271174229</v>
      </c>
      <c r="J36" s="13">
        <v>95421360.87</v>
      </c>
      <c r="K36" s="13">
        <v>1063437405.52</v>
      </c>
      <c r="L36" s="13">
        <v>1158858766.39</v>
      </c>
      <c r="M36" s="20">
        <f t="shared" si="2"/>
        <v>888.0259485295978</v>
      </c>
    </row>
    <row r="37" spans="1:13" ht="9.75">
      <c r="A37" s="12" t="s">
        <v>23</v>
      </c>
      <c r="B37" s="11">
        <v>10251852.17</v>
      </c>
      <c r="C37" s="11">
        <v>133676456.88</v>
      </c>
      <c r="D37" s="11">
        <v>143928309.05</v>
      </c>
      <c r="E37" s="19">
        <f t="shared" si="0"/>
        <v>76.51780565748244</v>
      </c>
      <c r="F37" s="13">
        <v>1875807.35</v>
      </c>
      <c r="G37" s="13">
        <v>27965885.21</v>
      </c>
      <c r="H37" s="13">
        <v>29841692.56</v>
      </c>
      <c r="I37" s="20">
        <f t="shared" si="1"/>
        <v>51.80894375819234</v>
      </c>
      <c r="J37" s="13">
        <v>8376044.82</v>
      </c>
      <c r="K37" s="13">
        <v>105710571.67</v>
      </c>
      <c r="L37" s="13">
        <v>114086616.49</v>
      </c>
      <c r="M37" s="20">
        <f t="shared" si="2"/>
        <v>87.42383348288828</v>
      </c>
    </row>
    <row r="38" spans="1:13" ht="9.75">
      <c r="A38" s="12" t="s">
        <v>24</v>
      </c>
      <c r="B38" s="11">
        <v>197739354.46</v>
      </c>
      <c r="C38" s="11">
        <v>0</v>
      </c>
      <c r="D38" s="11">
        <v>197739354.46</v>
      </c>
      <c r="E38" s="19">
        <f t="shared" si="0"/>
        <v>105.12581989794671</v>
      </c>
      <c r="F38" s="13">
        <v>3172393.52</v>
      </c>
      <c r="G38" s="13">
        <v>0</v>
      </c>
      <c r="H38" s="13">
        <v>3172393.52</v>
      </c>
      <c r="I38" s="20">
        <f t="shared" si="1"/>
        <v>5.507675448571602</v>
      </c>
      <c r="J38" s="13">
        <v>194566960.94</v>
      </c>
      <c r="K38" s="13">
        <v>0</v>
      </c>
      <c r="L38" s="13">
        <v>194566960.94</v>
      </c>
      <c r="M38" s="20">
        <f t="shared" si="2"/>
        <v>149.09539889791668</v>
      </c>
    </row>
    <row r="39" spans="1:13" ht="9.75">
      <c r="A39" s="12" t="s">
        <v>25</v>
      </c>
      <c r="B39" s="11">
        <v>66544517.01</v>
      </c>
      <c r="C39" s="11">
        <v>0</v>
      </c>
      <c r="D39" s="11">
        <v>66544517.01</v>
      </c>
      <c r="E39" s="19">
        <f t="shared" si="0"/>
        <v>35.37761579880254</v>
      </c>
      <c r="F39" s="13">
        <v>929378.89</v>
      </c>
      <c r="G39" s="13">
        <v>0</v>
      </c>
      <c r="H39" s="13">
        <v>929378.89</v>
      </c>
      <c r="I39" s="20">
        <f t="shared" si="1"/>
        <v>1.6135190236026355</v>
      </c>
      <c r="J39" s="13">
        <v>65615138.12</v>
      </c>
      <c r="K39" s="13">
        <v>0</v>
      </c>
      <c r="L39" s="13">
        <v>65615138.12</v>
      </c>
      <c r="M39" s="20">
        <f t="shared" si="2"/>
        <v>50.28045432009459</v>
      </c>
    </row>
    <row r="40" spans="1:13" ht="9.75">
      <c r="A40" s="12" t="s">
        <v>26</v>
      </c>
      <c r="B40" s="11">
        <v>242342420.7</v>
      </c>
      <c r="C40" s="11">
        <v>0</v>
      </c>
      <c r="D40" s="11">
        <v>242342420.7</v>
      </c>
      <c r="E40" s="19">
        <f t="shared" si="0"/>
        <v>128.83851948294983</v>
      </c>
      <c r="F40" s="13">
        <v>2882809.94</v>
      </c>
      <c r="G40" s="13">
        <v>0</v>
      </c>
      <c r="H40" s="13">
        <v>2882809.94</v>
      </c>
      <c r="I40" s="20">
        <f t="shared" si="1"/>
        <v>5.004921813557409</v>
      </c>
      <c r="J40" s="13">
        <v>239459610.76</v>
      </c>
      <c r="K40" s="13">
        <v>0</v>
      </c>
      <c r="L40" s="13">
        <v>239459610.76</v>
      </c>
      <c r="M40" s="20">
        <f t="shared" si="2"/>
        <v>183.4963449792066</v>
      </c>
    </row>
    <row r="41" spans="1:13" ht="9.75">
      <c r="A41" s="12" t="s">
        <v>27</v>
      </c>
      <c r="B41" s="11">
        <v>7436905.46</v>
      </c>
      <c r="C41" s="11">
        <v>0</v>
      </c>
      <c r="D41" s="11">
        <v>7436905.46</v>
      </c>
      <c r="E41" s="19">
        <f t="shared" si="0"/>
        <v>3.9537439884995997</v>
      </c>
      <c r="F41" s="13">
        <v>181730.82</v>
      </c>
      <c r="G41" s="13">
        <v>0</v>
      </c>
      <c r="H41" s="13">
        <v>181730.82</v>
      </c>
      <c r="I41" s="20">
        <f t="shared" si="1"/>
        <v>0.31550763461488385</v>
      </c>
      <c r="J41" s="13">
        <v>7255174.64</v>
      </c>
      <c r="K41" s="13">
        <v>0</v>
      </c>
      <c r="L41" s="13">
        <v>7255174.64</v>
      </c>
      <c r="M41" s="20">
        <f t="shared" si="2"/>
        <v>5.5595932207546</v>
      </c>
    </row>
    <row r="42" spans="1:13" ht="9.75">
      <c r="A42" s="12" t="s">
        <v>28</v>
      </c>
      <c r="B42" s="11">
        <v>573130.5</v>
      </c>
      <c r="C42" s="11">
        <v>0</v>
      </c>
      <c r="D42" s="11">
        <v>573130.5</v>
      </c>
      <c r="E42" s="19">
        <f t="shared" si="0"/>
        <v>0.3046981410734203</v>
      </c>
      <c r="F42" s="13">
        <v>10426.65</v>
      </c>
      <c r="G42" s="13">
        <v>0</v>
      </c>
      <c r="H42" s="13">
        <v>10426.65</v>
      </c>
      <c r="I42" s="20">
        <f t="shared" si="1"/>
        <v>0.01810198005191017</v>
      </c>
      <c r="J42" s="13">
        <v>562703.85</v>
      </c>
      <c r="K42" s="13">
        <v>0</v>
      </c>
      <c r="L42" s="13">
        <v>562703.85</v>
      </c>
      <c r="M42" s="20">
        <f t="shared" si="2"/>
        <v>0.4311963067718123</v>
      </c>
    </row>
    <row r="43" spans="1:13" ht="9.75">
      <c r="A43" s="12" t="s">
        <v>29</v>
      </c>
      <c r="B43" s="11">
        <v>132558.88</v>
      </c>
      <c r="C43" s="11">
        <v>0</v>
      </c>
      <c r="D43" s="11">
        <v>132558.88</v>
      </c>
      <c r="E43" s="19">
        <f t="shared" si="0"/>
        <v>0.07047338140052675</v>
      </c>
      <c r="F43" s="13">
        <v>3930.29</v>
      </c>
      <c r="G43" s="13">
        <v>0</v>
      </c>
      <c r="H43" s="13">
        <v>3930.29</v>
      </c>
      <c r="I43" s="20">
        <f t="shared" si="1"/>
        <v>0.0068234793704806465</v>
      </c>
      <c r="J43" s="13">
        <v>128628.59</v>
      </c>
      <c r="K43" s="13">
        <v>0</v>
      </c>
      <c r="L43" s="13">
        <v>128628.59</v>
      </c>
      <c r="M43" s="20">
        <f t="shared" si="2"/>
        <v>0.09856725336651895</v>
      </c>
    </row>
    <row r="44" spans="1:13" ht="9.75">
      <c r="A44" s="12" t="s">
        <v>30</v>
      </c>
      <c r="B44" s="11">
        <v>13079095.21</v>
      </c>
      <c r="C44" s="11">
        <v>0</v>
      </c>
      <c r="D44" s="11">
        <v>13079095.21</v>
      </c>
      <c r="E44" s="19">
        <f t="shared" si="0"/>
        <v>6.95334831667356</v>
      </c>
      <c r="F44" s="13">
        <v>253612.24</v>
      </c>
      <c r="G44" s="13">
        <v>0</v>
      </c>
      <c r="H44" s="13">
        <v>253612.24</v>
      </c>
      <c r="I44" s="20">
        <f t="shared" si="1"/>
        <v>0.44030284985112716</v>
      </c>
      <c r="J44" s="13">
        <v>12825482.97</v>
      </c>
      <c r="K44" s="13">
        <v>0</v>
      </c>
      <c r="L44" s="13">
        <v>12825482.97</v>
      </c>
      <c r="M44" s="20">
        <f t="shared" si="2"/>
        <v>9.828084327535302</v>
      </c>
    </row>
    <row r="45" spans="1:13" ht="9.75">
      <c r="A45" s="12" t="s">
        <v>31</v>
      </c>
      <c r="B45" s="11">
        <v>470712.25</v>
      </c>
      <c r="C45" s="11">
        <v>0</v>
      </c>
      <c r="D45" s="11">
        <v>470712.25</v>
      </c>
      <c r="E45" s="19">
        <f t="shared" si="0"/>
        <v>0.2502486738281894</v>
      </c>
      <c r="F45" s="13">
        <v>5395.8</v>
      </c>
      <c r="G45" s="13">
        <v>0</v>
      </c>
      <c r="H45" s="13">
        <v>5395.8</v>
      </c>
      <c r="I45" s="20">
        <f t="shared" si="1"/>
        <v>0.009367789650951832</v>
      </c>
      <c r="J45" s="13">
        <v>465316.45</v>
      </c>
      <c r="K45" s="13">
        <v>0</v>
      </c>
      <c r="L45" s="13">
        <v>465316.45</v>
      </c>
      <c r="M45" s="20">
        <f t="shared" si="2"/>
        <v>0.3565689744617363</v>
      </c>
    </row>
    <row r="46" spans="1:13" ht="9.75">
      <c r="A46" s="12" t="s">
        <v>32</v>
      </c>
      <c r="B46" s="11">
        <v>50092335.69</v>
      </c>
      <c r="C46" s="11">
        <v>44273580.72</v>
      </c>
      <c r="D46" s="11">
        <v>94365916.41</v>
      </c>
      <c r="E46" s="19">
        <f t="shared" si="0"/>
        <v>50.16853807434217</v>
      </c>
      <c r="F46" s="13">
        <v>11355995.62</v>
      </c>
      <c r="G46" s="13">
        <v>24378729.47</v>
      </c>
      <c r="H46" s="13">
        <v>35734725.09</v>
      </c>
      <c r="I46" s="20">
        <f t="shared" si="1"/>
        <v>62.03999182284569</v>
      </c>
      <c r="J46" s="13">
        <v>38736340.07</v>
      </c>
      <c r="K46" s="13">
        <v>19894851.25</v>
      </c>
      <c r="L46" s="13">
        <v>58631191.32</v>
      </c>
      <c r="M46" s="20">
        <f t="shared" si="2"/>
        <v>44.92870123212333</v>
      </c>
    </row>
    <row r="47" spans="1:13" ht="9.75">
      <c r="A47" s="12" t="s">
        <v>33</v>
      </c>
      <c r="B47" s="11">
        <v>2019848.1</v>
      </c>
      <c r="C47" s="11">
        <v>1386004.93</v>
      </c>
      <c r="D47" s="11">
        <v>3405853.03</v>
      </c>
      <c r="E47" s="19">
        <f t="shared" si="0"/>
        <v>1.810682012229808</v>
      </c>
      <c r="F47" s="13">
        <v>263095.77</v>
      </c>
      <c r="G47" s="13">
        <v>350530.31</v>
      </c>
      <c r="H47" s="13">
        <v>613626.08</v>
      </c>
      <c r="I47" s="20">
        <f t="shared" si="1"/>
        <v>1.0653323032317987</v>
      </c>
      <c r="J47" s="13">
        <v>1756752.33</v>
      </c>
      <c r="K47" s="13">
        <v>1035474.62</v>
      </c>
      <c r="L47" s="13">
        <v>2792226.95</v>
      </c>
      <c r="M47" s="20">
        <f t="shared" si="2"/>
        <v>2.13966538261418</v>
      </c>
    </row>
    <row r="48" spans="1:13" ht="9.75">
      <c r="A48" s="12" t="s">
        <v>34</v>
      </c>
      <c r="B48" s="11">
        <v>1561113400.22</v>
      </c>
      <c r="C48" s="11">
        <v>0</v>
      </c>
      <c r="D48" s="11">
        <v>1561113400.22</v>
      </c>
      <c r="E48" s="19">
        <f t="shared" si="0"/>
        <v>829.9477188037287</v>
      </c>
      <c r="F48" s="13">
        <v>17164586.02</v>
      </c>
      <c r="G48" s="13">
        <v>0</v>
      </c>
      <c r="H48" s="13">
        <v>17164586.02</v>
      </c>
      <c r="I48" s="20">
        <f t="shared" si="1"/>
        <v>29.799887186520717</v>
      </c>
      <c r="J48" s="13">
        <v>1543948814.2</v>
      </c>
      <c r="K48" s="13">
        <v>0</v>
      </c>
      <c r="L48" s="13">
        <v>1543948814.2</v>
      </c>
      <c r="M48" s="20">
        <f t="shared" si="2"/>
        <v>1183.1179518813656</v>
      </c>
    </row>
    <row r="49" spans="1:13" ht="9.75">
      <c r="A49" s="12" t="s">
        <v>35</v>
      </c>
      <c r="B49" s="11">
        <v>5079547.91</v>
      </c>
      <c r="C49" s="11">
        <v>0</v>
      </c>
      <c r="D49" s="11">
        <v>5079547.91</v>
      </c>
      <c r="E49" s="19">
        <f t="shared" si="0"/>
        <v>2.7004823607718964</v>
      </c>
      <c r="F49" s="13">
        <v>102150.67</v>
      </c>
      <c r="G49" s="13">
        <v>0</v>
      </c>
      <c r="H49" s="13">
        <v>102150.67</v>
      </c>
      <c r="I49" s="20">
        <f t="shared" si="1"/>
        <v>0.17734645266017934</v>
      </c>
      <c r="J49" s="13">
        <v>4977397.24</v>
      </c>
      <c r="K49" s="13">
        <v>0</v>
      </c>
      <c r="L49" s="13">
        <v>4977397.24</v>
      </c>
      <c r="M49" s="20">
        <f t="shared" si="2"/>
        <v>3.81414718812429</v>
      </c>
    </row>
    <row r="50" spans="1:13" ht="9.75">
      <c r="A50" s="12" t="s">
        <v>89</v>
      </c>
      <c r="B50" s="11">
        <v>28077608.34</v>
      </c>
      <c r="C50" s="11">
        <v>0</v>
      </c>
      <c r="D50" s="11">
        <v>28077608.34</v>
      </c>
      <c r="E50" s="19">
        <f t="shared" si="0"/>
        <v>14.927132768166347</v>
      </c>
      <c r="F50" s="13">
        <v>2607385.29</v>
      </c>
      <c r="G50" s="13">
        <v>0</v>
      </c>
      <c r="H50" s="13">
        <v>2607385.29</v>
      </c>
      <c r="I50" s="20">
        <f t="shared" si="1"/>
        <v>4.526749867620379</v>
      </c>
      <c r="J50" s="13">
        <v>25470223.05</v>
      </c>
      <c r="K50" s="13">
        <v>0</v>
      </c>
      <c r="L50" s="13">
        <v>25470223.05</v>
      </c>
      <c r="M50" s="20">
        <f t="shared" si="2"/>
        <v>19.51766655197807</v>
      </c>
    </row>
    <row r="51" spans="1:13" ht="9.75">
      <c r="A51" s="12" t="s">
        <v>36</v>
      </c>
      <c r="B51" s="11">
        <v>13377779.15</v>
      </c>
      <c r="C51" s="11">
        <v>265048677.74</v>
      </c>
      <c r="D51" s="11">
        <v>278426456.89</v>
      </c>
      <c r="E51" s="19">
        <f t="shared" si="0"/>
        <v>148.0221761711195</v>
      </c>
      <c r="F51" s="13">
        <v>4266879.57</v>
      </c>
      <c r="G51" s="13">
        <v>87412000.42</v>
      </c>
      <c r="H51" s="13">
        <v>91678879.99</v>
      </c>
      <c r="I51" s="20">
        <f t="shared" si="1"/>
        <v>159.16610385506817</v>
      </c>
      <c r="J51" s="13">
        <v>9110899.58</v>
      </c>
      <c r="K51" s="13">
        <v>177636677.32</v>
      </c>
      <c r="L51" s="13">
        <v>186747576.9</v>
      </c>
      <c r="M51" s="20">
        <f t="shared" si="2"/>
        <v>143.1034556772004</v>
      </c>
    </row>
    <row r="52" spans="1:13" ht="9.75">
      <c r="A52" s="12" t="s">
        <v>37</v>
      </c>
      <c r="B52" s="11">
        <v>26703070.78</v>
      </c>
      <c r="C52" s="11">
        <v>181269011.16</v>
      </c>
      <c r="D52" s="11">
        <v>207972081.94</v>
      </c>
      <c r="E52" s="19">
        <f t="shared" si="0"/>
        <v>110.56593003214286</v>
      </c>
      <c r="F52" s="13">
        <v>5633482.7</v>
      </c>
      <c r="G52" s="13">
        <v>40830664.89</v>
      </c>
      <c r="H52" s="13">
        <v>46464147.59</v>
      </c>
      <c r="I52" s="20">
        <f t="shared" si="1"/>
        <v>80.66762313908976</v>
      </c>
      <c r="J52" s="13">
        <v>21069588.08</v>
      </c>
      <c r="K52" s="13">
        <v>140438346.27</v>
      </c>
      <c r="L52" s="13">
        <v>161507934.35</v>
      </c>
      <c r="M52" s="20">
        <f t="shared" si="2"/>
        <v>123.76248146527578</v>
      </c>
    </row>
    <row r="53" spans="1:13" ht="9.75">
      <c r="A53" s="12" t="s">
        <v>38</v>
      </c>
      <c r="B53" s="11">
        <v>1960557.36</v>
      </c>
      <c r="C53" s="11">
        <v>27190481.5</v>
      </c>
      <c r="D53" s="11">
        <v>29151038.86</v>
      </c>
      <c r="E53" s="19">
        <f t="shared" si="0"/>
        <v>15.497809575656918</v>
      </c>
      <c r="F53" s="13">
        <v>574843.15</v>
      </c>
      <c r="G53" s="13">
        <v>7277668.85</v>
      </c>
      <c r="H53" s="13">
        <v>7852512</v>
      </c>
      <c r="I53" s="20">
        <f t="shared" si="1"/>
        <v>13.632951674927734</v>
      </c>
      <c r="J53" s="13">
        <v>1385714.21</v>
      </c>
      <c r="K53" s="13">
        <v>19912812.65</v>
      </c>
      <c r="L53" s="13">
        <v>21298526.86</v>
      </c>
      <c r="M53" s="20">
        <f t="shared" si="2"/>
        <v>16.320922847270808</v>
      </c>
    </row>
    <row r="54" spans="1:13" ht="9.75">
      <c r="A54" s="12" t="s">
        <v>39</v>
      </c>
      <c r="B54" s="11">
        <v>20097534.85</v>
      </c>
      <c r="C54" s="11">
        <v>0</v>
      </c>
      <c r="D54" s="11">
        <v>20097534.85</v>
      </c>
      <c r="E54" s="19">
        <f t="shared" si="0"/>
        <v>10.684619836064005</v>
      </c>
      <c r="F54" s="13">
        <v>406884.79</v>
      </c>
      <c r="G54" s="13">
        <v>0</v>
      </c>
      <c r="H54" s="13">
        <v>406884.79</v>
      </c>
      <c r="I54" s="20">
        <f t="shared" si="1"/>
        <v>0.7064033368345211</v>
      </c>
      <c r="J54" s="13">
        <v>19690650.06</v>
      </c>
      <c r="K54" s="13">
        <v>0</v>
      </c>
      <c r="L54" s="13">
        <v>19690650.06</v>
      </c>
      <c r="M54" s="20">
        <f t="shared" si="2"/>
        <v>15.088817294937941</v>
      </c>
    </row>
    <row r="55" spans="1:13" ht="9.75">
      <c r="A55" s="12" t="s">
        <v>40</v>
      </c>
      <c r="B55" s="11">
        <v>3496814596.06</v>
      </c>
      <c r="C55" s="11">
        <v>425848617.13</v>
      </c>
      <c r="D55" s="11">
        <v>3922663213.19</v>
      </c>
      <c r="E55" s="19">
        <f t="shared" si="0"/>
        <v>2085.4381142097354</v>
      </c>
      <c r="F55" s="13">
        <v>3463481563.18</v>
      </c>
      <c r="G55" s="13">
        <v>279629757.28</v>
      </c>
      <c r="H55" s="13">
        <v>3743111320.46</v>
      </c>
      <c r="I55" s="20">
        <f t="shared" si="1"/>
        <v>6498.5135642844125</v>
      </c>
      <c r="J55" s="13">
        <v>33333032.88</v>
      </c>
      <c r="K55" s="13">
        <v>146218859.85</v>
      </c>
      <c r="L55" s="13">
        <v>179551892.73</v>
      </c>
      <c r="M55" s="20">
        <f t="shared" si="2"/>
        <v>137.58944961735133</v>
      </c>
    </row>
    <row r="56" spans="1:13" ht="9.75">
      <c r="A56" s="12" t="s">
        <v>41</v>
      </c>
      <c r="B56" s="11">
        <v>3495254.59</v>
      </c>
      <c r="C56" s="11">
        <v>0</v>
      </c>
      <c r="D56" s="11">
        <v>3495254.59</v>
      </c>
      <c r="E56" s="19">
        <f t="shared" si="0"/>
        <v>1.8582113081599039</v>
      </c>
      <c r="F56" s="13">
        <v>825837.63</v>
      </c>
      <c r="G56" s="13">
        <v>0</v>
      </c>
      <c r="H56" s="13">
        <v>825837.63</v>
      </c>
      <c r="I56" s="20">
        <f t="shared" si="1"/>
        <v>1.4337583312355142</v>
      </c>
      <c r="J56" s="13">
        <v>2669416.96</v>
      </c>
      <c r="K56" s="13">
        <v>0</v>
      </c>
      <c r="L56" s="13">
        <v>2669416.96</v>
      </c>
      <c r="M56" s="20">
        <f t="shared" si="2"/>
        <v>2.045556884649072</v>
      </c>
    </row>
    <row r="57" spans="1:13" ht="9.75">
      <c r="A57" s="12" t="s">
        <v>42</v>
      </c>
      <c r="B57" s="11">
        <v>5123490.52</v>
      </c>
      <c r="C57" s="11">
        <v>33218588.48</v>
      </c>
      <c r="D57" s="11">
        <v>38342079</v>
      </c>
      <c r="E57" s="19">
        <f t="shared" si="0"/>
        <v>20.384118793521242</v>
      </c>
      <c r="F57" s="13">
        <v>51402.92</v>
      </c>
      <c r="G57" s="13">
        <v>23537246.08</v>
      </c>
      <c r="H57" s="13">
        <v>23588649</v>
      </c>
      <c r="I57" s="20">
        <f t="shared" si="1"/>
        <v>40.9528711186729</v>
      </c>
      <c r="J57" s="13">
        <v>5072087.6</v>
      </c>
      <c r="K57" s="13">
        <v>9681342.4</v>
      </c>
      <c r="L57" s="13">
        <v>14753430</v>
      </c>
      <c r="M57" s="20">
        <f t="shared" si="2"/>
        <v>11.30545761898814</v>
      </c>
    </row>
    <row r="58" spans="1:13" ht="9.75">
      <c r="A58" s="12" t="s">
        <v>43</v>
      </c>
      <c r="B58" s="11">
        <v>18019945.21</v>
      </c>
      <c r="C58" s="11">
        <v>5109698.24</v>
      </c>
      <c r="D58" s="11">
        <v>23129643.45</v>
      </c>
      <c r="E58" s="19">
        <f t="shared" si="0"/>
        <v>12.296604984215657</v>
      </c>
      <c r="F58" s="13">
        <v>10138802.34</v>
      </c>
      <c r="G58" s="13">
        <v>1147057.02</v>
      </c>
      <c r="H58" s="13">
        <v>11285859.36</v>
      </c>
      <c r="I58" s="20">
        <f t="shared" si="1"/>
        <v>19.59367591732567</v>
      </c>
      <c r="J58" s="13">
        <v>7881142.87</v>
      </c>
      <c r="K58" s="13">
        <v>3962641.22</v>
      </c>
      <c r="L58" s="13">
        <v>11843784.09</v>
      </c>
      <c r="M58" s="20">
        <f t="shared" si="2"/>
        <v>9.07581484969536</v>
      </c>
    </row>
    <row r="59" spans="1:13" ht="9.75">
      <c r="A59" s="12" t="s">
        <v>44</v>
      </c>
      <c r="B59" s="11">
        <v>169915568.36</v>
      </c>
      <c r="C59" s="11">
        <v>0</v>
      </c>
      <c r="D59" s="11">
        <v>169915568.36</v>
      </c>
      <c r="E59" s="19">
        <f t="shared" si="0"/>
        <v>90.33362876120827</v>
      </c>
      <c r="F59" s="13">
        <v>14395732.96</v>
      </c>
      <c r="G59" s="13">
        <v>0</v>
      </c>
      <c r="H59" s="13">
        <v>14395732.96</v>
      </c>
      <c r="I59" s="20">
        <f t="shared" si="1"/>
        <v>24.992808895910557</v>
      </c>
      <c r="J59" s="13">
        <v>155519835.4</v>
      </c>
      <c r="K59" s="13">
        <v>0</v>
      </c>
      <c r="L59" s="13">
        <v>155519835.4</v>
      </c>
      <c r="M59" s="20">
        <f t="shared" si="2"/>
        <v>119.17384011899006</v>
      </c>
    </row>
    <row r="60" spans="1:13" ht="9.75">
      <c r="A60" s="12" t="s">
        <v>45</v>
      </c>
      <c r="B60" s="11">
        <v>2506097.19</v>
      </c>
      <c r="C60" s="11">
        <v>28194551.52</v>
      </c>
      <c r="D60" s="11">
        <v>30700648.71</v>
      </c>
      <c r="E60" s="19">
        <f t="shared" si="0"/>
        <v>16.32164156624905</v>
      </c>
      <c r="F60" s="13">
        <v>655962.48</v>
      </c>
      <c r="G60" s="13">
        <v>4583241.44</v>
      </c>
      <c r="H60" s="13">
        <v>5239203.92</v>
      </c>
      <c r="I60" s="20">
        <f t="shared" si="1"/>
        <v>9.095919096519935</v>
      </c>
      <c r="J60" s="13">
        <v>1850134.71</v>
      </c>
      <c r="K60" s="13">
        <v>23611310.08</v>
      </c>
      <c r="L60" s="13">
        <v>25461444.79</v>
      </c>
      <c r="M60" s="20">
        <f t="shared" si="2"/>
        <v>19.510939828334926</v>
      </c>
    </row>
    <row r="61" spans="1:13" ht="9.75">
      <c r="A61" s="12" t="s">
        <v>46</v>
      </c>
      <c r="B61" s="11">
        <v>5887735.86</v>
      </c>
      <c r="C61" s="11">
        <v>179793.83</v>
      </c>
      <c r="D61" s="11">
        <v>6067529.69</v>
      </c>
      <c r="E61" s="19">
        <f t="shared" si="0"/>
        <v>3.2257313429503163</v>
      </c>
      <c r="F61" s="13">
        <v>880108.34</v>
      </c>
      <c r="G61" s="13">
        <v>33489.51</v>
      </c>
      <c r="H61" s="13">
        <v>913597.85</v>
      </c>
      <c r="I61" s="20">
        <f t="shared" si="1"/>
        <v>1.5861211468849556</v>
      </c>
      <c r="J61" s="13">
        <v>5007627.52</v>
      </c>
      <c r="K61" s="13">
        <v>146304.32</v>
      </c>
      <c r="L61" s="13">
        <v>5153931.84</v>
      </c>
      <c r="M61" s="20">
        <f t="shared" si="2"/>
        <v>3.949424505913104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0:A11"/>
    <mergeCell ref="B10:E10"/>
    <mergeCell ref="F10:I10"/>
    <mergeCell ref="J10:M10"/>
    <mergeCell ref="A1:M1"/>
    <mergeCell ref="A2:M2"/>
    <mergeCell ref="A3:M3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82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8500</v>
      </c>
      <c r="C6" s="13">
        <v>90538</v>
      </c>
      <c r="D6" s="31">
        <f>C6/B6</f>
        <v>10.651529411764706</v>
      </c>
      <c r="E6" s="13">
        <f>E12*12</f>
        <v>82787.15252336035</v>
      </c>
    </row>
    <row r="7" spans="1:5" ht="11.25">
      <c r="A7" s="22" t="s">
        <v>72</v>
      </c>
      <c r="B7" s="13">
        <v>4621</v>
      </c>
      <c r="C7" s="13">
        <v>48711</v>
      </c>
      <c r="D7" s="31">
        <f>C7/B7</f>
        <v>10.541224843107553</v>
      </c>
      <c r="E7" s="13">
        <f>I12*12</f>
        <v>97804.56452546653</v>
      </c>
    </row>
    <row r="8" spans="1:5" ht="11.25">
      <c r="A8" s="22" t="s">
        <v>71</v>
      </c>
      <c r="B8" s="13">
        <v>3879</v>
      </c>
      <c r="C8" s="13">
        <v>41827</v>
      </c>
      <c r="D8" s="31">
        <f>C8/B8</f>
        <v>10.782933745810777</v>
      </c>
      <c r="E8" s="13">
        <f>M12*12</f>
        <v>65298.13451980779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11.25">
      <c r="A12" s="23" t="s">
        <v>50</v>
      </c>
      <c r="B12" s="25">
        <f>SUM(B13:B23)+SUM(B30:B61)</f>
        <v>444905404.1399999</v>
      </c>
      <c r="C12" s="25">
        <f>SUM(C13:C61)</f>
        <v>179709863.78999996</v>
      </c>
      <c r="D12" s="25">
        <f>SUM(D13:D23)+SUM(D30:D61)</f>
        <v>624615267.93</v>
      </c>
      <c r="E12" s="26">
        <f>D12/$C$6</f>
        <v>6898.929376946696</v>
      </c>
      <c r="F12" s="25">
        <f>SUM(F13:F23)+SUM(F30:F61)</f>
        <v>297565759.90000004</v>
      </c>
      <c r="G12" s="25">
        <f>SUM(G13:G61)</f>
        <v>99447418.65</v>
      </c>
      <c r="H12" s="25">
        <f>SUM(H13:H23)+SUM(H30:H61)</f>
        <v>397013178.55</v>
      </c>
      <c r="I12" s="26">
        <f>H12/$C$7</f>
        <v>8150.380377122211</v>
      </c>
      <c r="J12" s="25">
        <f>SUM(J13:J23)+SUM(J30:J61)</f>
        <v>147339644.24</v>
      </c>
      <c r="K12" s="25">
        <f>SUM(K13:K61)</f>
        <v>80262445.13999999</v>
      </c>
      <c r="L12" s="25">
        <f>SUM(L13:L23)+SUM(L30:L61)</f>
        <v>227602089.38000005</v>
      </c>
      <c r="M12" s="26">
        <f>L12/$C$8</f>
        <v>5441.511209983983</v>
      </c>
    </row>
    <row r="13" spans="1:13" ht="11.25">
      <c r="A13" s="12" t="s">
        <v>0</v>
      </c>
      <c r="B13" s="13">
        <v>5969804.11</v>
      </c>
      <c r="C13" s="13">
        <v>0</v>
      </c>
      <c r="D13" s="13">
        <v>5969804.11</v>
      </c>
      <c r="E13" s="19">
        <f>D13/$C$6</f>
        <v>65.93700004418035</v>
      </c>
      <c r="F13" s="13">
        <v>352252.3</v>
      </c>
      <c r="G13" s="13">
        <v>0</v>
      </c>
      <c r="H13" s="13">
        <v>352252.3</v>
      </c>
      <c r="I13" s="20">
        <f>H13/$C$7</f>
        <v>7.231473383835273</v>
      </c>
      <c r="J13" s="13">
        <v>5617551.81</v>
      </c>
      <c r="K13" s="13">
        <v>0</v>
      </c>
      <c r="L13" s="13">
        <v>5617551.81</v>
      </c>
      <c r="M13" s="20">
        <f>L13/$C$8</f>
        <v>134.30443995505294</v>
      </c>
    </row>
    <row r="14" spans="1:13" ht="11.25">
      <c r="A14" s="12" t="s">
        <v>1</v>
      </c>
      <c r="B14" s="13">
        <v>518317.62</v>
      </c>
      <c r="C14" s="13">
        <v>2927419.14</v>
      </c>
      <c r="D14" s="13">
        <v>3445736.76</v>
      </c>
      <c r="E14" s="19">
        <f aca="true" t="shared" si="0" ref="E14:E61">D14/$C$6</f>
        <v>38.05845898959553</v>
      </c>
      <c r="F14" s="13">
        <v>176806.79</v>
      </c>
      <c r="G14" s="13">
        <v>1124853.46</v>
      </c>
      <c r="H14" s="13">
        <v>1301660.25</v>
      </c>
      <c r="I14" s="20">
        <f aca="true" t="shared" si="1" ref="I14:I61">H14/$C$7</f>
        <v>26.722100757529102</v>
      </c>
      <c r="J14" s="13">
        <v>341510.83</v>
      </c>
      <c r="K14" s="13">
        <v>1802565.68</v>
      </c>
      <c r="L14" s="13">
        <v>2144076.51</v>
      </c>
      <c r="M14" s="20">
        <f aca="true" t="shared" si="2" ref="M14:M61">L14/$C$8</f>
        <v>51.26058550696918</v>
      </c>
    </row>
    <row r="15" spans="1:13" ht="11.25">
      <c r="A15" s="12" t="s">
        <v>2</v>
      </c>
      <c r="B15" s="13">
        <v>800394.41</v>
      </c>
      <c r="C15" s="13">
        <v>0</v>
      </c>
      <c r="D15" s="13">
        <v>800394.41</v>
      </c>
      <c r="E15" s="19">
        <f t="shared" si="0"/>
        <v>8.840425125361726</v>
      </c>
      <c r="F15" s="13">
        <v>46254.52</v>
      </c>
      <c r="G15" s="13">
        <v>0</v>
      </c>
      <c r="H15" s="13">
        <v>46254.52</v>
      </c>
      <c r="I15" s="20">
        <f t="shared" si="1"/>
        <v>0.9495703229250066</v>
      </c>
      <c r="J15" s="13">
        <v>754139.89</v>
      </c>
      <c r="K15" s="13">
        <v>0</v>
      </c>
      <c r="L15" s="13">
        <v>754139.89</v>
      </c>
      <c r="M15" s="20">
        <f t="shared" si="2"/>
        <v>18.029978004638153</v>
      </c>
    </row>
    <row r="16" spans="1:13" ht="11.25">
      <c r="A16" s="12" t="s">
        <v>3</v>
      </c>
      <c r="B16" s="13">
        <v>8067968.94</v>
      </c>
      <c r="C16" s="13">
        <v>0</v>
      </c>
      <c r="D16" s="13">
        <v>8067968.94</v>
      </c>
      <c r="E16" s="19">
        <f t="shared" si="0"/>
        <v>89.11141112019263</v>
      </c>
      <c r="F16" s="13">
        <v>1229381.28</v>
      </c>
      <c r="G16" s="13">
        <v>0</v>
      </c>
      <c r="H16" s="13">
        <v>1229381.28</v>
      </c>
      <c r="I16" s="20">
        <f t="shared" si="1"/>
        <v>25.238268152983927</v>
      </c>
      <c r="J16" s="13">
        <v>6838587.66</v>
      </c>
      <c r="K16" s="13">
        <v>0</v>
      </c>
      <c r="L16" s="13">
        <v>6838587.66</v>
      </c>
      <c r="M16" s="20">
        <f t="shared" si="2"/>
        <v>163.49696750902527</v>
      </c>
    </row>
    <row r="17" spans="1:13" ht="11.25">
      <c r="A17" s="12" t="s">
        <v>4</v>
      </c>
      <c r="B17" s="13">
        <v>26770.19</v>
      </c>
      <c r="C17" s="13">
        <v>0</v>
      </c>
      <c r="D17" s="13">
        <v>26770.19</v>
      </c>
      <c r="E17" s="19">
        <f t="shared" si="0"/>
        <v>0.2956790518898142</v>
      </c>
      <c r="F17" s="13">
        <v>1541.65</v>
      </c>
      <c r="G17" s="13">
        <v>0</v>
      </c>
      <c r="H17" s="13">
        <v>1541.65</v>
      </c>
      <c r="I17" s="20">
        <f t="shared" si="1"/>
        <v>0.0316489088706863</v>
      </c>
      <c r="J17" s="13">
        <v>25228.54</v>
      </c>
      <c r="K17" s="13">
        <v>0</v>
      </c>
      <c r="L17" s="13">
        <v>25228.54</v>
      </c>
      <c r="M17" s="20">
        <f t="shared" si="2"/>
        <v>0.6031639849857747</v>
      </c>
    </row>
    <row r="18" spans="1:13" ht="11.25">
      <c r="A18" s="12" t="s">
        <v>5</v>
      </c>
      <c r="B18" s="13">
        <v>345799.46</v>
      </c>
      <c r="C18" s="13">
        <v>0</v>
      </c>
      <c r="D18" s="13">
        <v>345799.46</v>
      </c>
      <c r="E18" s="19">
        <f t="shared" si="0"/>
        <v>3.819384788707504</v>
      </c>
      <c r="F18" s="13">
        <v>27487</v>
      </c>
      <c r="G18" s="13">
        <v>0</v>
      </c>
      <c r="H18" s="13">
        <v>27487</v>
      </c>
      <c r="I18" s="20">
        <f t="shared" si="1"/>
        <v>0.5642873272977357</v>
      </c>
      <c r="J18" s="13">
        <v>318312.46</v>
      </c>
      <c r="K18" s="13">
        <v>0</v>
      </c>
      <c r="L18" s="13">
        <v>318312.46</v>
      </c>
      <c r="M18" s="20">
        <f t="shared" si="2"/>
        <v>7.610214932938055</v>
      </c>
    </row>
    <row r="19" spans="1:13" ht="11.25">
      <c r="A19" s="12" t="s">
        <v>6</v>
      </c>
      <c r="B19" s="13">
        <v>427536.57</v>
      </c>
      <c r="C19" s="13">
        <v>3953780.37</v>
      </c>
      <c r="D19" s="13">
        <v>4381316.94</v>
      </c>
      <c r="E19" s="19">
        <f t="shared" si="0"/>
        <v>48.392022576155874</v>
      </c>
      <c r="F19" s="13">
        <v>148306.81</v>
      </c>
      <c r="G19" s="13">
        <v>1628266.26</v>
      </c>
      <c r="H19" s="13">
        <v>1776573.07</v>
      </c>
      <c r="I19" s="20">
        <f t="shared" si="1"/>
        <v>36.47170187431997</v>
      </c>
      <c r="J19" s="13">
        <v>279229.76</v>
      </c>
      <c r="K19" s="13">
        <v>2325514.11</v>
      </c>
      <c r="L19" s="13">
        <v>2604743.87</v>
      </c>
      <c r="M19" s="20">
        <f t="shared" si="2"/>
        <v>62.27422167499462</v>
      </c>
    </row>
    <row r="20" spans="1:13" ht="11.25">
      <c r="A20" s="12" t="s">
        <v>88</v>
      </c>
      <c r="B20" s="13">
        <v>2608194.54</v>
      </c>
      <c r="C20" s="13">
        <v>11399168.54</v>
      </c>
      <c r="D20" s="13">
        <v>14007363.08</v>
      </c>
      <c r="E20" s="19">
        <f t="shared" si="0"/>
        <v>154.71253042921205</v>
      </c>
      <c r="F20" s="13">
        <v>578487.85</v>
      </c>
      <c r="G20" s="13">
        <v>5808234.61</v>
      </c>
      <c r="H20" s="13">
        <v>6386722.46</v>
      </c>
      <c r="I20" s="20">
        <f t="shared" si="1"/>
        <v>131.11458315370245</v>
      </c>
      <c r="J20" s="13">
        <v>2029706.69</v>
      </c>
      <c r="K20" s="13">
        <v>5590933.93</v>
      </c>
      <c r="L20" s="13">
        <v>7620640.62</v>
      </c>
      <c r="M20" s="20">
        <f t="shared" si="2"/>
        <v>182.19429124728046</v>
      </c>
    </row>
    <row r="21" spans="1:13" ht="11.25">
      <c r="A21" s="12" t="s">
        <v>7</v>
      </c>
      <c r="B21" s="13">
        <v>97478.19</v>
      </c>
      <c r="C21" s="13">
        <v>968670.22</v>
      </c>
      <c r="D21" s="13">
        <v>1066148.41</v>
      </c>
      <c r="E21" s="19">
        <f t="shared" si="0"/>
        <v>11.775700921160174</v>
      </c>
      <c r="F21" s="13">
        <v>42420.28</v>
      </c>
      <c r="G21" s="13">
        <v>449984.2</v>
      </c>
      <c r="H21" s="13">
        <v>492404.48</v>
      </c>
      <c r="I21" s="20">
        <f t="shared" si="1"/>
        <v>10.108691671285746</v>
      </c>
      <c r="J21" s="13">
        <v>55057.91</v>
      </c>
      <c r="K21" s="13">
        <v>518686.02</v>
      </c>
      <c r="L21" s="13">
        <v>573743.93</v>
      </c>
      <c r="M21" s="20">
        <f t="shared" si="2"/>
        <v>13.717071030673967</v>
      </c>
    </row>
    <row r="22" spans="1:13" ht="11.25">
      <c r="A22" s="12" t="s">
        <v>8</v>
      </c>
      <c r="B22" s="13">
        <v>61448.82</v>
      </c>
      <c r="C22" s="13">
        <v>0</v>
      </c>
      <c r="D22" s="13">
        <v>61448.82</v>
      </c>
      <c r="E22" s="19">
        <f t="shared" si="0"/>
        <v>0.6787075040314564</v>
      </c>
      <c r="F22" s="13">
        <v>6403.04</v>
      </c>
      <c r="G22" s="13">
        <v>0</v>
      </c>
      <c r="H22" s="13">
        <v>6403.04</v>
      </c>
      <c r="I22" s="20">
        <f t="shared" si="1"/>
        <v>0.13144956991234014</v>
      </c>
      <c r="J22" s="13">
        <v>55045.78</v>
      </c>
      <c r="K22" s="13">
        <v>0</v>
      </c>
      <c r="L22" s="13">
        <v>55045.78</v>
      </c>
      <c r="M22" s="20">
        <f t="shared" si="2"/>
        <v>1.3160346187869079</v>
      </c>
    </row>
    <row r="23" spans="1:13" ht="11.25">
      <c r="A23" s="12" t="s">
        <v>9</v>
      </c>
      <c r="B23" s="13">
        <f>SUM(B24:B29)</f>
        <v>5254367.5200000005</v>
      </c>
      <c r="C23" s="13">
        <v>6616175.98</v>
      </c>
      <c r="D23" s="13">
        <f>B23+C23</f>
        <v>11870543.5</v>
      </c>
      <c r="E23" s="19">
        <f t="shared" si="0"/>
        <v>131.1111743135479</v>
      </c>
      <c r="F23" s="13">
        <f>SUM(F24:F29)</f>
        <v>151775.96</v>
      </c>
      <c r="G23" s="13">
        <v>652970.63</v>
      </c>
      <c r="H23" s="13">
        <f>F23+G23</f>
        <v>804746.59</v>
      </c>
      <c r="I23" s="20">
        <f t="shared" si="1"/>
        <v>16.520839030198516</v>
      </c>
      <c r="J23" s="13">
        <f>SUM(J24:J29)</f>
        <v>5102591.56</v>
      </c>
      <c r="K23" s="13">
        <v>5963205.35</v>
      </c>
      <c r="L23" s="13">
        <f>J23+K23</f>
        <v>11065796.91</v>
      </c>
      <c r="M23" s="20">
        <f t="shared" si="2"/>
        <v>264.56109474741197</v>
      </c>
    </row>
    <row r="24" spans="1:13" ht="11.25">
      <c r="A24" s="12" t="s">
        <v>10</v>
      </c>
      <c r="B24" s="13">
        <v>1210451.51</v>
      </c>
      <c r="C24" s="13">
        <v>0</v>
      </c>
      <c r="D24" s="13">
        <v>1210451.51</v>
      </c>
      <c r="E24" s="19">
        <f t="shared" si="0"/>
        <v>13.369541076674988</v>
      </c>
      <c r="F24" s="13">
        <v>33476.06</v>
      </c>
      <c r="G24" s="13">
        <v>0</v>
      </c>
      <c r="H24" s="13">
        <v>33476.06</v>
      </c>
      <c r="I24" s="20">
        <f t="shared" si="1"/>
        <v>0.6872382008170639</v>
      </c>
      <c r="J24" s="13">
        <v>1176975.45</v>
      </c>
      <c r="K24" s="13">
        <v>0</v>
      </c>
      <c r="L24" s="13">
        <v>1176975.45</v>
      </c>
      <c r="M24" s="20">
        <f t="shared" si="2"/>
        <v>28.13913142228704</v>
      </c>
    </row>
    <row r="25" spans="1:13" ht="11.25">
      <c r="A25" s="12" t="s">
        <v>11</v>
      </c>
      <c r="B25" s="13">
        <v>3572617.41</v>
      </c>
      <c r="C25" s="13">
        <v>0</v>
      </c>
      <c r="D25" s="13">
        <v>3572617.41</v>
      </c>
      <c r="E25" s="19">
        <f t="shared" si="0"/>
        <v>39.459866685811484</v>
      </c>
      <c r="F25" s="13">
        <v>114359.45</v>
      </c>
      <c r="G25" s="13">
        <v>0</v>
      </c>
      <c r="H25" s="13">
        <v>114359.45</v>
      </c>
      <c r="I25" s="20">
        <f t="shared" si="1"/>
        <v>2.3477130422286545</v>
      </c>
      <c r="J25" s="13">
        <v>3458257.96</v>
      </c>
      <c r="K25" s="13">
        <v>0</v>
      </c>
      <c r="L25" s="13">
        <v>3458257.96</v>
      </c>
      <c r="M25" s="20">
        <f t="shared" si="2"/>
        <v>82.68003825280321</v>
      </c>
    </row>
    <row r="26" spans="1:13" ht="11.25">
      <c r="A26" s="12" t="s">
        <v>12</v>
      </c>
      <c r="B26" s="13">
        <v>340903.69</v>
      </c>
      <c r="C26" s="13">
        <v>0</v>
      </c>
      <c r="D26" s="13">
        <v>340903.69</v>
      </c>
      <c r="E26" s="19">
        <f t="shared" si="0"/>
        <v>3.7653105878194792</v>
      </c>
      <c r="F26" s="13">
        <v>850.74</v>
      </c>
      <c r="G26" s="13">
        <v>0</v>
      </c>
      <c r="H26" s="13">
        <v>850.74</v>
      </c>
      <c r="I26" s="20">
        <f t="shared" si="1"/>
        <v>0.01746504896224672</v>
      </c>
      <c r="J26" s="13">
        <v>340052.95</v>
      </c>
      <c r="K26" s="13">
        <v>0</v>
      </c>
      <c r="L26" s="13">
        <v>340052.95</v>
      </c>
      <c r="M26" s="20">
        <f t="shared" si="2"/>
        <v>8.129986611518875</v>
      </c>
    </row>
    <row r="27" spans="1:13" ht="11.25">
      <c r="A27" s="12" t="s">
        <v>13</v>
      </c>
      <c r="B27" s="13">
        <v>13121.66</v>
      </c>
      <c r="C27" s="13">
        <v>0</v>
      </c>
      <c r="D27" s="13">
        <v>13121.66</v>
      </c>
      <c r="E27" s="19">
        <f t="shared" si="0"/>
        <v>0.14492986370363825</v>
      </c>
      <c r="F27" s="13">
        <v>1061.4</v>
      </c>
      <c r="G27" s="13">
        <v>0</v>
      </c>
      <c r="H27" s="13">
        <v>1061.4</v>
      </c>
      <c r="I27" s="20">
        <f t="shared" si="1"/>
        <v>0.02178973948389481</v>
      </c>
      <c r="J27" s="13">
        <v>12060.26</v>
      </c>
      <c r="K27" s="13">
        <v>0</v>
      </c>
      <c r="L27" s="13">
        <v>12060.26</v>
      </c>
      <c r="M27" s="20">
        <f t="shared" si="2"/>
        <v>0.2883367203002845</v>
      </c>
    </row>
    <row r="28" spans="1:13" ht="11.25">
      <c r="A28" s="12" t="s">
        <v>14</v>
      </c>
      <c r="B28" s="13">
        <v>10196.84</v>
      </c>
      <c r="C28" s="13">
        <v>0</v>
      </c>
      <c r="D28" s="13">
        <v>10196.84</v>
      </c>
      <c r="E28" s="19">
        <f t="shared" si="0"/>
        <v>0.1126249751485564</v>
      </c>
      <c r="F28" s="13">
        <v>0</v>
      </c>
      <c r="G28" s="13">
        <v>0</v>
      </c>
      <c r="H28" s="13">
        <v>0</v>
      </c>
      <c r="I28" s="20">
        <f t="shared" si="1"/>
        <v>0</v>
      </c>
      <c r="J28" s="13">
        <v>10196.84</v>
      </c>
      <c r="K28" s="13">
        <v>0</v>
      </c>
      <c r="L28" s="13">
        <v>10196.84</v>
      </c>
      <c r="M28" s="20">
        <f t="shared" si="2"/>
        <v>0.24378607119802997</v>
      </c>
    </row>
    <row r="29" spans="1:13" ht="11.25">
      <c r="A29" s="12" t="s">
        <v>15</v>
      </c>
      <c r="B29" s="13">
        <v>107076.41</v>
      </c>
      <c r="C29" s="13">
        <v>0</v>
      </c>
      <c r="D29" s="13">
        <v>107076.41</v>
      </c>
      <c r="E29" s="19">
        <f t="shared" si="0"/>
        <v>1.1826681614349777</v>
      </c>
      <c r="F29" s="13">
        <v>2028.31</v>
      </c>
      <c r="G29" s="13">
        <v>0</v>
      </c>
      <c r="H29" s="13">
        <v>2028.31</v>
      </c>
      <c r="I29" s="20">
        <f t="shared" si="1"/>
        <v>0.041639670710927716</v>
      </c>
      <c r="J29" s="13">
        <v>105048.1</v>
      </c>
      <c r="K29" s="13">
        <v>0</v>
      </c>
      <c r="L29" s="13">
        <v>105048.1</v>
      </c>
      <c r="M29" s="20">
        <f t="shared" si="2"/>
        <v>2.511490185765176</v>
      </c>
    </row>
    <row r="30" spans="1:13" ht="11.25">
      <c r="A30" s="12" t="s">
        <v>16</v>
      </c>
      <c r="B30" s="13">
        <v>2329710.77</v>
      </c>
      <c r="C30" s="13">
        <v>3751368.6</v>
      </c>
      <c r="D30" s="13">
        <v>6081079.37</v>
      </c>
      <c r="E30" s="19">
        <f t="shared" si="0"/>
        <v>67.1660448651395</v>
      </c>
      <c r="F30" s="13">
        <v>752557.9</v>
      </c>
      <c r="G30" s="13">
        <v>1629008.9</v>
      </c>
      <c r="H30" s="13">
        <v>2381566.8</v>
      </c>
      <c r="I30" s="20">
        <f t="shared" si="1"/>
        <v>48.891765720268516</v>
      </c>
      <c r="J30" s="13">
        <v>1577152.87</v>
      </c>
      <c r="K30" s="13">
        <v>2122359.7</v>
      </c>
      <c r="L30" s="13">
        <v>3699512.57</v>
      </c>
      <c r="M30" s="20">
        <f t="shared" si="2"/>
        <v>88.44795395318813</v>
      </c>
    </row>
    <row r="31" spans="1:13" ht="11.25">
      <c r="A31" s="12" t="s">
        <v>17</v>
      </c>
      <c r="B31" s="13">
        <v>788750.95</v>
      </c>
      <c r="C31" s="13">
        <v>343802.75</v>
      </c>
      <c r="D31" s="13">
        <v>1132553.7</v>
      </c>
      <c r="E31" s="19">
        <f t="shared" si="0"/>
        <v>12.509153062802358</v>
      </c>
      <c r="F31" s="13">
        <v>194816.8</v>
      </c>
      <c r="G31" s="13">
        <v>60073.28</v>
      </c>
      <c r="H31" s="13">
        <v>254890.08</v>
      </c>
      <c r="I31" s="20">
        <f t="shared" si="1"/>
        <v>5.2327006220360905</v>
      </c>
      <c r="J31" s="13">
        <v>593934.15</v>
      </c>
      <c r="K31" s="13">
        <v>283729.47</v>
      </c>
      <c r="L31" s="13">
        <v>877663.62</v>
      </c>
      <c r="M31" s="20">
        <f t="shared" si="2"/>
        <v>20.983183589547423</v>
      </c>
    </row>
    <row r="32" spans="1:13" ht="11.25">
      <c r="A32" s="12" t="s">
        <v>18</v>
      </c>
      <c r="B32" s="13">
        <v>910.81</v>
      </c>
      <c r="C32" s="13">
        <v>108607.52</v>
      </c>
      <c r="D32" s="13">
        <v>109518.33</v>
      </c>
      <c r="E32" s="19">
        <f t="shared" si="0"/>
        <v>1.2096393779407542</v>
      </c>
      <c r="F32" s="13">
        <v>746.21</v>
      </c>
      <c r="G32" s="13">
        <v>23863.25</v>
      </c>
      <c r="H32" s="13">
        <v>24609.46</v>
      </c>
      <c r="I32" s="20">
        <f t="shared" si="1"/>
        <v>0.5052136067828622</v>
      </c>
      <c r="J32" s="13">
        <v>164.6</v>
      </c>
      <c r="K32" s="13">
        <v>84744.27</v>
      </c>
      <c r="L32" s="13">
        <v>84908.87</v>
      </c>
      <c r="M32" s="20">
        <f t="shared" si="2"/>
        <v>2.0300014344801203</v>
      </c>
    </row>
    <row r="33" spans="1:13" ht="11.25">
      <c r="A33" s="12" t="s">
        <v>19</v>
      </c>
      <c r="B33" s="13">
        <v>4122522.4</v>
      </c>
      <c r="C33" s="13">
        <v>4681350.85</v>
      </c>
      <c r="D33" s="13">
        <v>8803873.25</v>
      </c>
      <c r="E33" s="19">
        <f t="shared" si="0"/>
        <v>97.23953754224745</v>
      </c>
      <c r="F33" s="13">
        <v>4017845.91</v>
      </c>
      <c r="G33" s="13">
        <v>3576415.63</v>
      </c>
      <c r="H33" s="13">
        <v>7594261.54</v>
      </c>
      <c r="I33" s="20">
        <f t="shared" si="1"/>
        <v>155.90444745540023</v>
      </c>
      <c r="J33" s="13">
        <v>104676.49</v>
      </c>
      <c r="K33" s="13">
        <v>1104935.22</v>
      </c>
      <c r="L33" s="13">
        <v>1209611.71</v>
      </c>
      <c r="M33" s="20">
        <f t="shared" si="2"/>
        <v>28.91939919190953</v>
      </c>
    </row>
    <row r="34" spans="1:13" ht="11.25">
      <c r="A34" s="12" t="s">
        <v>20</v>
      </c>
      <c r="B34" s="13">
        <v>138806.01</v>
      </c>
      <c r="C34" s="13">
        <v>2182749.51</v>
      </c>
      <c r="D34" s="13">
        <v>2321555.52</v>
      </c>
      <c r="E34" s="19">
        <f t="shared" si="0"/>
        <v>25.641780467869847</v>
      </c>
      <c r="F34" s="13">
        <v>74856.15</v>
      </c>
      <c r="G34" s="13">
        <v>1100581.36</v>
      </c>
      <c r="H34" s="13">
        <v>1175437.51</v>
      </c>
      <c r="I34" s="20">
        <f t="shared" si="1"/>
        <v>24.130843341339737</v>
      </c>
      <c r="J34" s="13">
        <v>63949.86</v>
      </c>
      <c r="K34" s="13">
        <v>1082168.15</v>
      </c>
      <c r="L34" s="13">
        <v>1146118.01</v>
      </c>
      <c r="M34" s="20">
        <f t="shared" si="2"/>
        <v>27.401391684796902</v>
      </c>
    </row>
    <row r="35" spans="1:13" ht="11.25">
      <c r="A35" s="12" t="s">
        <v>21</v>
      </c>
      <c r="B35" s="13">
        <v>14857.25</v>
      </c>
      <c r="C35" s="13">
        <v>52318.46</v>
      </c>
      <c r="D35" s="13">
        <v>67175.71</v>
      </c>
      <c r="E35" s="19">
        <f t="shared" si="0"/>
        <v>0.7419614968300604</v>
      </c>
      <c r="F35" s="13">
        <v>570</v>
      </c>
      <c r="G35" s="13">
        <v>4640.96</v>
      </c>
      <c r="H35" s="13">
        <v>5210.96</v>
      </c>
      <c r="I35" s="20">
        <f t="shared" si="1"/>
        <v>0.10697706883455482</v>
      </c>
      <c r="J35" s="13">
        <v>14287.25</v>
      </c>
      <c r="K35" s="13">
        <v>47677.5</v>
      </c>
      <c r="L35" s="13">
        <v>61964.75</v>
      </c>
      <c r="M35" s="20">
        <f t="shared" si="2"/>
        <v>1.481453367442083</v>
      </c>
    </row>
    <row r="36" spans="1:13" ht="11.25">
      <c r="A36" s="12" t="s">
        <v>22</v>
      </c>
      <c r="B36" s="13">
        <v>6456022.75</v>
      </c>
      <c r="C36" s="13">
        <v>73982426.56</v>
      </c>
      <c r="D36" s="13">
        <v>80438449.31</v>
      </c>
      <c r="E36" s="19">
        <f t="shared" si="0"/>
        <v>888.4495936512845</v>
      </c>
      <c r="F36" s="13">
        <v>3478037.76</v>
      </c>
      <c r="G36" s="13">
        <v>39626827.71</v>
      </c>
      <c r="H36" s="13">
        <v>43104865.47</v>
      </c>
      <c r="I36" s="20">
        <f t="shared" si="1"/>
        <v>884.9102968528668</v>
      </c>
      <c r="J36" s="13">
        <v>2977984.99</v>
      </c>
      <c r="K36" s="13">
        <v>34355598.85</v>
      </c>
      <c r="L36" s="13">
        <v>37333583.84</v>
      </c>
      <c r="M36" s="20">
        <f t="shared" si="2"/>
        <v>892.5713974227175</v>
      </c>
    </row>
    <row r="37" spans="1:13" ht="11.25">
      <c r="A37" s="12" t="s">
        <v>23</v>
      </c>
      <c r="B37" s="13">
        <v>1170858.52</v>
      </c>
      <c r="C37" s="13">
        <v>5348733.06</v>
      </c>
      <c r="D37" s="13">
        <v>6519591.58</v>
      </c>
      <c r="E37" s="19">
        <f t="shared" si="0"/>
        <v>72.00944995471515</v>
      </c>
      <c r="F37" s="13">
        <v>159568.08</v>
      </c>
      <c r="G37" s="13">
        <v>2344492.58</v>
      </c>
      <c r="H37" s="13">
        <v>2504060.66</v>
      </c>
      <c r="I37" s="20">
        <f t="shared" si="1"/>
        <v>51.40647204943442</v>
      </c>
      <c r="J37" s="13">
        <v>1011290.44</v>
      </c>
      <c r="K37" s="13">
        <v>3004240.48</v>
      </c>
      <c r="L37" s="13">
        <v>4015530.92</v>
      </c>
      <c r="M37" s="20">
        <f t="shared" si="2"/>
        <v>96.00332129963898</v>
      </c>
    </row>
    <row r="38" spans="1:13" ht="11.25">
      <c r="A38" s="12" t="s">
        <v>24</v>
      </c>
      <c r="B38" s="13">
        <v>18892915.72</v>
      </c>
      <c r="C38" s="13">
        <v>0</v>
      </c>
      <c r="D38" s="13">
        <v>18892915.72</v>
      </c>
      <c r="E38" s="19">
        <f t="shared" si="0"/>
        <v>208.67387969692282</v>
      </c>
      <c r="F38" s="13">
        <v>815968.09</v>
      </c>
      <c r="G38" s="13">
        <v>0</v>
      </c>
      <c r="H38" s="13">
        <v>815968.09</v>
      </c>
      <c r="I38" s="20">
        <f t="shared" si="1"/>
        <v>16.75120794071154</v>
      </c>
      <c r="J38" s="13">
        <v>18076947.63</v>
      </c>
      <c r="K38" s="13">
        <v>0</v>
      </c>
      <c r="L38" s="13">
        <v>18076947.63</v>
      </c>
      <c r="M38" s="20">
        <f t="shared" si="2"/>
        <v>432.1837002414708</v>
      </c>
    </row>
    <row r="39" spans="1:13" ht="11.25">
      <c r="A39" s="12" t="s">
        <v>25</v>
      </c>
      <c r="B39" s="13">
        <v>5567927.37</v>
      </c>
      <c r="C39" s="13">
        <v>0</v>
      </c>
      <c r="D39" s="13">
        <v>5567927.37</v>
      </c>
      <c r="E39" s="19">
        <f t="shared" si="0"/>
        <v>61.49823687291524</v>
      </c>
      <c r="F39" s="13">
        <v>249990.75</v>
      </c>
      <c r="G39" s="13">
        <v>0</v>
      </c>
      <c r="H39" s="13">
        <v>249990.75</v>
      </c>
      <c r="I39" s="20">
        <f t="shared" si="1"/>
        <v>5.132121081480569</v>
      </c>
      <c r="J39" s="13">
        <v>5317936.62</v>
      </c>
      <c r="K39" s="13">
        <v>0</v>
      </c>
      <c r="L39" s="13">
        <v>5317936.62</v>
      </c>
      <c r="M39" s="20">
        <f t="shared" si="2"/>
        <v>127.14123939082411</v>
      </c>
    </row>
    <row r="40" spans="1:13" ht="11.25">
      <c r="A40" s="12" t="s">
        <v>26</v>
      </c>
      <c r="B40" s="13">
        <v>10980917.08</v>
      </c>
      <c r="C40" s="13">
        <v>0</v>
      </c>
      <c r="D40" s="13">
        <v>10980917.08</v>
      </c>
      <c r="E40" s="19">
        <f t="shared" si="0"/>
        <v>121.28517396010515</v>
      </c>
      <c r="F40" s="13">
        <v>351908.75</v>
      </c>
      <c r="G40" s="13">
        <v>0</v>
      </c>
      <c r="H40" s="13">
        <v>351908.75</v>
      </c>
      <c r="I40" s="20">
        <f t="shared" si="1"/>
        <v>7.224420562090698</v>
      </c>
      <c r="J40" s="13">
        <v>10629008.33</v>
      </c>
      <c r="K40" s="13">
        <v>0</v>
      </c>
      <c r="L40" s="13">
        <v>10629008.33</v>
      </c>
      <c r="M40" s="20">
        <f t="shared" si="2"/>
        <v>254.11835249958162</v>
      </c>
    </row>
    <row r="41" spans="1:13" ht="11.25">
      <c r="A41" s="12" t="s">
        <v>27</v>
      </c>
      <c r="B41" s="13">
        <v>697860.52</v>
      </c>
      <c r="C41" s="13">
        <v>0</v>
      </c>
      <c r="D41" s="13">
        <v>697860.52</v>
      </c>
      <c r="E41" s="19">
        <f t="shared" si="0"/>
        <v>7.707929488170713</v>
      </c>
      <c r="F41" s="13">
        <v>35908.14</v>
      </c>
      <c r="G41" s="13">
        <v>0</v>
      </c>
      <c r="H41" s="13">
        <v>35908.14</v>
      </c>
      <c r="I41" s="20">
        <f t="shared" si="1"/>
        <v>0.7371669643407033</v>
      </c>
      <c r="J41" s="13">
        <v>661952.38</v>
      </c>
      <c r="K41" s="13">
        <v>0</v>
      </c>
      <c r="L41" s="13">
        <v>661952.38</v>
      </c>
      <c r="M41" s="20">
        <f t="shared" si="2"/>
        <v>15.825958830420541</v>
      </c>
    </row>
    <row r="42" spans="1:13" ht="11.25">
      <c r="A42" s="12" t="s">
        <v>28</v>
      </c>
      <c r="B42" s="13">
        <v>10779.47</v>
      </c>
      <c r="C42" s="13">
        <v>0</v>
      </c>
      <c r="D42" s="13">
        <v>10779.47</v>
      </c>
      <c r="E42" s="19">
        <f t="shared" si="0"/>
        <v>0.11906017362875256</v>
      </c>
      <c r="F42" s="13">
        <v>1332.94</v>
      </c>
      <c r="G42" s="13">
        <v>0</v>
      </c>
      <c r="H42" s="13">
        <v>1332.94</v>
      </c>
      <c r="I42" s="20">
        <f t="shared" si="1"/>
        <v>0.027364250374658703</v>
      </c>
      <c r="J42" s="13">
        <v>9446.53</v>
      </c>
      <c r="K42" s="13">
        <v>0</v>
      </c>
      <c r="L42" s="13">
        <v>9446.53</v>
      </c>
      <c r="M42" s="20">
        <f t="shared" si="2"/>
        <v>0.2258476582112033</v>
      </c>
    </row>
    <row r="43" spans="1:13" ht="11.25">
      <c r="A43" s="12" t="s">
        <v>29</v>
      </c>
      <c r="B43" s="13">
        <v>1667.18</v>
      </c>
      <c r="C43" s="13">
        <v>0</v>
      </c>
      <c r="D43" s="13">
        <v>1667.18</v>
      </c>
      <c r="E43" s="19">
        <f t="shared" si="0"/>
        <v>0.018414146546201597</v>
      </c>
      <c r="F43" s="13">
        <v>231.56</v>
      </c>
      <c r="G43" s="13">
        <v>0</v>
      </c>
      <c r="H43" s="13">
        <v>231.56</v>
      </c>
      <c r="I43" s="20">
        <f t="shared" si="1"/>
        <v>0.004753751719324177</v>
      </c>
      <c r="J43" s="13">
        <v>1435.62</v>
      </c>
      <c r="K43" s="13">
        <v>0</v>
      </c>
      <c r="L43" s="13">
        <v>1435.62</v>
      </c>
      <c r="M43" s="20">
        <f t="shared" si="2"/>
        <v>0.034322805843115686</v>
      </c>
    </row>
    <row r="44" spans="1:13" ht="11.25">
      <c r="A44" s="12" t="s">
        <v>30</v>
      </c>
      <c r="B44" s="13">
        <v>1548615.04</v>
      </c>
      <c r="C44" s="13">
        <v>0</v>
      </c>
      <c r="D44" s="13">
        <v>1548615.04</v>
      </c>
      <c r="E44" s="19">
        <f t="shared" si="0"/>
        <v>17.10458636152776</v>
      </c>
      <c r="F44" s="13">
        <v>77272.15</v>
      </c>
      <c r="G44" s="13">
        <v>0</v>
      </c>
      <c r="H44" s="13">
        <v>77272.15</v>
      </c>
      <c r="I44" s="20">
        <f t="shared" si="1"/>
        <v>1.5863388146414565</v>
      </c>
      <c r="J44" s="13">
        <v>1471342.89</v>
      </c>
      <c r="K44" s="13">
        <v>0</v>
      </c>
      <c r="L44" s="13">
        <v>1471342.89</v>
      </c>
      <c r="M44" s="20">
        <f t="shared" si="2"/>
        <v>35.17686876897697</v>
      </c>
    </row>
    <row r="45" spans="1:13" ht="11.25">
      <c r="A45" s="12" t="s">
        <v>31</v>
      </c>
      <c r="B45" s="13">
        <v>112756.71</v>
      </c>
      <c r="C45" s="13">
        <v>0</v>
      </c>
      <c r="D45" s="13">
        <v>112756.71</v>
      </c>
      <c r="E45" s="19">
        <f t="shared" si="0"/>
        <v>1.2454075636749211</v>
      </c>
      <c r="F45" s="13">
        <v>2663.34</v>
      </c>
      <c r="G45" s="13">
        <v>0</v>
      </c>
      <c r="H45" s="13">
        <v>2663.34</v>
      </c>
      <c r="I45" s="20">
        <f t="shared" si="1"/>
        <v>0.05467635646979122</v>
      </c>
      <c r="J45" s="13">
        <v>110093.37</v>
      </c>
      <c r="K45" s="13">
        <v>0</v>
      </c>
      <c r="L45" s="13">
        <v>110093.37</v>
      </c>
      <c r="M45" s="20">
        <f t="shared" si="2"/>
        <v>2.632112511057451</v>
      </c>
    </row>
    <row r="46" spans="1:13" ht="11.25">
      <c r="A46" s="12" t="s">
        <v>32</v>
      </c>
      <c r="B46" s="13">
        <v>3857687.46</v>
      </c>
      <c r="C46" s="13">
        <v>3639314.75</v>
      </c>
      <c r="D46" s="13">
        <v>7497002.21</v>
      </c>
      <c r="E46" s="19">
        <f t="shared" si="0"/>
        <v>82.80503446066845</v>
      </c>
      <c r="F46" s="13">
        <v>922124.76</v>
      </c>
      <c r="G46" s="13">
        <v>2311281.87</v>
      </c>
      <c r="H46" s="13">
        <v>3233406.63</v>
      </c>
      <c r="I46" s="20">
        <f t="shared" si="1"/>
        <v>66.37939336084251</v>
      </c>
      <c r="J46" s="13">
        <v>2935562.7</v>
      </c>
      <c r="K46" s="13">
        <v>1328032.88</v>
      </c>
      <c r="L46" s="13">
        <v>4263595.58</v>
      </c>
      <c r="M46" s="20">
        <f t="shared" si="2"/>
        <v>101.93405168910034</v>
      </c>
    </row>
    <row r="47" spans="1:13" ht="9.75">
      <c r="A47" s="12" t="s">
        <v>33</v>
      </c>
      <c r="B47" s="13">
        <v>98489.43</v>
      </c>
      <c r="C47" s="13">
        <v>91422.95</v>
      </c>
      <c r="D47" s="13">
        <v>189912.38</v>
      </c>
      <c r="E47" s="19">
        <f t="shared" si="0"/>
        <v>2.097598577392918</v>
      </c>
      <c r="F47" s="13">
        <v>26873.91</v>
      </c>
      <c r="G47" s="13">
        <v>39426.71</v>
      </c>
      <c r="H47" s="13">
        <v>66300.62</v>
      </c>
      <c r="I47" s="20">
        <f t="shared" si="1"/>
        <v>1.3611015992281004</v>
      </c>
      <c r="J47" s="13">
        <v>71615.52</v>
      </c>
      <c r="K47" s="13">
        <v>51996.24</v>
      </c>
      <c r="L47" s="13">
        <v>123611.76</v>
      </c>
      <c r="M47" s="20">
        <f t="shared" si="2"/>
        <v>2.955310206326057</v>
      </c>
    </row>
    <row r="48" spans="1:13" ht="9.75">
      <c r="A48" s="12" t="s">
        <v>34</v>
      </c>
      <c r="B48" s="13">
        <v>66837259.5</v>
      </c>
      <c r="C48" s="13">
        <v>0</v>
      </c>
      <c r="D48" s="13">
        <v>66837259.5</v>
      </c>
      <c r="E48" s="19">
        <f t="shared" si="0"/>
        <v>738.2232819368663</v>
      </c>
      <c r="F48" s="13">
        <v>1651643.22</v>
      </c>
      <c r="G48" s="13">
        <v>0</v>
      </c>
      <c r="H48" s="13">
        <v>1651643.22</v>
      </c>
      <c r="I48" s="20">
        <f t="shared" si="1"/>
        <v>33.90698651228675</v>
      </c>
      <c r="J48" s="13">
        <v>65185616.28</v>
      </c>
      <c r="K48" s="13">
        <v>0</v>
      </c>
      <c r="L48" s="13">
        <v>65185616.28</v>
      </c>
      <c r="M48" s="20">
        <f t="shared" si="2"/>
        <v>1558.457844932699</v>
      </c>
    </row>
    <row r="49" spans="1:13" ht="9.75">
      <c r="A49" s="12" t="s">
        <v>35</v>
      </c>
      <c r="B49" s="13">
        <v>440417.1</v>
      </c>
      <c r="C49" s="13">
        <v>0</v>
      </c>
      <c r="D49" s="13">
        <v>440417.1</v>
      </c>
      <c r="E49" s="19">
        <f t="shared" si="0"/>
        <v>4.864444763524707</v>
      </c>
      <c r="F49" s="13">
        <v>18857.72</v>
      </c>
      <c r="G49" s="13">
        <v>0</v>
      </c>
      <c r="H49" s="13">
        <v>18857.72</v>
      </c>
      <c r="I49" s="20">
        <f t="shared" si="1"/>
        <v>0.3871347334277679</v>
      </c>
      <c r="J49" s="13">
        <v>421559.38</v>
      </c>
      <c r="K49" s="13">
        <v>0</v>
      </c>
      <c r="L49" s="13">
        <v>421559.38</v>
      </c>
      <c r="M49" s="20">
        <f t="shared" si="2"/>
        <v>10.07864250364597</v>
      </c>
    </row>
    <row r="50" spans="1:13" ht="9.75">
      <c r="A50" s="12" t="s">
        <v>89</v>
      </c>
      <c r="B50" s="13">
        <v>920509.29</v>
      </c>
      <c r="C50" s="13">
        <v>0</v>
      </c>
      <c r="D50" s="13">
        <v>920509.29</v>
      </c>
      <c r="E50" s="19">
        <f t="shared" si="0"/>
        <v>10.167104309792574</v>
      </c>
      <c r="F50" s="13">
        <v>195450.62</v>
      </c>
      <c r="G50" s="13">
        <v>0</v>
      </c>
      <c r="H50" s="13">
        <v>195450.62</v>
      </c>
      <c r="I50" s="20">
        <f t="shared" si="1"/>
        <v>4.012453449939438</v>
      </c>
      <c r="J50" s="13">
        <v>725058.67</v>
      </c>
      <c r="K50" s="13">
        <v>0</v>
      </c>
      <c r="L50" s="13">
        <v>725058.67</v>
      </c>
      <c r="M50" s="20">
        <f t="shared" si="2"/>
        <v>17.33470413847515</v>
      </c>
    </row>
    <row r="51" spans="1:13" ht="9.75">
      <c r="A51" s="12" t="s">
        <v>36</v>
      </c>
      <c r="B51" s="13">
        <v>610035.77</v>
      </c>
      <c r="C51" s="13">
        <v>13745246.71</v>
      </c>
      <c r="D51" s="13">
        <v>14355282.48</v>
      </c>
      <c r="E51" s="19">
        <f t="shared" si="0"/>
        <v>158.55533013762178</v>
      </c>
      <c r="F51" s="13">
        <v>396983.33</v>
      </c>
      <c r="G51" s="13">
        <v>8286749.01</v>
      </c>
      <c r="H51" s="13">
        <v>8683732.34</v>
      </c>
      <c r="I51" s="20">
        <f t="shared" si="1"/>
        <v>178.2704592391862</v>
      </c>
      <c r="J51" s="13">
        <v>213052.44</v>
      </c>
      <c r="K51" s="13">
        <v>5458497.7</v>
      </c>
      <c r="L51" s="13">
        <v>5671550.14</v>
      </c>
      <c r="M51" s="20">
        <f t="shared" si="2"/>
        <v>135.5954321371363</v>
      </c>
    </row>
    <row r="52" spans="1:13" ht="9.75">
      <c r="A52" s="12" t="s">
        <v>37</v>
      </c>
      <c r="B52" s="13">
        <v>903191.67</v>
      </c>
      <c r="C52" s="13">
        <v>7334931.32</v>
      </c>
      <c r="D52" s="13">
        <v>8238122.99</v>
      </c>
      <c r="E52" s="19">
        <f t="shared" si="0"/>
        <v>90.99077724270472</v>
      </c>
      <c r="F52" s="13">
        <v>353591.11</v>
      </c>
      <c r="G52" s="13">
        <v>2932419.31</v>
      </c>
      <c r="H52" s="13">
        <v>3286010.42</v>
      </c>
      <c r="I52" s="20">
        <f t="shared" si="1"/>
        <v>67.45930939623493</v>
      </c>
      <c r="J52" s="13">
        <v>549600.56</v>
      </c>
      <c r="K52" s="13">
        <v>4402512.01</v>
      </c>
      <c r="L52" s="13">
        <v>4952112.57</v>
      </c>
      <c r="M52" s="20">
        <f t="shared" si="2"/>
        <v>118.39511726874986</v>
      </c>
    </row>
    <row r="53" spans="1:13" ht="9.75">
      <c r="A53" s="12" t="s">
        <v>38</v>
      </c>
      <c r="B53" s="13">
        <v>102788.65</v>
      </c>
      <c r="C53" s="13">
        <v>1158875.39</v>
      </c>
      <c r="D53" s="13">
        <v>1261664.04</v>
      </c>
      <c r="E53" s="19">
        <f t="shared" si="0"/>
        <v>13.935187876913561</v>
      </c>
      <c r="F53" s="13">
        <v>55756.51</v>
      </c>
      <c r="G53" s="13">
        <v>641886.14</v>
      </c>
      <c r="H53" s="13">
        <v>697642.65</v>
      </c>
      <c r="I53" s="20">
        <f t="shared" si="1"/>
        <v>14.32207612243641</v>
      </c>
      <c r="J53" s="13">
        <v>47032.14</v>
      </c>
      <c r="K53" s="13">
        <v>516989.25</v>
      </c>
      <c r="L53" s="13">
        <v>564021.39</v>
      </c>
      <c r="M53" s="20">
        <f t="shared" si="2"/>
        <v>13.48462452482846</v>
      </c>
    </row>
    <row r="54" spans="1:13" ht="9.75">
      <c r="A54" s="12" t="s">
        <v>39</v>
      </c>
      <c r="B54" s="13">
        <v>2817836.93</v>
      </c>
      <c r="C54" s="13">
        <v>0</v>
      </c>
      <c r="D54" s="13">
        <v>2817836.93</v>
      </c>
      <c r="E54" s="19">
        <f t="shared" si="0"/>
        <v>31.123251341977955</v>
      </c>
      <c r="F54" s="13">
        <v>131368.44</v>
      </c>
      <c r="G54" s="13">
        <v>0</v>
      </c>
      <c r="H54" s="13">
        <v>131368.44</v>
      </c>
      <c r="I54" s="20">
        <f t="shared" si="1"/>
        <v>2.696894746566484</v>
      </c>
      <c r="J54" s="13">
        <v>2686468.49</v>
      </c>
      <c r="K54" s="13">
        <v>0</v>
      </c>
      <c r="L54" s="13">
        <v>2686468.49</v>
      </c>
      <c r="M54" s="20">
        <f t="shared" si="2"/>
        <v>64.2280940540799</v>
      </c>
    </row>
    <row r="55" spans="1:13" ht="9.75">
      <c r="A55" s="12" t="s">
        <v>40</v>
      </c>
      <c r="B55" s="13">
        <v>280282799.84</v>
      </c>
      <c r="C55" s="13">
        <v>33960475.36</v>
      </c>
      <c r="D55" s="13">
        <v>314243275.2</v>
      </c>
      <c r="E55" s="19">
        <f t="shared" si="0"/>
        <v>3470.844012458857</v>
      </c>
      <c r="F55" s="13">
        <v>278001992.38</v>
      </c>
      <c r="G55" s="13">
        <v>24730345.86</v>
      </c>
      <c r="H55" s="13">
        <v>302732338.24</v>
      </c>
      <c r="I55" s="20">
        <f t="shared" si="1"/>
        <v>6214.866010552031</v>
      </c>
      <c r="J55" s="13">
        <v>2280807.46</v>
      </c>
      <c r="K55" s="13">
        <v>9230129.5</v>
      </c>
      <c r="L55" s="13">
        <v>11510936.96</v>
      </c>
      <c r="M55" s="20">
        <f t="shared" si="2"/>
        <v>275.20350395677434</v>
      </c>
    </row>
    <row r="56" spans="1:13" ht="9.75">
      <c r="A56" s="12" t="s">
        <v>41</v>
      </c>
      <c r="B56" s="13">
        <v>841920.66</v>
      </c>
      <c r="C56" s="13">
        <v>0</v>
      </c>
      <c r="D56" s="13">
        <v>841920.66</v>
      </c>
      <c r="E56" s="19">
        <f t="shared" si="0"/>
        <v>9.29908612958095</v>
      </c>
      <c r="F56" s="13">
        <v>383939.79</v>
      </c>
      <c r="G56" s="13">
        <v>0</v>
      </c>
      <c r="H56" s="13">
        <v>383939.79</v>
      </c>
      <c r="I56" s="20">
        <f t="shared" si="1"/>
        <v>7.8819935948759</v>
      </c>
      <c r="J56" s="13">
        <v>457980.87</v>
      </c>
      <c r="K56" s="13">
        <v>0</v>
      </c>
      <c r="L56" s="13">
        <v>457980.87</v>
      </c>
      <c r="M56" s="20">
        <f t="shared" si="2"/>
        <v>10.949407559710234</v>
      </c>
    </row>
    <row r="57" spans="1:13" ht="9.75">
      <c r="A57" s="12" t="s">
        <v>42</v>
      </c>
      <c r="B57" s="13">
        <v>42980.27</v>
      </c>
      <c r="C57" s="13">
        <v>2486319.2</v>
      </c>
      <c r="D57" s="13">
        <v>2529299.47</v>
      </c>
      <c r="E57" s="19">
        <f t="shared" si="0"/>
        <v>27.936330270162806</v>
      </c>
      <c r="F57" s="13">
        <v>3246.96</v>
      </c>
      <c r="G57" s="13">
        <v>2052602.9</v>
      </c>
      <c r="H57" s="13">
        <v>2055849.86</v>
      </c>
      <c r="I57" s="20">
        <f t="shared" si="1"/>
        <v>42.20504321405843</v>
      </c>
      <c r="J57" s="13">
        <v>39733.31</v>
      </c>
      <c r="K57" s="13">
        <v>433716.3</v>
      </c>
      <c r="L57" s="13">
        <v>473449.61</v>
      </c>
      <c r="M57" s="20">
        <f t="shared" si="2"/>
        <v>11.319234226695675</v>
      </c>
    </row>
    <row r="58" spans="1:13" ht="9.75">
      <c r="A58" s="12" t="s">
        <v>43</v>
      </c>
      <c r="B58" s="13">
        <v>936918.89</v>
      </c>
      <c r="C58" s="13">
        <v>6171.28</v>
      </c>
      <c r="D58" s="13">
        <v>943090.17</v>
      </c>
      <c r="E58" s="19">
        <f t="shared" si="0"/>
        <v>10.416512072279044</v>
      </c>
      <c r="F58" s="13">
        <v>606022.85</v>
      </c>
      <c r="G58" s="13">
        <v>4065.57</v>
      </c>
      <c r="H58" s="13">
        <v>610088.42</v>
      </c>
      <c r="I58" s="20">
        <f t="shared" si="1"/>
        <v>12.524653979593932</v>
      </c>
      <c r="J58" s="13">
        <v>330896.04</v>
      </c>
      <c r="K58" s="13">
        <v>2105.71</v>
      </c>
      <c r="L58" s="13">
        <v>333001.75</v>
      </c>
      <c r="M58" s="20">
        <f t="shared" si="2"/>
        <v>7.961406507758147</v>
      </c>
    </row>
    <row r="59" spans="1:13" ht="9.75">
      <c r="A59" s="12" t="s">
        <v>44</v>
      </c>
      <c r="B59" s="13">
        <v>8958555.02</v>
      </c>
      <c r="C59" s="13">
        <v>0</v>
      </c>
      <c r="D59" s="13">
        <v>8958555.02</v>
      </c>
      <c r="E59" s="19">
        <f t="shared" si="0"/>
        <v>98.9480110009057</v>
      </c>
      <c r="F59" s="13">
        <v>1730253.96</v>
      </c>
      <c r="G59" s="13">
        <v>0</v>
      </c>
      <c r="H59" s="13">
        <v>1730253.96</v>
      </c>
      <c r="I59" s="20">
        <f t="shared" si="1"/>
        <v>35.52080556753095</v>
      </c>
      <c r="J59" s="13">
        <v>7228301.06</v>
      </c>
      <c r="K59" s="13">
        <v>0</v>
      </c>
      <c r="L59" s="13">
        <v>7228301.06</v>
      </c>
      <c r="M59" s="20">
        <f t="shared" si="2"/>
        <v>172.81423625887584</v>
      </c>
    </row>
    <row r="60" spans="1:13" ht="9.75">
      <c r="A60" s="12" t="s">
        <v>45</v>
      </c>
      <c r="B60" s="13">
        <v>88490.96</v>
      </c>
      <c r="C60" s="13">
        <v>963893.94</v>
      </c>
      <c r="D60" s="13">
        <v>1052384.9</v>
      </c>
      <c r="E60" s="19">
        <f t="shared" si="0"/>
        <v>11.62368176898098</v>
      </c>
      <c r="F60" s="13">
        <v>47795.85</v>
      </c>
      <c r="G60" s="13">
        <v>415906.72</v>
      </c>
      <c r="H60" s="13">
        <v>463702.57</v>
      </c>
      <c r="I60" s="20">
        <f t="shared" si="1"/>
        <v>9.519463160271807</v>
      </c>
      <c r="J60" s="13">
        <v>40695.11</v>
      </c>
      <c r="K60" s="13">
        <v>547987.22</v>
      </c>
      <c r="L60" s="13">
        <v>588682.33</v>
      </c>
      <c r="M60" s="20">
        <f t="shared" si="2"/>
        <v>14.07421832787434</v>
      </c>
    </row>
    <row r="61" spans="1:13" ht="9.75">
      <c r="A61" s="12" t="s">
        <v>46</v>
      </c>
      <c r="B61" s="13">
        <v>151563.78</v>
      </c>
      <c r="C61" s="13">
        <v>6641.33</v>
      </c>
      <c r="D61" s="13">
        <v>158205.11</v>
      </c>
      <c r="E61" s="19">
        <f t="shared" si="0"/>
        <v>1.7473890521107158</v>
      </c>
      <c r="F61" s="13">
        <v>64466.48</v>
      </c>
      <c r="G61" s="13">
        <v>2521.73</v>
      </c>
      <c r="H61" s="13">
        <v>66988.21</v>
      </c>
      <c r="I61" s="20">
        <f t="shared" si="1"/>
        <v>1.3752173020467657</v>
      </c>
      <c r="J61" s="13">
        <v>87097.3</v>
      </c>
      <c r="K61" s="13">
        <v>4119.6</v>
      </c>
      <c r="L61" s="13">
        <v>91216.9</v>
      </c>
      <c r="M61" s="20">
        <f t="shared" si="2"/>
        <v>2.1808138283883616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84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4">
        <f aca="true" t="shared" si="0" ref="C7:H9">C10+C13</f>
        <v>1532192</v>
      </c>
      <c r="D7" s="4">
        <f t="shared" si="0"/>
        <v>7357168218.389999</v>
      </c>
      <c r="E7" s="4">
        <f t="shared" si="0"/>
        <v>3581847282.98</v>
      </c>
      <c r="F7" s="4">
        <f t="shared" si="0"/>
        <v>348786</v>
      </c>
      <c r="G7" s="4">
        <f t="shared" si="0"/>
        <v>1492442029.34</v>
      </c>
      <c r="H7" s="4">
        <f t="shared" si="0"/>
        <v>70185833.18</v>
      </c>
      <c r="I7" s="4">
        <f aca="true" t="shared" si="1" ref="I7:I15">C7+F7</f>
        <v>1880978</v>
      </c>
      <c r="J7" s="4">
        <f aca="true" t="shared" si="2" ref="J7:J15">D7+G7</f>
        <v>8849610247.73</v>
      </c>
      <c r="K7" s="4">
        <f aca="true" t="shared" si="3" ref="K7:K15">E7+H7</f>
        <v>3652033116.16</v>
      </c>
      <c r="L7" s="9">
        <f>J7+K7</f>
        <v>12501643363.89</v>
      </c>
      <c r="M7" s="10">
        <f>L7/I7</f>
        <v>6646.35278237704</v>
      </c>
    </row>
    <row r="8" spans="1:13" ht="38.25" customHeight="1">
      <c r="A8" s="38"/>
      <c r="B8" s="5" t="s">
        <v>57</v>
      </c>
      <c r="C8" s="9">
        <f t="shared" si="0"/>
        <v>1321128</v>
      </c>
      <c r="D8" s="9">
        <f t="shared" si="0"/>
        <v>6530445627.79</v>
      </c>
      <c r="E8" s="9">
        <f t="shared" si="0"/>
        <v>3161097754.3</v>
      </c>
      <c r="F8" s="9">
        <f t="shared" si="0"/>
        <v>243851</v>
      </c>
      <c r="G8" s="9">
        <f t="shared" si="0"/>
        <v>1095970697.08</v>
      </c>
      <c r="H8" s="9">
        <f t="shared" si="0"/>
        <v>54007149.93</v>
      </c>
      <c r="I8" s="4">
        <f t="shared" si="1"/>
        <v>1564979</v>
      </c>
      <c r="J8" s="4">
        <f t="shared" si="2"/>
        <v>7626416324.87</v>
      </c>
      <c r="K8" s="4">
        <f t="shared" si="3"/>
        <v>3215104904.23</v>
      </c>
      <c r="L8" s="9">
        <f>J8+K8</f>
        <v>10841521229.1</v>
      </c>
      <c r="M8" s="10">
        <f>L8/I8</f>
        <v>6927.582561235647</v>
      </c>
    </row>
    <row r="9" spans="1:13" ht="38.25" customHeight="1">
      <c r="A9" s="39"/>
      <c r="B9" s="5" t="s">
        <v>58</v>
      </c>
      <c r="C9" s="9">
        <f t="shared" si="0"/>
        <v>211064</v>
      </c>
      <c r="D9" s="9">
        <f t="shared" si="0"/>
        <v>826722590.6</v>
      </c>
      <c r="E9" s="9">
        <f t="shared" si="0"/>
        <v>420749528.68</v>
      </c>
      <c r="F9" s="9">
        <f t="shared" si="0"/>
        <v>104935</v>
      </c>
      <c r="G9" s="9">
        <f t="shared" si="0"/>
        <v>396471332.26</v>
      </c>
      <c r="H9" s="9">
        <f t="shared" si="0"/>
        <v>16178683.25</v>
      </c>
      <c r="I9" s="4">
        <f t="shared" si="1"/>
        <v>315999</v>
      </c>
      <c r="J9" s="4">
        <f t="shared" si="2"/>
        <v>1223193922.8600001</v>
      </c>
      <c r="K9" s="4">
        <f t="shared" si="3"/>
        <v>436928211.93</v>
      </c>
      <c r="L9" s="9">
        <f aca="true" t="shared" si="4" ref="L9:L15">J9+K9</f>
        <v>1660122134.7900002</v>
      </c>
      <c r="M9" s="10">
        <f aca="true" t="shared" si="5" ref="M9:M15">L9/I9</f>
        <v>5253.567684676218</v>
      </c>
    </row>
    <row r="10" spans="1:13" ht="38.25" customHeight="1">
      <c r="A10" s="37" t="s">
        <v>59</v>
      </c>
      <c r="B10" s="3" t="s">
        <v>50</v>
      </c>
      <c r="C10" s="4">
        <f aca="true" t="shared" si="6" ref="C10:H10">C11+C12</f>
        <v>473975</v>
      </c>
      <c r="D10" s="4">
        <f t="shared" si="6"/>
        <v>3109097218.19</v>
      </c>
      <c r="E10" s="4">
        <f t="shared" si="6"/>
        <v>1334282905.75</v>
      </c>
      <c r="F10" s="4">
        <f t="shared" si="6"/>
        <v>102020</v>
      </c>
      <c r="G10" s="4">
        <f t="shared" si="6"/>
        <v>663987090.66</v>
      </c>
      <c r="H10" s="4">
        <f t="shared" si="6"/>
        <v>26659500</v>
      </c>
      <c r="I10" s="4">
        <f t="shared" si="1"/>
        <v>575995</v>
      </c>
      <c r="J10" s="4">
        <f t="shared" si="2"/>
        <v>3773084308.85</v>
      </c>
      <c r="K10" s="4">
        <f t="shared" si="3"/>
        <v>1360942405.75</v>
      </c>
      <c r="L10" s="9">
        <f>J10+K10</f>
        <v>5134026714.6</v>
      </c>
      <c r="M10" s="10">
        <f>L10/I10</f>
        <v>8913.318196512124</v>
      </c>
    </row>
    <row r="11" spans="1:13" ht="38.25" customHeight="1">
      <c r="A11" s="38"/>
      <c r="B11" s="6" t="s">
        <v>57</v>
      </c>
      <c r="C11" s="16">
        <v>467339</v>
      </c>
      <c r="D11" s="16">
        <v>3080926374.84</v>
      </c>
      <c r="E11" s="16">
        <v>1296953040.21</v>
      </c>
      <c r="F11" s="16">
        <v>96924</v>
      </c>
      <c r="G11" s="16">
        <v>643999427.43</v>
      </c>
      <c r="H11" s="16">
        <v>24890758.87</v>
      </c>
      <c r="I11" s="4">
        <f t="shared" si="1"/>
        <v>564263</v>
      </c>
      <c r="J11" s="4">
        <f t="shared" si="2"/>
        <v>3724925802.27</v>
      </c>
      <c r="K11" s="4">
        <f t="shared" si="3"/>
        <v>1321843799.08</v>
      </c>
      <c r="L11" s="9">
        <f t="shared" si="4"/>
        <v>5046769601.35</v>
      </c>
      <c r="M11" s="10">
        <f t="shared" si="5"/>
        <v>8944.00235590496</v>
      </c>
    </row>
    <row r="12" spans="1:13" ht="38.25" customHeight="1">
      <c r="A12" s="39"/>
      <c r="B12" s="6" t="s">
        <v>58</v>
      </c>
      <c r="C12" s="16">
        <v>6636</v>
      </c>
      <c r="D12" s="16">
        <v>28170843.35</v>
      </c>
      <c r="E12" s="16">
        <v>37329865.54</v>
      </c>
      <c r="F12" s="16">
        <v>5096</v>
      </c>
      <c r="G12" s="16">
        <v>19987663.23</v>
      </c>
      <c r="H12" s="16">
        <v>1768741.13</v>
      </c>
      <c r="I12" s="4">
        <f t="shared" si="1"/>
        <v>11732</v>
      </c>
      <c r="J12" s="4">
        <f t="shared" si="2"/>
        <v>48158506.58</v>
      </c>
      <c r="K12" s="4">
        <f t="shared" si="3"/>
        <v>39098606.67</v>
      </c>
      <c r="L12" s="9">
        <f t="shared" si="4"/>
        <v>87257113.25</v>
      </c>
      <c r="M12" s="10">
        <f t="shared" si="5"/>
        <v>7437.530962325264</v>
      </c>
    </row>
    <row r="13" spans="1:13" ht="38.25" customHeight="1">
      <c r="A13" s="37" t="s">
        <v>60</v>
      </c>
      <c r="B13" s="3" t="s">
        <v>50</v>
      </c>
      <c r="C13" s="4">
        <f aca="true" t="shared" si="7" ref="C13:H13">C14+C15</f>
        <v>1058217</v>
      </c>
      <c r="D13" s="4">
        <f t="shared" si="7"/>
        <v>4248071000.2</v>
      </c>
      <c r="E13" s="4">
        <f t="shared" si="7"/>
        <v>2247564377.23</v>
      </c>
      <c r="F13" s="4">
        <f t="shared" si="7"/>
        <v>246766</v>
      </c>
      <c r="G13" s="4">
        <f t="shared" si="7"/>
        <v>828454938.68</v>
      </c>
      <c r="H13" s="4">
        <f t="shared" si="7"/>
        <v>43526333.18</v>
      </c>
      <c r="I13" s="4">
        <f t="shared" si="1"/>
        <v>1304983</v>
      </c>
      <c r="J13" s="4">
        <f t="shared" si="2"/>
        <v>5076525938.88</v>
      </c>
      <c r="K13" s="4">
        <f t="shared" si="3"/>
        <v>2291090710.41</v>
      </c>
      <c r="L13" s="9">
        <f>J13+K13</f>
        <v>7367616649.29</v>
      </c>
      <c r="M13" s="10">
        <f>L13/I13</f>
        <v>5645.7568024181155</v>
      </c>
    </row>
    <row r="14" spans="1:13" ht="38.25" customHeight="1">
      <c r="A14" s="38"/>
      <c r="B14" s="6" t="s">
        <v>57</v>
      </c>
      <c r="C14" s="16">
        <v>853789</v>
      </c>
      <c r="D14" s="16">
        <v>3449519252.95</v>
      </c>
      <c r="E14" s="16">
        <v>1864144714.09</v>
      </c>
      <c r="F14" s="16">
        <v>146927</v>
      </c>
      <c r="G14" s="16">
        <v>451971269.65</v>
      </c>
      <c r="H14" s="16">
        <v>29116391.06</v>
      </c>
      <c r="I14" s="4">
        <f t="shared" si="1"/>
        <v>1000716</v>
      </c>
      <c r="J14" s="4">
        <f t="shared" si="2"/>
        <v>3901490522.6</v>
      </c>
      <c r="K14" s="4">
        <f t="shared" si="3"/>
        <v>1893261105.1499999</v>
      </c>
      <c r="L14" s="9">
        <f t="shared" si="4"/>
        <v>5794751627.75</v>
      </c>
      <c r="M14" s="10">
        <f t="shared" si="5"/>
        <v>5790.605554173212</v>
      </c>
    </row>
    <row r="15" spans="1:13" ht="38.25" customHeight="1">
      <c r="A15" s="39"/>
      <c r="B15" s="6" t="s">
        <v>58</v>
      </c>
      <c r="C15" s="16">
        <v>204428</v>
      </c>
      <c r="D15" s="16">
        <v>798551747.25</v>
      </c>
      <c r="E15" s="16">
        <v>383419663.14</v>
      </c>
      <c r="F15" s="16">
        <v>99839</v>
      </c>
      <c r="G15" s="16">
        <v>376483669.03</v>
      </c>
      <c r="H15" s="16">
        <v>14409942.12</v>
      </c>
      <c r="I15" s="4">
        <f t="shared" si="1"/>
        <v>304267</v>
      </c>
      <c r="J15" s="4">
        <f t="shared" si="2"/>
        <v>1175035416.28</v>
      </c>
      <c r="K15" s="4">
        <f t="shared" si="3"/>
        <v>397829605.26</v>
      </c>
      <c r="L15" s="9">
        <f t="shared" si="4"/>
        <v>1572865021.54</v>
      </c>
      <c r="M15" s="10">
        <f t="shared" si="5"/>
        <v>5169.357904537791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4">
        <f aca="true" t="shared" si="0" ref="C7:H7">C10+C13</f>
        <v>94206</v>
      </c>
      <c r="D7" s="4">
        <f t="shared" si="0"/>
        <v>459471340.12</v>
      </c>
      <c r="E7" s="4">
        <f t="shared" si="0"/>
        <v>206729421.55</v>
      </c>
      <c r="F7" s="4">
        <f t="shared" si="0"/>
        <v>9378</v>
      </c>
      <c r="G7" s="4">
        <f t="shared" si="0"/>
        <v>45622138.98</v>
      </c>
      <c r="H7" s="4">
        <f t="shared" si="0"/>
        <v>1514759.38</v>
      </c>
      <c r="I7" s="4">
        <f aca="true" t="shared" si="1" ref="I7:I15">C7+F7</f>
        <v>103584</v>
      </c>
      <c r="J7" s="4">
        <f aca="true" t="shared" si="2" ref="J7:J15">D7+G7</f>
        <v>505093479.1</v>
      </c>
      <c r="K7" s="4">
        <f aca="true" t="shared" si="3" ref="K7:K15">E7+H7</f>
        <v>208244180.93</v>
      </c>
      <c r="L7" s="9">
        <f>J7+K7</f>
        <v>713337660.03</v>
      </c>
      <c r="M7" s="10">
        <f>L7/I7</f>
        <v>6886.562210669601</v>
      </c>
    </row>
    <row r="8" spans="1:13" ht="38.25" customHeight="1">
      <c r="A8" s="38"/>
      <c r="B8" s="5" t="s">
        <v>57</v>
      </c>
      <c r="C8" s="9">
        <f aca="true" t="shared" si="4" ref="C8:H8">C11+C14</f>
        <v>88965</v>
      </c>
      <c r="D8" s="9">
        <f t="shared" si="4"/>
        <v>439033550.54</v>
      </c>
      <c r="E8" s="9">
        <f t="shared" si="4"/>
        <v>195052514.75</v>
      </c>
      <c r="F8" s="9">
        <f t="shared" si="4"/>
        <v>8644</v>
      </c>
      <c r="G8" s="9">
        <f t="shared" si="4"/>
        <v>42829358.01</v>
      </c>
      <c r="H8" s="9">
        <f t="shared" si="4"/>
        <v>1451449.28</v>
      </c>
      <c r="I8" s="4">
        <f t="shared" si="1"/>
        <v>97609</v>
      </c>
      <c r="J8" s="4">
        <f t="shared" si="2"/>
        <v>481862908.55</v>
      </c>
      <c r="K8" s="4">
        <f t="shared" si="3"/>
        <v>196503964.03</v>
      </c>
      <c r="L8" s="9">
        <f>J8+K8</f>
        <v>678366872.58</v>
      </c>
      <c r="M8" s="10">
        <f>L8/I8</f>
        <v>6949.839385507485</v>
      </c>
    </row>
    <row r="9" spans="1:13" ht="38.25" customHeight="1">
      <c r="A9" s="39"/>
      <c r="B9" s="5" t="s">
        <v>58</v>
      </c>
      <c r="C9" s="9">
        <f aca="true" t="shared" si="5" ref="C9:H9">C12+C15</f>
        <v>5241</v>
      </c>
      <c r="D9" s="9">
        <f t="shared" si="5"/>
        <v>20437789.58</v>
      </c>
      <c r="E9" s="9">
        <f t="shared" si="5"/>
        <v>11676906.8</v>
      </c>
      <c r="F9" s="9">
        <f t="shared" si="5"/>
        <v>734</v>
      </c>
      <c r="G9" s="9">
        <f t="shared" si="5"/>
        <v>2792780.9699999997</v>
      </c>
      <c r="H9" s="9">
        <f t="shared" si="5"/>
        <v>63310.1</v>
      </c>
      <c r="I9" s="4">
        <f t="shared" si="1"/>
        <v>5975</v>
      </c>
      <c r="J9" s="4">
        <f t="shared" si="2"/>
        <v>23230570.549999997</v>
      </c>
      <c r="K9" s="4">
        <f t="shared" si="3"/>
        <v>11740216.9</v>
      </c>
      <c r="L9" s="9">
        <f aca="true" t="shared" si="6" ref="L9:L15">J9+K9</f>
        <v>34970787.449999996</v>
      </c>
      <c r="M9" s="10">
        <f aca="true" t="shared" si="7" ref="M9:M15">L9/I9</f>
        <v>5852.851456066945</v>
      </c>
    </row>
    <row r="10" spans="1:13" ht="38.25" customHeight="1">
      <c r="A10" s="37" t="s">
        <v>59</v>
      </c>
      <c r="B10" s="3" t="s">
        <v>50</v>
      </c>
      <c r="C10" s="4">
        <f aca="true" t="shared" si="8" ref="C10:H10">C11+C12</f>
        <v>49289</v>
      </c>
      <c r="D10" s="4">
        <f t="shared" si="8"/>
        <v>297773949.47</v>
      </c>
      <c r="E10" s="4">
        <f t="shared" si="8"/>
        <v>110449217.94999999</v>
      </c>
      <c r="F10" s="4">
        <f t="shared" si="8"/>
        <v>4753</v>
      </c>
      <c r="G10" s="4">
        <f t="shared" si="8"/>
        <v>30235252.02</v>
      </c>
      <c r="H10" s="4">
        <f t="shared" si="8"/>
        <v>662203.1900000001</v>
      </c>
      <c r="I10" s="4">
        <f t="shared" si="1"/>
        <v>54042</v>
      </c>
      <c r="J10" s="4">
        <f t="shared" si="2"/>
        <v>328009201.49</v>
      </c>
      <c r="K10" s="4">
        <f t="shared" si="3"/>
        <v>111111421.13999999</v>
      </c>
      <c r="L10" s="9">
        <f>J10+K10</f>
        <v>439120622.63</v>
      </c>
      <c r="M10" s="10">
        <f>L10/I10</f>
        <v>8125.543514858813</v>
      </c>
    </row>
    <row r="11" spans="1:13" ht="38.25" customHeight="1">
      <c r="A11" s="38"/>
      <c r="B11" s="6" t="s">
        <v>57</v>
      </c>
      <c r="C11" s="11">
        <v>49118</v>
      </c>
      <c r="D11" s="11">
        <v>297060814.04</v>
      </c>
      <c r="E11" s="11">
        <v>108901310.63</v>
      </c>
      <c r="F11" s="11">
        <v>4714</v>
      </c>
      <c r="G11" s="11">
        <v>30126880.74</v>
      </c>
      <c r="H11" s="11">
        <v>654358.04</v>
      </c>
      <c r="I11" s="4">
        <f t="shared" si="1"/>
        <v>53832</v>
      </c>
      <c r="J11" s="4">
        <f t="shared" si="2"/>
        <v>327187694.78000003</v>
      </c>
      <c r="K11" s="4">
        <f t="shared" si="3"/>
        <v>109555668.67</v>
      </c>
      <c r="L11" s="9">
        <f t="shared" si="6"/>
        <v>436743363.45000005</v>
      </c>
      <c r="M11" s="10">
        <f t="shared" si="7"/>
        <v>8113.080759585378</v>
      </c>
    </row>
    <row r="12" spans="1:13" ht="38.25" customHeight="1">
      <c r="A12" s="39"/>
      <c r="B12" s="6" t="s">
        <v>58</v>
      </c>
      <c r="C12" s="11">
        <v>171</v>
      </c>
      <c r="D12" s="11">
        <v>713135.43</v>
      </c>
      <c r="E12" s="11">
        <v>1547907.32</v>
      </c>
      <c r="F12" s="11">
        <v>39</v>
      </c>
      <c r="G12" s="11">
        <v>108371.28</v>
      </c>
      <c r="H12" s="11">
        <v>7845.15</v>
      </c>
      <c r="I12" s="4">
        <f t="shared" si="1"/>
        <v>210</v>
      </c>
      <c r="J12" s="4">
        <f t="shared" si="2"/>
        <v>821506.7100000001</v>
      </c>
      <c r="K12" s="4">
        <f t="shared" si="3"/>
        <v>1555752.47</v>
      </c>
      <c r="L12" s="9">
        <f t="shared" si="6"/>
        <v>2377259.18</v>
      </c>
      <c r="M12" s="10">
        <f t="shared" si="7"/>
        <v>11320.28180952381</v>
      </c>
    </row>
    <row r="13" spans="1:13" ht="38.25" customHeight="1">
      <c r="A13" s="37" t="s">
        <v>60</v>
      </c>
      <c r="B13" s="3" t="s">
        <v>50</v>
      </c>
      <c r="C13" s="4">
        <f aca="true" t="shared" si="9" ref="C13:H13">C14+C15</f>
        <v>44917</v>
      </c>
      <c r="D13" s="4">
        <f t="shared" si="9"/>
        <v>161697390.65</v>
      </c>
      <c r="E13" s="4">
        <f t="shared" si="9"/>
        <v>96280203.60000001</v>
      </c>
      <c r="F13" s="4">
        <f t="shared" si="9"/>
        <v>4625</v>
      </c>
      <c r="G13" s="4">
        <f t="shared" si="9"/>
        <v>15386886.959999999</v>
      </c>
      <c r="H13" s="4">
        <f t="shared" si="9"/>
        <v>852556.19</v>
      </c>
      <c r="I13" s="4">
        <f t="shared" si="1"/>
        <v>49542</v>
      </c>
      <c r="J13" s="4">
        <f t="shared" si="2"/>
        <v>177084277.61</v>
      </c>
      <c r="K13" s="4">
        <f t="shared" si="3"/>
        <v>97132759.79</v>
      </c>
      <c r="L13" s="9">
        <f>J13+K13</f>
        <v>274217037.40000004</v>
      </c>
      <c r="M13" s="10">
        <f>L13/I13</f>
        <v>5535.041730249082</v>
      </c>
    </row>
    <row r="14" spans="1:13" ht="38.25" customHeight="1">
      <c r="A14" s="38"/>
      <c r="B14" s="6" t="s">
        <v>57</v>
      </c>
      <c r="C14" s="11">
        <v>39847</v>
      </c>
      <c r="D14" s="11">
        <v>141972736.5</v>
      </c>
      <c r="E14" s="11">
        <v>86151204.12</v>
      </c>
      <c r="F14" s="11">
        <v>3930</v>
      </c>
      <c r="G14" s="11">
        <v>12702477.27</v>
      </c>
      <c r="H14" s="11">
        <v>797091.24</v>
      </c>
      <c r="I14" s="4">
        <f t="shared" si="1"/>
        <v>43777</v>
      </c>
      <c r="J14" s="4">
        <f t="shared" si="2"/>
        <v>154675213.77</v>
      </c>
      <c r="K14" s="4">
        <f t="shared" si="3"/>
        <v>86948295.36</v>
      </c>
      <c r="L14" s="9">
        <f t="shared" si="6"/>
        <v>241623509.13</v>
      </c>
      <c r="M14" s="10">
        <f t="shared" si="7"/>
        <v>5519.416797176599</v>
      </c>
    </row>
    <row r="15" spans="1:13" ht="38.25" customHeight="1">
      <c r="A15" s="39"/>
      <c r="B15" s="6" t="s">
        <v>58</v>
      </c>
      <c r="C15" s="11">
        <v>5070</v>
      </c>
      <c r="D15" s="11">
        <v>19724654.15</v>
      </c>
      <c r="E15" s="11">
        <v>10128999.48</v>
      </c>
      <c r="F15" s="11">
        <v>695</v>
      </c>
      <c r="G15" s="11">
        <v>2684409.69</v>
      </c>
      <c r="H15" s="11">
        <v>55464.95</v>
      </c>
      <c r="I15" s="4">
        <f t="shared" si="1"/>
        <v>5765</v>
      </c>
      <c r="J15" s="4">
        <f t="shared" si="2"/>
        <v>22409063.84</v>
      </c>
      <c r="K15" s="4">
        <f t="shared" si="3"/>
        <v>10184464.43</v>
      </c>
      <c r="L15" s="9">
        <f t="shared" si="6"/>
        <v>32593528.27</v>
      </c>
      <c r="M15" s="10">
        <f t="shared" si="7"/>
        <v>5653.690940156114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1:M1"/>
    <mergeCell ref="A3:M3"/>
    <mergeCell ref="A7:A9"/>
    <mergeCell ref="A10:A12"/>
    <mergeCell ref="A13:A15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4">
        <f aca="true" t="shared" si="0" ref="C7:H9">C10+C13</f>
        <v>98347</v>
      </c>
      <c r="D7" s="4">
        <f t="shared" si="0"/>
        <v>503265015.1</v>
      </c>
      <c r="E7" s="4">
        <f t="shared" si="0"/>
        <v>222050049.06</v>
      </c>
      <c r="F7" s="4">
        <f t="shared" si="0"/>
        <v>8034</v>
      </c>
      <c r="G7" s="4">
        <f t="shared" si="0"/>
        <v>42355937.58</v>
      </c>
      <c r="H7" s="4">
        <f t="shared" si="0"/>
        <v>938024.4299999999</v>
      </c>
      <c r="I7" s="4">
        <f aca="true" t="shared" si="1" ref="I7:I15">C7+F7</f>
        <v>106381</v>
      </c>
      <c r="J7" s="4">
        <f aca="true" t="shared" si="2" ref="J7:J15">D7+G7</f>
        <v>545620952.6800001</v>
      </c>
      <c r="K7" s="4">
        <f aca="true" t="shared" si="3" ref="K7:K15">E7+H7</f>
        <v>222988073.49</v>
      </c>
      <c r="L7" s="9">
        <f>J7+K7</f>
        <v>768609026.1700001</v>
      </c>
      <c r="M7" s="10">
        <f>L7/I7</f>
        <v>7225.0592320997175</v>
      </c>
    </row>
    <row r="8" spans="1:13" ht="38.25" customHeight="1">
      <c r="A8" s="38"/>
      <c r="B8" s="5" t="s">
        <v>57</v>
      </c>
      <c r="C8" s="9">
        <f t="shared" si="0"/>
        <v>94795</v>
      </c>
      <c r="D8" s="9">
        <f t="shared" si="0"/>
        <v>489975110.31</v>
      </c>
      <c r="E8" s="9">
        <f t="shared" si="0"/>
        <v>213565964.74</v>
      </c>
      <c r="F8" s="9">
        <f t="shared" si="0"/>
        <v>6909</v>
      </c>
      <c r="G8" s="9">
        <f t="shared" si="0"/>
        <v>38138307.9</v>
      </c>
      <c r="H8" s="9">
        <f t="shared" si="0"/>
        <v>898376.84</v>
      </c>
      <c r="I8" s="4">
        <f t="shared" si="1"/>
        <v>101704</v>
      </c>
      <c r="J8" s="4">
        <f t="shared" si="2"/>
        <v>528113418.21</v>
      </c>
      <c r="K8" s="4">
        <f t="shared" si="3"/>
        <v>214464341.58</v>
      </c>
      <c r="L8" s="9">
        <f>J8+K8</f>
        <v>742577759.79</v>
      </c>
      <c r="M8" s="10">
        <f>L8/I8</f>
        <v>7301.3623828954605</v>
      </c>
    </row>
    <row r="9" spans="1:13" ht="38.25" customHeight="1">
      <c r="A9" s="39"/>
      <c r="B9" s="5" t="s">
        <v>58</v>
      </c>
      <c r="C9" s="9">
        <f t="shared" si="0"/>
        <v>3552</v>
      </c>
      <c r="D9" s="9">
        <f t="shared" si="0"/>
        <v>13289904.790000001</v>
      </c>
      <c r="E9" s="9">
        <f t="shared" si="0"/>
        <v>8484084.32</v>
      </c>
      <c r="F9" s="9">
        <f t="shared" si="0"/>
        <v>1125</v>
      </c>
      <c r="G9" s="9">
        <f t="shared" si="0"/>
        <v>4217629.68</v>
      </c>
      <c r="H9" s="9">
        <f t="shared" si="0"/>
        <v>39647.590000000004</v>
      </c>
      <c r="I9" s="4">
        <f t="shared" si="1"/>
        <v>4677</v>
      </c>
      <c r="J9" s="4">
        <f t="shared" si="2"/>
        <v>17507534.47</v>
      </c>
      <c r="K9" s="4">
        <f t="shared" si="3"/>
        <v>8523731.91</v>
      </c>
      <c r="L9" s="9">
        <f aca="true" t="shared" si="4" ref="L9:L15">J9+K9</f>
        <v>26031266.38</v>
      </c>
      <c r="M9" s="10">
        <f aca="true" t="shared" si="5" ref="M9:M15">L9/I9</f>
        <v>5565.804229206757</v>
      </c>
    </row>
    <row r="10" spans="1:13" ht="38.25" customHeight="1">
      <c r="A10" s="37" t="s">
        <v>59</v>
      </c>
      <c r="B10" s="3" t="s">
        <v>50</v>
      </c>
      <c r="C10" s="4">
        <f aca="true" t="shared" si="6" ref="C10:H10">C11+C12</f>
        <v>62881</v>
      </c>
      <c r="D10" s="4">
        <f t="shared" si="6"/>
        <v>388264102.5</v>
      </c>
      <c r="E10" s="4">
        <f t="shared" si="6"/>
        <v>143995920.06</v>
      </c>
      <c r="F10" s="4">
        <f t="shared" si="6"/>
        <v>4842</v>
      </c>
      <c r="G10" s="4">
        <f t="shared" si="6"/>
        <v>31130917.44</v>
      </c>
      <c r="H10" s="4">
        <f t="shared" si="6"/>
        <v>294050.26</v>
      </c>
      <c r="I10" s="4">
        <f t="shared" si="1"/>
        <v>67723</v>
      </c>
      <c r="J10" s="4">
        <f t="shared" si="2"/>
        <v>419395019.94</v>
      </c>
      <c r="K10" s="4">
        <f t="shared" si="3"/>
        <v>144289970.32</v>
      </c>
      <c r="L10" s="9">
        <f>J10+K10</f>
        <v>563684990.26</v>
      </c>
      <c r="M10" s="10">
        <f>L10/I10</f>
        <v>8323.390727817728</v>
      </c>
    </row>
    <row r="11" spans="1:13" ht="38.25" customHeight="1">
      <c r="A11" s="38"/>
      <c r="B11" s="6" t="s">
        <v>57</v>
      </c>
      <c r="C11" s="11">
        <v>62709</v>
      </c>
      <c r="D11" s="11">
        <v>387592663.85</v>
      </c>
      <c r="E11" s="11">
        <v>143029695.6</v>
      </c>
      <c r="F11" s="11">
        <v>4816</v>
      </c>
      <c r="G11" s="11">
        <v>31030026.89</v>
      </c>
      <c r="H11" s="11">
        <v>292490.61</v>
      </c>
      <c r="I11" s="4">
        <f t="shared" si="1"/>
        <v>67525</v>
      </c>
      <c r="J11" s="4">
        <f t="shared" si="2"/>
        <v>418622690.74</v>
      </c>
      <c r="K11" s="4">
        <f t="shared" si="3"/>
        <v>143322186.21</v>
      </c>
      <c r="L11" s="9">
        <f t="shared" si="4"/>
        <v>561944876.95</v>
      </c>
      <c r="M11" s="10">
        <f t="shared" si="5"/>
        <v>8322.02705590522</v>
      </c>
    </row>
    <row r="12" spans="1:13" ht="38.25" customHeight="1">
      <c r="A12" s="39"/>
      <c r="B12" s="6" t="s">
        <v>58</v>
      </c>
      <c r="C12" s="11">
        <v>172</v>
      </c>
      <c r="D12" s="11">
        <v>671438.65</v>
      </c>
      <c r="E12" s="11">
        <v>966224.46</v>
      </c>
      <c r="F12" s="11">
        <v>26</v>
      </c>
      <c r="G12" s="11">
        <v>100890.55</v>
      </c>
      <c r="H12" s="11">
        <v>1559.65</v>
      </c>
      <c r="I12" s="4">
        <f t="shared" si="1"/>
        <v>198</v>
      </c>
      <c r="J12" s="4">
        <f t="shared" si="2"/>
        <v>772329.2000000001</v>
      </c>
      <c r="K12" s="4">
        <f t="shared" si="3"/>
        <v>967784.11</v>
      </c>
      <c r="L12" s="9">
        <f t="shared" si="4"/>
        <v>1740113.31</v>
      </c>
      <c r="M12" s="10">
        <f t="shared" si="5"/>
        <v>8788.451060606061</v>
      </c>
    </row>
    <row r="13" spans="1:13" ht="38.25" customHeight="1">
      <c r="A13" s="37" t="s">
        <v>60</v>
      </c>
      <c r="B13" s="3" t="s">
        <v>50</v>
      </c>
      <c r="C13" s="4">
        <f aca="true" t="shared" si="7" ref="C13:H13">C14+C15</f>
        <v>35466</v>
      </c>
      <c r="D13" s="4">
        <f t="shared" si="7"/>
        <v>115000912.6</v>
      </c>
      <c r="E13" s="4">
        <f t="shared" si="7"/>
        <v>78054129</v>
      </c>
      <c r="F13" s="4">
        <f t="shared" si="7"/>
        <v>3192</v>
      </c>
      <c r="G13" s="4">
        <f t="shared" si="7"/>
        <v>11225020.14</v>
      </c>
      <c r="H13" s="4">
        <f t="shared" si="7"/>
        <v>643974.1699999999</v>
      </c>
      <c r="I13" s="4">
        <f t="shared" si="1"/>
        <v>38658</v>
      </c>
      <c r="J13" s="4">
        <f t="shared" si="2"/>
        <v>126225932.74</v>
      </c>
      <c r="K13" s="4">
        <f t="shared" si="3"/>
        <v>78698103.17</v>
      </c>
      <c r="L13" s="9">
        <f>J13+K13</f>
        <v>204924035.91</v>
      </c>
      <c r="M13" s="10">
        <f>L13/I13</f>
        <v>5300.947692844948</v>
      </c>
    </row>
    <row r="14" spans="1:13" ht="38.25" customHeight="1">
      <c r="A14" s="38"/>
      <c r="B14" s="6" t="s">
        <v>57</v>
      </c>
      <c r="C14" s="11">
        <v>32086</v>
      </c>
      <c r="D14" s="11">
        <v>102382446.46</v>
      </c>
      <c r="E14" s="11">
        <v>70536269.14</v>
      </c>
      <c r="F14" s="11">
        <v>2093</v>
      </c>
      <c r="G14" s="11">
        <v>7108281.01</v>
      </c>
      <c r="H14" s="11">
        <v>605886.23</v>
      </c>
      <c r="I14" s="4">
        <f t="shared" si="1"/>
        <v>34179</v>
      </c>
      <c r="J14" s="4">
        <f t="shared" si="2"/>
        <v>109490727.47</v>
      </c>
      <c r="K14" s="4">
        <f t="shared" si="3"/>
        <v>71142155.37</v>
      </c>
      <c r="L14" s="9">
        <f t="shared" si="4"/>
        <v>180632882.84</v>
      </c>
      <c r="M14" s="10">
        <f t="shared" si="5"/>
        <v>5284.9083601041575</v>
      </c>
    </row>
    <row r="15" spans="1:13" ht="38.25" customHeight="1">
      <c r="A15" s="39"/>
      <c r="B15" s="6" t="s">
        <v>58</v>
      </c>
      <c r="C15" s="11">
        <v>3380</v>
      </c>
      <c r="D15" s="11">
        <v>12618466.14</v>
      </c>
      <c r="E15" s="11">
        <v>7517859.86</v>
      </c>
      <c r="F15" s="11">
        <v>1099</v>
      </c>
      <c r="G15" s="11">
        <v>4116739.13</v>
      </c>
      <c r="H15" s="11">
        <v>38087.94</v>
      </c>
      <c r="I15" s="4">
        <f t="shared" si="1"/>
        <v>4479</v>
      </c>
      <c r="J15" s="4">
        <f t="shared" si="2"/>
        <v>16735205.27</v>
      </c>
      <c r="K15" s="4">
        <f t="shared" si="3"/>
        <v>7555947.800000001</v>
      </c>
      <c r="L15" s="9">
        <f t="shared" si="4"/>
        <v>24291153.07</v>
      </c>
      <c r="M15" s="10">
        <f t="shared" si="5"/>
        <v>5423.342949319044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4">
        <f aca="true" t="shared" si="0" ref="C7:H9">C10+C13</f>
        <v>192630</v>
      </c>
      <c r="D7" s="4">
        <f t="shared" si="0"/>
        <v>971993600.5699999</v>
      </c>
      <c r="E7" s="4">
        <f t="shared" si="0"/>
        <v>509033906.19000006</v>
      </c>
      <c r="F7" s="4">
        <f t="shared" si="0"/>
        <v>86486</v>
      </c>
      <c r="G7" s="4">
        <f t="shared" si="0"/>
        <v>342024946.88</v>
      </c>
      <c r="H7" s="4">
        <f t="shared" si="0"/>
        <v>21282265.669999998</v>
      </c>
      <c r="I7" s="4">
        <f aca="true" t="shared" si="1" ref="I7:I15">C7+F7</f>
        <v>279116</v>
      </c>
      <c r="J7" s="4">
        <f aca="true" t="shared" si="2" ref="J7:J15">D7+G7</f>
        <v>1314018547.4499998</v>
      </c>
      <c r="K7" s="4">
        <f aca="true" t="shared" si="3" ref="K7:K15">E7+H7</f>
        <v>530316171.8600001</v>
      </c>
      <c r="L7" s="9">
        <f>J7+K7</f>
        <v>1844334719.31</v>
      </c>
      <c r="M7" s="10">
        <f>L7/I7</f>
        <v>6607.7713900672115</v>
      </c>
    </row>
    <row r="8" spans="1:13" ht="38.25" customHeight="1">
      <c r="A8" s="38"/>
      <c r="B8" s="5" t="s">
        <v>57</v>
      </c>
      <c r="C8" s="9">
        <f t="shared" si="0"/>
        <v>160317</v>
      </c>
      <c r="D8" s="9">
        <f t="shared" si="0"/>
        <v>837896402.04</v>
      </c>
      <c r="E8" s="9">
        <f t="shared" si="0"/>
        <v>435765508.38</v>
      </c>
      <c r="F8" s="9">
        <f t="shared" si="0"/>
        <v>55748</v>
      </c>
      <c r="G8" s="9">
        <f t="shared" si="0"/>
        <v>223495864.78</v>
      </c>
      <c r="H8" s="9">
        <f t="shared" si="0"/>
        <v>15335590.98</v>
      </c>
      <c r="I8" s="4">
        <f t="shared" si="1"/>
        <v>216065</v>
      </c>
      <c r="J8" s="4">
        <f t="shared" si="2"/>
        <v>1061392266.8199999</v>
      </c>
      <c r="K8" s="4">
        <f t="shared" si="3"/>
        <v>451101099.36</v>
      </c>
      <c r="L8" s="9">
        <f>J8+K8</f>
        <v>1512493366.1799998</v>
      </c>
      <c r="M8" s="10">
        <f>L8/I8</f>
        <v>7000.1775677689575</v>
      </c>
    </row>
    <row r="9" spans="1:13" ht="38.25" customHeight="1">
      <c r="A9" s="39"/>
      <c r="B9" s="5" t="s">
        <v>58</v>
      </c>
      <c r="C9" s="9">
        <f t="shared" si="0"/>
        <v>32313</v>
      </c>
      <c r="D9" s="9">
        <f t="shared" si="0"/>
        <v>134097198.53</v>
      </c>
      <c r="E9" s="9">
        <f t="shared" si="0"/>
        <v>73268397.81</v>
      </c>
      <c r="F9" s="9">
        <f t="shared" si="0"/>
        <v>30738</v>
      </c>
      <c r="G9" s="9">
        <f t="shared" si="0"/>
        <v>118529082.1</v>
      </c>
      <c r="H9" s="9">
        <f t="shared" si="0"/>
        <v>5946674.6899999995</v>
      </c>
      <c r="I9" s="4">
        <f t="shared" si="1"/>
        <v>63051</v>
      </c>
      <c r="J9" s="4">
        <f t="shared" si="2"/>
        <v>252626280.63</v>
      </c>
      <c r="K9" s="4">
        <f t="shared" si="3"/>
        <v>79215072.5</v>
      </c>
      <c r="L9" s="9">
        <f aca="true" t="shared" si="4" ref="L9:L15">J9+K9</f>
        <v>331841353.13</v>
      </c>
      <c r="M9" s="10">
        <f aca="true" t="shared" si="5" ref="M9:M15">L9/I9</f>
        <v>5263.062491157952</v>
      </c>
    </row>
    <row r="10" spans="1:13" ht="38.25" customHeight="1">
      <c r="A10" s="37" t="s">
        <v>59</v>
      </c>
      <c r="B10" s="3" t="s">
        <v>50</v>
      </c>
      <c r="C10" s="4">
        <f aca="true" t="shared" si="6" ref="C10:H10">C11+C12</f>
        <v>75646</v>
      </c>
      <c r="D10" s="4">
        <f t="shared" si="6"/>
        <v>523929590.07</v>
      </c>
      <c r="E10" s="4">
        <f t="shared" si="6"/>
        <v>233099598.33</v>
      </c>
      <c r="F10" s="4">
        <f t="shared" si="6"/>
        <v>19563</v>
      </c>
      <c r="G10" s="4">
        <f t="shared" si="6"/>
        <v>124549165.57</v>
      </c>
      <c r="H10" s="4">
        <f t="shared" si="6"/>
        <v>7500523.4799999995</v>
      </c>
      <c r="I10" s="4">
        <f t="shared" si="1"/>
        <v>95209</v>
      </c>
      <c r="J10" s="4">
        <f t="shared" si="2"/>
        <v>648478755.64</v>
      </c>
      <c r="K10" s="4">
        <f t="shared" si="3"/>
        <v>240600121.81</v>
      </c>
      <c r="L10" s="9">
        <f>J10+K10</f>
        <v>889078877.45</v>
      </c>
      <c r="M10" s="10">
        <f>L10/I10</f>
        <v>9338.18102752891</v>
      </c>
    </row>
    <row r="11" spans="1:13" ht="38.25" customHeight="1">
      <c r="A11" s="38"/>
      <c r="B11" s="6" t="s">
        <v>57</v>
      </c>
      <c r="C11" s="13">
        <v>74274</v>
      </c>
      <c r="D11" s="13">
        <v>517746046.64</v>
      </c>
      <c r="E11" s="13">
        <v>224559305.93</v>
      </c>
      <c r="F11" s="13">
        <v>17766</v>
      </c>
      <c r="G11" s="13">
        <v>117517880.74</v>
      </c>
      <c r="H11" s="13">
        <v>6650457.81</v>
      </c>
      <c r="I11" s="4">
        <f t="shared" si="1"/>
        <v>92040</v>
      </c>
      <c r="J11" s="4">
        <f t="shared" si="2"/>
        <v>635263927.38</v>
      </c>
      <c r="K11" s="4">
        <f t="shared" si="3"/>
        <v>231209763.74</v>
      </c>
      <c r="L11" s="9">
        <f t="shared" si="4"/>
        <v>866473691.12</v>
      </c>
      <c r="M11" s="10">
        <f t="shared" si="5"/>
        <v>9414.09920817036</v>
      </c>
    </row>
    <row r="12" spans="1:13" ht="38.25" customHeight="1">
      <c r="A12" s="39"/>
      <c r="B12" s="6" t="s">
        <v>58</v>
      </c>
      <c r="C12" s="13">
        <v>1372</v>
      </c>
      <c r="D12" s="13">
        <v>6183543.43</v>
      </c>
      <c r="E12" s="13">
        <v>8540292.4</v>
      </c>
      <c r="F12" s="13">
        <v>1797</v>
      </c>
      <c r="G12" s="13">
        <v>7031284.83</v>
      </c>
      <c r="H12" s="13">
        <v>850065.67</v>
      </c>
      <c r="I12" s="4">
        <f t="shared" si="1"/>
        <v>3169</v>
      </c>
      <c r="J12" s="4">
        <f t="shared" si="2"/>
        <v>13214828.26</v>
      </c>
      <c r="K12" s="4">
        <f t="shared" si="3"/>
        <v>9390358.07</v>
      </c>
      <c r="L12" s="9">
        <f t="shared" si="4"/>
        <v>22605186.33</v>
      </c>
      <c r="M12" s="10">
        <f t="shared" si="5"/>
        <v>7133.22383401704</v>
      </c>
    </row>
    <row r="13" spans="1:13" ht="38.25" customHeight="1">
      <c r="A13" s="37" t="s">
        <v>60</v>
      </c>
      <c r="B13" s="3" t="s">
        <v>50</v>
      </c>
      <c r="C13" s="4">
        <f aca="true" t="shared" si="7" ref="C13:H13">C14+C15</f>
        <v>116984</v>
      </c>
      <c r="D13" s="4">
        <f t="shared" si="7"/>
        <v>448064010.5</v>
      </c>
      <c r="E13" s="4">
        <f t="shared" si="7"/>
        <v>275934307.86</v>
      </c>
      <c r="F13" s="4">
        <f t="shared" si="7"/>
        <v>66923</v>
      </c>
      <c r="G13" s="4">
        <f t="shared" si="7"/>
        <v>217475781.31</v>
      </c>
      <c r="H13" s="4">
        <f t="shared" si="7"/>
        <v>13781742.19</v>
      </c>
      <c r="I13" s="4">
        <f t="shared" si="1"/>
        <v>183907</v>
      </c>
      <c r="J13" s="4">
        <f t="shared" si="2"/>
        <v>665539791.81</v>
      </c>
      <c r="K13" s="4">
        <f t="shared" si="3"/>
        <v>289716050.05</v>
      </c>
      <c r="L13" s="9">
        <f>J13+K13</f>
        <v>955255841.8599999</v>
      </c>
      <c r="M13" s="10">
        <f>L13/I13</f>
        <v>5194.233182314973</v>
      </c>
    </row>
    <row r="14" spans="1:13" ht="38.25" customHeight="1">
      <c r="A14" s="38"/>
      <c r="B14" s="6" t="s">
        <v>57</v>
      </c>
      <c r="C14" s="13">
        <v>86043</v>
      </c>
      <c r="D14" s="13">
        <v>320150355.4</v>
      </c>
      <c r="E14" s="13">
        <v>211206202.45</v>
      </c>
      <c r="F14" s="13">
        <v>37982</v>
      </c>
      <c r="G14" s="13">
        <v>105977984.04</v>
      </c>
      <c r="H14" s="13">
        <v>8685133.17</v>
      </c>
      <c r="I14" s="4">
        <f t="shared" si="1"/>
        <v>124025</v>
      </c>
      <c r="J14" s="4">
        <f t="shared" si="2"/>
        <v>426128339.44</v>
      </c>
      <c r="K14" s="4">
        <f t="shared" si="3"/>
        <v>219891335.61999997</v>
      </c>
      <c r="L14" s="9">
        <f t="shared" si="4"/>
        <v>646019675.06</v>
      </c>
      <c r="M14" s="10">
        <f t="shared" si="5"/>
        <v>5208.785930739769</v>
      </c>
    </row>
    <row r="15" spans="1:13" ht="38.25" customHeight="1">
      <c r="A15" s="39"/>
      <c r="B15" s="6" t="s">
        <v>58</v>
      </c>
      <c r="C15" s="13">
        <v>30941</v>
      </c>
      <c r="D15" s="13">
        <v>127913655.1</v>
      </c>
      <c r="E15" s="13">
        <v>64728105.41</v>
      </c>
      <c r="F15" s="13">
        <v>28941</v>
      </c>
      <c r="G15" s="13">
        <v>111497797.27</v>
      </c>
      <c r="H15" s="13">
        <v>5096609.02</v>
      </c>
      <c r="I15" s="4">
        <f t="shared" si="1"/>
        <v>59882</v>
      </c>
      <c r="J15" s="4">
        <f t="shared" si="2"/>
        <v>239411452.37</v>
      </c>
      <c r="K15" s="4">
        <f t="shared" si="3"/>
        <v>69824714.42999999</v>
      </c>
      <c r="L15" s="9">
        <f t="shared" si="4"/>
        <v>309236166.8</v>
      </c>
      <c r="M15" s="10">
        <f t="shared" si="5"/>
        <v>5164.09216125046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4">
        <f aca="true" t="shared" si="0" ref="C7:H9">C10+C13</f>
        <v>499876</v>
      </c>
      <c r="D7" s="4">
        <f t="shared" si="0"/>
        <v>2334467366.4</v>
      </c>
      <c r="E7" s="4">
        <f t="shared" si="0"/>
        <v>1203753450.5</v>
      </c>
      <c r="F7" s="4">
        <f t="shared" si="0"/>
        <v>89576</v>
      </c>
      <c r="G7" s="4">
        <f t="shared" si="0"/>
        <v>367773578.31</v>
      </c>
      <c r="H7" s="4">
        <f t="shared" si="0"/>
        <v>17898079.93</v>
      </c>
      <c r="I7" s="4">
        <f aca="true" t="shared" si="1" ref="I7:I15">C7+F7</f>
        <v>589452</v>
      </c>
      <c r="J7" s="4">
        <f aca="true" t="shared" si="2" ref="J7:J15">D7+G7</f>
        <v>2702240944.71</v>
      </c>
      <c r="K7" s="4">
        <f aca="true" t="shared" si="3" ref="K7:K15">E7+H7</f>
        <v>1221651530.43</v>
      </c>
      <c r="L7" s="9">
        <f>J7+K7</f>
        <v>3923892475.1400003</v>
      </c>
      <c r="M7" s="10">
        <f>L7/I7</f>
        <v>6656.848182956373</v>
      </c>
    </row>
    <row r="8" spans="1:13" ht="38.25" customHeight="1">
      <c r="A8" s="38"/>
      <c r="B8" s="5" t="s">
        <v>57</v>
      </c>
      <c r="C8" s="9">
        <f t="shared" si="0"/>
        <v>422608</v>
      </c>
      <c r="D8" s="9">
        <f t="shared" si="0"/>
        <v>2042865763.74</v>
      </c>
      <c r="E8" s="9">
        <f t="shared" si="0"/>
        <v>1052351432.92</v>
      </c>
      <c r="F8" s="9">
        <f t="shared" si="0"/>
        <v>62827</v>
      </c>
      <c r="G8" s="9">
        <f t="shared" si="0"/>
        <v>268877811.5</v>
      </c>
      <c r="H8" s="9">
        <f t="shared" si="0"/>
        <v>13807105.95</v>
      </c>
      <c r="I8" s="4">
        <f t="shared" si="1"/>
        <v>485435</v>
      </c>
      <c r="J8" s="4">
        <f t="shared" si="2"/>
        <v>2311743575.24</v>
      </c>
      <c r="K8" s="4">
        <f t="shared" si="3"/>
        <v>1066158538.87</v>
      </c>
      <c r="L8" s="9">
        <f>J8+K8</f>
        <v>3377902114.1099997</v>
      </c>
      <c r="M8" s="10">
        <f>L8/I8</f>
        <v>6958.505493238023</v>
      </c>
    </row>
    <row r="9" spans="1:13" ht="38.25" customHeight="1">
      <c r="A9" s="39"/>
      <c r="B9" s="5" t="s">
        <v>58</v>
      </c>
      <c r="C9" s="9">
        <f t="shared" si="0"/>
        <v>77268</v>
      </c>
      <c r="D9" s="9">
        <f t="shared" si="0"/>
        <v>291601602.65999997</v>
      </c>
      <c r="E9" s="9">
        <f t="shared" si="0"/>
        <v>151402017.58</v>
      </c>
      <c r="F9" s="9">
        <f t="shared" si="0"/>
        <v>26749</v>
      </c>
      <c r="G9" s="9">
        <f t="shared" si="0"/>
        <v>98895766.81</v>
      </c>
      <c r="H9" s="9">
        <f t="shared" si="0"/>
        <v>4090973.98</v>
      </c>
      <c r="I9" s="4">
        <f t="shared" si="1"/>
        <v>104017</v>
      </c>
      <c r="J9" s="4">
        <f t="shared" si="2"/>
        <v>390497369.46999997</v>
      </c>
      <c r="K9" s="4">
        <f t="shared" si="3"/>
        <v>155492991.56</v>
      </c>
      <c r="L9" s="9">
        <f aca="true" t="shared" si="4" ref="L9:L15">J9+K9</f>
        <v>545990361.03</v>
      </c>
      <c r="M9" s="10">
        <f aca="true" t="shared" si="5" ref="M9:M15">L9/I9</f>
        <v>5249.049299922128</v>
      </c>
    </row>
    <row r="10" spans="1:13" ht="38.25" customHeight="1">
      <c r="A10" s="37" t="s">
        <v>59</v>
      </c>
      <c r="B10" s="3" t="s">
        <v>50</v>
      </c>
      <c r="C10" s="4">
        <f aca="true" t="shared" si="6" ref="C10:H10">C11+C12</f>
        <v>71808</v>
      </c>
      <c r="D10" s="4">
        <f t="shared" si="6"/>
        <v>501071810.55999994</v>
      </c>
      <c r="E10" s="4">
        <f t="shared" si="6"/>
        <v>278405023.06</v>
      </c>
      <c r="F10" s="4">
        <f t="shared" si="6"/>
        <v>18709</v>
      </c>
      <c r="G10" s="4">
        <f t="shared" si="6"/>
        <v>123685905.22000001</v>
      </c>
      <c r="H10" s="4">
        <f t="shared" si="6"/>
        <v>6085286.05</v>
      </c>
      <c r="I10" s="4">
        <f t="shared" si="1"/>
        <v>90517</v>
      </c>
      <c r="J10" s="4">
        <f t="shared" si="2"/>
        <v>624757715.78</v>
      </c>
      <c r="K10" s="4">
        <f t="shared" si="3"/>
        <v>284490309.11</v>
      </c>
      <c r="L10" s="9">
        <f>J10+K10</f>
        <v>909248024.89</v>
      </c>
      <c r="M10" s="10">
        <f>L10/I10</f>
        <v>10045.052585591657</v>
      </c>
    </row>
    <row r="11" spans="1:13" ht="38.25" customHeight="1">
      <c r="A11" s="38"/>
      <c r="B11" s="6" t="s">
        <v>57</v>
      </c>
      <c r="C11" s="13">
        <v>70225</v>
      </c>
      <c r="D11" s="13">
        <v>494530951.03</v>
      </c>
      <c r="E11" s="13">
        <v>268119253.16</v>
      </c>
      <c r="F11" s="13">
        <v>17898</v>
      </c>
      <c r="G11" s="13">
        <v>120522542.04</v>
      </c>
      <c r="H11" s="13">
        <v>5736965.92</v>
      </c>
      <c r="I11" s="4">
        <f t="shared" si="1"/>
        <v>88123</v>
      </c>
      <c r="J11" s="4">
        <f t="shared" si="2"/>
        <v>615053493.0699999</v>
      </c>
      <c r="K11" s="4">
        <f t="shared" si="3"/>
        <v>273856219.08</v>
      </c>
      <c r="L11" s="9">
        <f t="shared" si="4"/>
        <v>888909712.1499999</v>
      </c>
      <c r="M11" s="10">
        <f t="shared" si="5"/>
        <v>10087.147647606185</v>
      </c>
    </row>
    <row r="12" spans="1:13" ht="38.25" customHeight="1">
      <c r="A12" s="39"/>
      <c r="B12" s="6" t="s">
        <v>58</v>
      </c>
      <c r="C12" s="13">
        <v>1583</v>
      </c>
      <c r="D12" s="13">
        <v>6540859.53</v>
      </c>
      <c r="E12" s="13">
        <v>10285769.9</v>
      </c>
      <c r="F12" s="13">
        <v>811</v>
      </c>
      <c r="G12" s="13">
        <v>3163363.18</v>
      </c>
      <c r="H12" s="13">
        <v>348320.13</v>
      </c>
      <c r="I12" s="4">
        <f t="shared" si="1"/>
        <v>2394</v>
      </c>
      <c r="J12" s="4">
        <f t="shared" si="2"/>
        <v>9704222.71</v>
      </c>
      <c r="K12" s="4">
        <f t="shared" si="3"/>
        <v>10634090.030000001</v>
      </c>
      <c r="L12" s="9">
        <f t="shared" si="4"/>
        <v>20338312.740000002</v>
      </c>
      <c r="M12" s="10">
        <f t="shared" si="5"/>
        <v>8495.535814536343</v>
      </c>
    </row>
    <row r="13" spans="1:13" ht="38.25" customHeight="1">
      <c r="A13" s="37" t="s">
        <v>60</v>
      </c>
      <c r="B13" s="3" t="s">
        <v>50</v>
      </c>
      <c r="C13" s="4">
        <f aca="true" t="shared" si="7" ref="C13:H13">C14+C15</f>
        <v>428068</v>
      </c>
      <c r="D13" s="4">
        <f t="shared" si="7"/>
        <v>1833395555.8400002</v>
      </c>
      <c r="E13" s="4">
        <f t="shared" si="7"/>
        <v>925348427.44</v>
      </c>
      <c r="F13" s="4">
        <f t="shared" si="7"/>
        <v>70867</v>
      </c>
      <c r="G13" s="4">
        <f t="shared" si="7"/>
        <v>244087673.09</v>
      </c>
      <c r="H13" s="4">
        <f t="shared" si="7"/>
        <v>11812793.88</v>
      </c>
      <c r="I13" s="4">
        <f t="shared" si="1"/>
        <v>498935</v>
      </c>
      <c r="J13" s="4">
        <f t="shared" si="2"/>
        <v>2077483228.93</v>
      </c>
      <c r="K13" s="4">
        <f t="shared" si="3"/>
        <v>937161221.32</v>
      </c>
      <c r="L13" s="9">
        <f>J13+K13</f>
        <v>3014644450.25</v>
      </c>
      <c r="M13" s="10">
        <f>L13/I13</f>
        <v>6042.1586985278645</v>
      </c>
    </row>
    <row r="14" spans="1:13" ht="38.25" customHeight="1">
      <c r="A14" s="38"/>
      <c r="B14" s="6" t="s">
        <v>57</v>
      </c>
      <c r="C14" s="13">
        <v>352383</v>
      </c>
      <c r="D14" s="13">
        <v>1548334812.71</v>
      </c>
      <c r="E14" s="13">
        <v>784232179.76</v>
      </c>
      <c r="F14" s="13">
        <v>44929</v>
      </c>
      <c r="G14" s="13">
        <v>148355269.46</v>
      </c>
      <c r="H14" s="13">
        <v>8070140.03</v>
      </c>
      <c r="I14" s="4">
        <f t="shared" si="1"/>
        <v>397312</v>
      </c>
      <c r="J14" s="4">
        <f t="shared" si="2"/>
        <v>1696690082.17</v>
      </c>
      <c r="K14" s="4">
        <f t="shared" si="3"/>
        <v>792302319.79</v>
      </c>
      <c r="L14" s="9">
        <f t="shared" si="4"/>
        <v>2488992401.96</v>
      </c>
      <c r="M14" s="10">
        <f t="shared" si="5"/>
        <v>6264.57897561614</v>
      </c>
    </row>
    <row r="15" spans="1:13" ht="38.25" customHeight="1">
      <c r="A15" s="39"/>
      <c r="B15" s="6" t="s">
        <v>58</v>
      </c>
      <c r="C15" s="13">
        <v>75685</v>
      </c>
      <c r="D15" s="13">
        <v>285060743.13</v>
      </c>
      <c r="E15" s="13">
        <v>141116247.68</v>
      </c>
      <c r="F15" s="13">
        <v>25938</v>
      </c>
      <c r="G15" s="13">
        <v>95732403.63</v>
      </c>
      <c r="H15" s="13">
        <v>3742653.85</v>
      </c>
      <c r="I15" s="4">
        <f t="shared" si="1"/>
        <v>101623</v>
      </c>
      <c r="J15" s="4">
        <f t="shared" si="2"/>
        <v>380793146.76</v>
      </c>
      <c r="K15" s="4">
        <f t="shared" si="3"/>
        <v>144858901.53</v>
      </c>
      <c r="L15" s="9">
        <f t="shared" si="4"/>
        <v>525652048.28999996</v>
      </c>
      <c r="M15" s="10">
        <f t="shared" si="5"/>
        <v>5172.569677041614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4">
        <f aca="true" t="shared" si="0" ref="C7:H9">C10+C13</f>
        <v>215023</v>
      </c>
      <c r="D7" s="4">
        <f t="shared" si="0"/>
        <v>981376121.67</v>
      </c>
      <c r="E7" s="4">
        <f t="shared" si="0"/>
        <v>460618178.7</v>
      </c>
      <c r="F7" s="4">
        <f t="shared" si="0"/>
        <v>71049</v>
      </c>
      <c r="G7" s="4">
        <f t="shared" si="0"/>
        <v>307061528.51</v>
      </c>
      <c r="H7" s="4">
        <f t="shared" si="0"/>
        <v>13525527.25</v>
      </c>
      <c r="I7" s="4">
        <f aca="true" t="shared" si="1" ref="I7:I15">C7+F7</f>
        <v>286072</v>
      </c>
      <c r="J7" s="4">
        <f aca="true" t="shared" si="2" ref="J7:J15">D7+G7</f>
        <v>1288437650.1799998</v>
      </c>
      <c r="K7" s="4">
        <f aca="true" t="shared" si="3" ref="K7:K15">E7+H7</f>
        <v>474143705.95</v>
      </c>
      <c r="L7" s="9">
        <f>J7+K7</f>
        <v>1762581356.1299999</v>
      </c>
      <c r="M7" s="10">
        <f>L7/I7</f>
        <v>6161.320772847394</v>
      </c>
    </row>
    <row r="8" spans="1:13" ht="38.25" customHeight="1">
      <c r="A8" s="38"/>
      <c r="B8" s="5" t="s">
        <v>57</v>
      </c>
      <c r="C8" s="9">
        <f t="shared" si="0"/>
        <v>164610</v>
      </c>
      <c r="D8" s="9">
        <f t="shared" si="0"/>
        <v>780032536.1800001</v>
      </c>
      <c r="E8" s="9">
        <f t="shared" si="0"/>
        <v>366702911.99</v>
      </c>
      <c r="F8" s="9">
        <f t="shared" si="0"/>
        <v>45371</v>
      </c>
      <c r="G8" s="9">
        <f t="shared" si="0"/>
        <v>210049871.87</v>
      </c>
      <c r="H8" s="9">
        <f t="shared" si="0"/>
        <v>9752412.33</v>
      </c>
      <c r="I8" s="4">
        <f t="shared" si="1"/>
        <v>209981</v>
      </c>
      <c r="J8" s="4">
        <f t="shared" si="2"/>
        <v>990082408.0500001</v>
      </c>
      <c r="K8" s="4">
        <f t="shared" si="3"/>
        <v>376455324.32</v>
      </c>
      <c r="L8" s="9">
        <f>J8+K8</f>
        <v>1366537732.3700001</v>
      </c>
      <c r="M8" s="10">
        <f>L8/I8</f>
        <v>6507.911346121792</v>
      </c>
    </row>
    <row r="9" spans="1:13" ht="38.25" customHeight="1">
      <c r="A9" s="39"/>
      <c r="B9" s="5" t="s">
        <v>58</v>
      </c>
      <c r="C9" s="9">
        <f t="shared" si="0"/>
        <v>50413</v>
      </c>
      <c r="D9" s="9">
        <f t="shared" si="0"/>
        <v>201343585.49</v>
      </c>
      <c r="E9" s="9">
        <f t="shared" si="0"/>
        <v>93915266.71</v>
      </c>
      <c r="F9" s="9">
        <f t="shared" si="0"/>
        <v>25678</v>
      </c>
      <c r="G9" s="9">
        <f t="shared" si="0"/>
        <v>97011656.64</v>
      </c>
      <c r="H9" s="9">
        <f t="shared" si="0"/>
        <v>3773114.92</v>
      </c>
      <c r="I9" s="4">
        <f t="shared" si="1"/>
        <v>76091</v>
      </c>
      <c r="J9" s="4">
        <f t="shared" si="2"/>
        <v>298355242.13</v>
      </c>
      <c r="K9" s="4">
        <f t="shared" si="3"/>
        <v>97688381.63</v>
      </c>
      <c r="L9" s="9">
        <f aca="true" t="shared" si="4" ref="L9:L15">J9+K9</f>
        <v>396043623.76</v>
      </c>
      <c r="M9" s="10">
        <f aca="true" t="shared" si="5" ref="M9:M15">L9/I9</f>
        <v>5204.868167851651</v>
      </c>
    </row>
    <row r="10" spans="1:13" ht="38.25" customHeight="1">
      <c r="A10" s="37" t="s">
        <v>59</v>
      </c>
      <c r="B10" s="3" t="s">
        <v>50</v>
      </c>
      <c r="C10" s="4">
        <f aca="true" t="shared" si="6" ref="C10:H10">C11+C12</f>
        <v>37892</v>
      </c>
      <c r="D10" s="4">
        <f t="shared" si="6"/>
        <v>277964324.01</v>
      </c>
      <c r="E10" s="4">
        <f t="shared" si="6"/>
        <v>110901182.83</v>
      </c>
      <c r="F10" s="4">
        <f t="shared" si="6"/>
        <v>18007</v>
      </c>
      <c r="G10" s="4">
        <f t="shared" si="6"/>
        <v>127815538.28</v>
      </c>
      <c r="H10" s="4">
        <f t="shared" si="6"/>
        <v>4355689.48</v>
      </c>
      <c r="I10" s="4">
        <f t="shared" si="1"/>
        <v>55899</v>
      </c>
      <c r="J10" s="4">
        <f t="shared" si="2"/>
        <v>405779862.28999996</v>
      </c>
      <c r="K10" s="4">
        <f t="shared" si="3"/>
        <v>115256872.31</v>
      </c>
      <c r="L10" s="9">
        <f>J10+K10</f>
        <v>521036734.59999996</v>
      </c>
      <c r="M10" s="10">
        <f>L10/I10</f>
        <v>9321.038562407199</v>
      </c>
    </row>
    <row r="11" spans="1:13" ht="38.25" customHeight="1">
      <c r="A11" s="38"/>
      <c r="B11" s="6" t="s">
        <v>57</v>
      </c>
      <c r="C11" s="13">
        <v>36387</v>
      </c>
      <c r="D11" s="13">
        <v>271753311.74</v>
      </c>
      <c r="E11" s="13">
        <v>103935648.19</v>
      </c>
      <c r="F11" s="13">
        <v>16861</v>
      </c>
      <c r="G11" s="13">
        <v>123345745.54</v>
      </c>
      <c r="H11" s="13">
        <v>4057142.79</v>
      </c>
      <c r="I11" s="4">
        <f t="shared" si="1"/>
        <v>53248</v>
      </c>
      <c r="J11" s="4">
        <f t="shared" si="2"/>
        <v>395099057.28000003</v>
      </c>
      <c r="K11" s="4">
        <f t="shared" si="3"/>
        <v>107992790.98</v>
      </c>
      <c r="L11" s="9">
        <f t="shared" si="4"/>
        <v>503091848.26000005</v>
      </c>
      <c r="M11" s="10">
        <f t="shared" si="5"/>
        <v>9448.08909743089</v>
      </c>
    </row>
    <row r="12" spans="1:13" ht="38.25" customHeight="1">
      <c r="A12" s="39"/>
      <c r="B12" s="6" t="s">
        <v>58</v>
      </c>
      <c r="C12" s="13">
        <v>1505</v>
      </c>
      <c r="D12" s="13">
        <v>6211012.27</v>
      </c>
      <c r="E12" s="13">
        <v>6965534.64</v>
      </c>
      <c r="F12" s="13">
        <v>1146</v>
      </c>
      <c r="G12" s="13">
        <v>4469792.74</v>
      </c>
      <c r="H12" s="13">
        <v>298546.69</v>
      </c>
      <c r="I12" s="4">
        <f t="shared" si="1"/>
        <v>2651</v>
      </c>
      <c r="J12" s="4">
        <f t="shared" si="2"/>
        <v>10680805.01</v>
      </c>
      <c r="K12" s="4">
        <f t="shared" si="3"/>
        <v>7264081.33</v>
      </c>
      <c r="L12" s="9">
        <f t="shared" si="4"/>
        <v>17944886.34</v>
      </c>
      <c r="M12" s="10">
        <f t="shared" si="5"/>
        <v>6769.100844964164</v>
      </c>
    </row>
    <row r="13" spans="1:13" ht="38.25" customHeight="1">
      <c r="A13" s="37" t="s">
        <v>60</v>
      </c>
      <c r="B13" s="3" t="s">
        <v>50</v>
      </c>
      <c r="C13" s="4">
        <f aca="true" t="shared" si="7" ref="C13:H13">C14+C15</f>
        <v>177131</v>
      </c>
      <c r="D13" s="4">
        <f t="shared" si="7"/>
        <v>703411797.66</v>
      </c>
      <c r="E13" s="4">
        <f t="shared" si="7"/>
        <v>349716995.87</v>
      </c>
      <c r="F13" s="4">
        <f t="shared" si="7"/>
        <v>53042</v>
      </c>
      <c r="G13" s="4">
        <f t="shared" si="7"/>
        <v>179245990.23000002</v>
      </c>
      <c r="H13" s="4">
        <f t="shared" si="7"/>
        <v>9169837.77</v>
      </c>
      <c r="I13" s="4">
        <f t="shared" si="1"/>
        <v>230173</v>
      </c>
      <c r="J13" s="4">
        <f t="shared" si="2"/>
        <v>882657787.89</v>
      </c>
      <c r="K13" s="4">
        <f t="shared" si="3"/>
        <v>358886833.64</v>
      </c>
      <c r="L13" s="9">
        <f>J13+K13</f>
        <v>1241544621.53</v>
      </c>
      <c r="M13" s="10">
        <f>L13/I13</f>
        <v>5393.962895430828</v>
      </c>
    </row>
    <row r="14" spans="1:13" ht="38.25" customHeight="1">
      <c r="A14" s="38"/>
      <c r="B14" s="6" t="s">
        <v>57</v>
      </c>
      <c r="C14" s="13">
        <v>128223</v>
      </c>
      <c r="D14" s="13">
        <v>508279224.44</v>
      </c>
      <c r="E14" s="13">
        <v>262767263.8</v>
      </c>
      <c r="F14" s="13">
        <v>28510</v>
      </c>
      <c r="G14" s="13">
        <v>86704126.33</v>
      </c>
      <c r="H14" s="13">
        <v>5695269.54</v>
      </c>
      <c r="I14" s="4">
        <f t="shared" si="1"/>
        <v>156733</v>
      </c>
      <c r="J14" s="4">
        <f t="shared" si="2"/>
        <v>594983350.77</v>
      </c>
      <c r="K14" s="4">
        <f t="shared" si="3"/>
        <v>268462533.34000003</v>
      </c>
      <c r="L14" s="9">
        <f t="shared" si="4"/>
        <v>863445884.11</v>
      </c>
      <c r="M14" s="10">
        <f t="shared" si="5"/>
        <v>5509.024162811916</v>
      </c>
    </row>
    <row r="15" spans="1:13" ht="38.25" customHeight="1">
      <c r="A15" s="39"/>
      <c r="B15" s="6" t="s">
        <v>58</v>
      </c>
      <c r="C15" s="13">
        <v>48908</v>
      </c>
      <c r="D15" s="13">
        <v>195132573.22</v>
      </c>
      <c r="E15" s="13">
        <v>86949732.07</v>
      </c>
      <c r="F15" s="13">
        <v>24532</v>
      </c>
      <c r="G15" s="13">
        <v>92541863.9</v>
      </c>
      <c r="H15" s="13">
        <v>3474568.23</v>
      </c>
      <c r="I15" s="4">
        <f t="shared" si="1"/>
        <v>73440</v>
      </c>
      <c r="J15" s="4">
        <f t="shared" si="2"/>
        <v>287674437.12</v>
      </c>
      <c r="K15" s="4">
        <f t="shared" si="3"/>
        <v>90424300.3</v>
      </c>
      <c r="L15" s="9">
        <f t="shared" si="4"/>
        <v>378098737.42</v>
      </c>
      <c r="M15" s="10">
        <f t="shared" si="5"/>
        <v>5148.403287309368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14">
        <f aca="true" t="shared" si="0" ref="C7:H9">C10+C13</f>
        <v>267201</v>
      </c>
      <c r="D7" s="14">
        <f t="shared" si="0"/>
        <v>1233081712.34</v>
      </c>
      <c r="E7" s="14">
        <f t="shared" si="0"/>
        <v>613258485.29</v>
      </c>
      <c r="F7" s="14">
        <f t="shared" si="0"/>
        <v>51591</v>
      </c>
      <c r="G7" s="14">
        <f t="shared" si="0"/>
        <v>220311930.38</v>
      </c>
      <c r="H7" s="14">
        <f t="shared" si="0"/>
        <v>9764422.55</v>
      </c>
      <c r="I7" s="14">
        <f aca="true" t="shared" si="1" ref="I7:I15">C7+F7</f>
        <v>318792</v>
      </c>
      <c r="J7" s="14">
        <f aca="true" t="shared" si="2" ref="J7:J15">D7+G7</f>
        <v>1453393642.7199998</v>
      </c>
      <c r="K7" s="14">
        <f aca="true" t="shared" si="3" ref="K7:K15">E7+H7</f>
        <v>623022907.8399999</v>
      </c>
      <c r="L7" s="15">
        <f>J7+K7</f>
        <v>2076416550.5599997</v>
      </c>
      <c r="M7" s="10">
        <f>L7/I7</f>
        <v>6513.389766869933</v>
      </c>
    </row>
    <row r="8" spans="1:13" ht="38.25" customHeight="1">
      <c r="A8" s="38"/>
      <c r="B8" s="5" t="s">
        <v>57</v>
      </c>
      <c r="C8" s="15">
        <f t="shared" si="0"/>
        <v>231466</v>
      </c>
      <c r="D8" s="15">
        <f t="shared" si="0"/>
        <v>1092684153.49</v>
      </c>
      <c r="E8" s="15">
        <f t="shared" si="0"/>
        <v>545387389.8399999</v>
      </c>
      <c r="F8" s="15">
        <f t="shared" si="0"/>
        <v>36775</v>
      </c>
      <c r="G8" s="15">
        <f t="shared" si="0"/>
        <v>164814259</v>
      </c>
      <c r="H8" s="15">
        <f t="shared" si="0"/>
        <v>7986448.01</v>
      </c>
      <c r="I8" s="14">
        <f t="shared" si="1"/>
        <v>268241</v>
      </c>
      <c r="J8" s="14">
        <f t="shared" si="2"/>
        <v>1257498412.49</v>
      </c>
      <c r="K8" s="14">
        <f t="shared" si="3"/>
        <v>553373837.8499999</v>
      </c>
      <c r="L8" s="15">
        <f>J8+K8</f>
        <v>1810872250.34</v>
      </c>
      <c r="M8" s="10">
        <f>L8/I8</f>
        <v>6750.915223027054</v>
      </c>
    </row>
    <row r="9" spans="1:13" ht="38.25" customHeight="1">
      <c r="A9" s="39"/>
      <c r="B9" s="5" t="s">
        <v>58</v>
      </c>
      <c r="C9" s="15">
        <f t="shared" si="0"/>
        <v>35735</v>
      </c>
      <c r="D9" s="15">
        <f t="shared" si="0"/>
        <v>140397558.85</v>
      </c>
      <c r="E9" s="15">
        <f t="shared" si="0"/>
        <v>67871095.45</v>
      </c>
      <c r="F9" s="15">
        <f t="shared" si="0"/>
        <v>14816</v>
      </c>
      <c r="G9" s="15">
        <f t="shared" si="0"/>
        <v>55497671.379999995</v>
      </c>
      <c r="H9" s="15">
        <f t="shared" si="0"/>
        <v>1777974.54</v>
      </c>
      <c r="I9" s="14">
        <f t="shared" si="1"/>
        <v>50551</v>
      </c>
      <c r="J9" s="14">
        <f t="shared" si="2"/>
        <v>195895230.23</v>
      </c>
      <c r="K9" s="14">
        <f t="shared" si="3"/>
        <v>69649069.99000001</v>
      </c>
      <c r="L9" s="15">
        <f aca="true" t="shared" si="4" ref="L9:L15">J9+K9</f>
        <v>265544300.22</v>
      </c>
      <c r="M9" s="10">
        <f aca="true" t="shared" si="5" ref="M9:M15">L9/I9</f>
        <v>5252.9979668058</v>
      </c>
    </row>
    <row r="10" spans="1:13" ht="38.25" customHeight="1">
      <c r="A10" s="37" t="s">
        <v>59</v>
      </c>
      <c r="B10" s="3" t="s">
        <v>50</v>
      </c>
      <c r="C10" s="14">
        <f aca="true" t="shared" si="6" ref="C10:H10">C11+C12</f>
        <v>78524</v>
      </c>
      <c r="D10" s="14">
        <f t="shared" si="6"/>
        <v>498756114.48999995</v>
      </c>
      <c r="E10" s="14">
        <f t="shared" si="6"/>
        <v>237639646.12</v>
      </c>
      <c r="F10" s="14">
        <f t="shared" si="6"/>
        <v>16024</v>
      </c>
      <c r="G10" s="14">
        <f t="shared" si="6"/>
        <v>101564748.48</v>
      </c>
      <c r="H10" s="14">
        <f t="shared" si="6"/>
        <v>4386620.74</v>
      </c>
      <c r="I10" s="14">
        <f t="shared" si="1"/>
        <v>94548</v>
      </c>
      <c r="J10" s="14">
        <f t="shared" si="2"/>
        <v>600320862.9699999</v>
      </c>
      <c r="K10" s="14">
        <f t="shared" si="3"/>
        <v>242026266.86</v>
      </c>
      <c r="L10" s="15">
        <f>J10+K10</f>
        <v>842347129.8299999</v>
      </c>
      <c r="M10" s="10">
        <f>L10/I10</f>
        <v>8909.200933176799</v>
      </c>
    </row>
    <row r="11" spans="1:13" ht="38.25" customHeight="1">
      <c r="A11" s="38"/>
      <c r="B11" s="6" t="s">
        <v>57</v>
      </c>
      <c r="C11" s="16">
        <v>77058</v>
      </c>
      <c r="D11" s="16">
        <v>492422035.9</v>
      </c>
      <c r="E11" s="16">
        <v>229953791.19</v>
      </c>
      <c r="F11" s="16">
        <v>15416</v>
      </c>
      <c r="G11" s="16">
        <v>99097799.11</v>
      </c>
      <c r="H11" s="16">
        <v>4246064.62</v>
      </c>
      <c r="I11" s="14">
        <f t="shared" si="1"/>
        <v>92474</v>
      </c>
      <c r="J11" s="14">
        <f t="shared" si="2"/>
        <v>591519835.01</v>
      </c>
      <c r="K11" s="14">
        <f t="shared" si="3"/>
        <v>234199855.81</v>
      </c>
      <c r="L11" s="15">
        <f t="shared" si="4"/>
        <v>825719690.8199999</v>
      </c>
      <c r="M11" s="10">
        <f t="shared" si="5"/>
        <v>8929.209191989099</v>
      </c>
    </row>
    <row r="12" spans="1:13" ht="38.25" customHeight="1">
      <c r="A12" s="39"/>
      <c r="B12" s="6" t="s">
        <v>58</v>
      </c>
      <c r="C12" s="16">
        <v>1466</v>
      </c>
      <c r="D12" s="16">
        <v>6334078.59</v>
      </c>
      <c r="E12" s="16">
        <v>7685854.93</v>
      </c>
      <c r="F12" s="16">
        <v>608</v>
      </c>
      <c r="G12" s="16">
        <v>2466949.37</v>
      </c>
      <c r="H12" s="16">
        <v>140556.12</v>
      </c>
      <c r="I12" s="14">
        <f t="shared" si="1"/>
        <v>2074</v>
      </c>
      <c r="J12" s="14">
        <f t="shared" si="2"/>
        <v>8801027.96</v>
      </c>
      <c r="K12" s="14">
        <f t="shared" si="3"/>
        <v>7826411.05</v>
      </c>
      <c r="L12" s="15">
        <f t="shared" si="4"/>
        <v>16627439.010000002</v>
      </c>
      <c r="M12" s="10">
        <f t="shared" si="5"/>
        <v>8017.087275795565</v>
      </c>
    </row>
    <row r="13" spans="1:13" ht="38.25" customHeight="1">
      <c r="A13" s="37" t="s">
        <v>60</v>
      </c>
      <c r="B13" s="3" t="s">
        <v>50</v>
      </c>
      <c r="C13" s="14">
        <f aca="true" t="shared" si="7" ref="C13:H13">C14+C15</f>
        <v>188677</v>
      </c>
      <c r="D13" s="14">
        <f t="shared" si="7"/>
        <v>734325597.85</v>
      </c>
      <c r="E13" s="14">
        <f t="shared" si="7"/>
        <v>375618839.16999996</v>
      </c>
      <c r="F13" s="14">
        <f t="shared" si="7"/>
        <v>35567</v>
      </c>
      <c r="G13" s="14">
        <f t="shared" si="7"/>
        <v>118747181.9</v>
      </c>
      <c r="H13" s="14">
        <f t="shared" si="7"/>
        <v>5377801.8100000005</v>
      </c>
      <c r="I13" s="14">
        <f t="shared" si="1"/>
        <v>224244</v>
      </c>
      <c r="J13" s="14">
        <f t="shared" si="2"/>
        <v>853072779.75</v>
      </c>
      <c r="K13" s="14">
        <f t="shared" si="3"/>
        <v>380996640.97999996</v>
      </c>
      <c r="L13" s="15">
        <f>J13+K13</f>
        <v>1234069420.73</v>
      </c>
      <c r="M13" s="10">
        <f>L13/I13</f>
        <v>5503.24388046057</v>
      </c>
    </row>
    <row r="14" spans="1:13" ht="38.25" customHeight="1">
      <c r="A14" s="38"/>
      <c r="B14" s="6" t="s">
        <v>57</v>
      </c>
      <c r="C14" s="16">
        <v>154408</v>
      </c>
      <c r="D14" s="16">
        <v>600262117.59</v>
      </c>
      <c r="E14" s="16">
        <v>315433598.65</v>
      </c>
      <c r="F14" s="16">
        <v>21359</v>
      </c>
      <c r="G14" s="16">
        <v>65716459.89</v>
      </c>
      <c r="H14" s="16">
        <v>3740383.39</v>
      </c>
      <c r="I14" s="14">
        <f t="shared" si="1"/>
        <v>175767</v>
      </c>
      <c r="J14" s="14">
        <f t="shared" si="2"/>
        <v>665978577.48</v>
      </c>
      <c r="K14" s="14">
        <f t="shared" si="3"/>
        <v>319173982.03999996</v>
      </c>
      <c r="L14" s="15">
        <f t="shared" si="4"/>
        <v>985152559.52</v>
      </c>
      <c r="M14" s="10">
        <f t="shared" si="5"/>
        <v>5604.877818475596</v>
      </c>
    </row>
    <row r="15" spans="1:13" ht="38.25" customHeight="1">
      <c r="A15" s="39"/>
      <c r="B15" s="6" t="s">
        <v>58</v>
      </c>
      <c r="C15" s="16">
        <v>34269</v>
      </c>
      <c r="D15" s="16">
        <v>134063480.26</v>
      </c>
      <c r="E15" s="16">
        <v>60185240.52</v>
      </c>
      <c r="F15" s="16">
        <v>14208</v>
      </c>
      <c r="G15" s="16">
        <v>53030722.01</v>
      </c>
      <c r="H15" s="16">
        <v>1637418.42</v>
      </c>
      <c r="I15" s="14">
        <f t="shared" si="1"/>
        <v>48477</v>
      </c>
      <c r="J15" s="14">
        <f t="shared" si="2"/>
        <v>187094202.27</v>
      </c>
      <c r="K15" s="14">
        <f t="shared" si="3"/>
        <v>61822658.940000005</v>
      </c>
      <c r="L15" s="15">
        <f t="shared" si="4"/>
        <v>248916861.21</v>
      </c>
      <c r="M15" s="10">
        <f t="shared" si="5"/>
        <v>5134.741448728263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14">
        <f aca="true" t="shared" si="0" ref="C7:H9">C10+C13</f>
        <v>38752</v>
      </c>
      <c r="D7" s="14">
        <f t="shared" si="0"/>
        <v>199314827.35000002</v>
      </c>
      <c r="E7" s="14">
        <f t="shared" si="0"/>
        <v>91247639.97</v>
      </c>
      <c r="F7" s="14">
        <f t="shared" si="0"/>
        <v>16566</v>
      </c>
      <c r="G7" s="14">
        <f t="shared" si="0"/>
        <v>91949496.93</v>
      </c>
      <c r="H7" s="14">
        <f t="shared" si="0"/>
        <v>2277726.49</v>
      </c>
      <c r="I7" s="14">
        <f aca="true" t="shared" si="1" ref="I7:I15">C7+F7</f>
        <v>55318</v>
      </c>
      <c r="J7" s="14">
        <f aca="true" t="shared" si="2" ref="J7:J15">D7+G7</f>
        <v>291264324.28000003</v>
      </c>
      <c r="K7" s="14">
        <f aca="true" t="shared" si="3" ref="K7:K15">E7+H7</f>
        <v>93525366.46</v>
      </c>
      <c r="L7" s="15">
        <f>J7+K7</f>
        <v>384789690.74</v>
      </c>
      <c r="M7" s="10">
        <f>L7/I7</f>
        <v>6955.958110199212</v>
      </c>
    </row>
    <row r="8" spans="1:13" ht="38.25" customHeight="1">
      <c r="A8" s="38"/>
      <c r="B8" s="5" t="s">
        <v>57</v>
      </c>
      <c r="C8" s="15">
        <f t="shared" si="0"/>
        <v>33632</v>
      </c>
      <c r="D8" s="15">
        <f t="shared" si="0"/>
        <v>179186757.78</v>
      </c>
      <c r="E8" s="15">
        <f t="shared" si="0"/>
        <v>79503009.66</v>
      </c>
      <c r="F8" s="15">
        <f t="shared" si="0"/>
        <v>13760</v>
      </c>
      <c r="G8" s="15">
        <f t="shared" si="0"/>
        <v>81192813.10000001</v>
      </c>
      <c r="H8" s="15">
        <f t="shared" si="0"/>
        <v>1951426.7400000002</v>
      </c>
      <c r="I8" s="14">
        <f t="shared" si="1"/>
        <v>47392</v>
      </c>
      <c r="J8" s="14">
        <f t="shared" si="2"/>
        <v>260379570.88</v>
      </c>
      <c r="K8" s="14">
        <f t="shared" si="3"/>
        <v>81454436.39999999</v>
      </c>
      <c r="L8" s="15">
        <f>J8+K8</f>
        <v>341834007.28</v>
      </c>
      <c r="M8" s="10">
        <f>L8/I8</f>
        <v>7212.905285280215</v>
      </c>
    </row>
    <row r="9" spans="1:13" ht="38.25" customHeight="1">
      <c r="A9" s="39"/>
      <c r="B9" s="5" t="s">
        <v>58</v>
      </c>
      <c r="C9" s="15">
        <f t="shared" si="0"/>
        <v>5120</v>
      </c>
      <c r="D9" s="15">
        <f t="shared" si="0"/>
        <v>20128069.57</v>
      </c>
      <c r="E9" s="15">
        <f t="shared" si="0"/>
        <v>11744630.31</v>
      </c>
      <c r="F9" s="15">
        <f t="shared" si="0"/>
        <v>2806</v>
      </c>
      <c r="G9" s="15">
        <f t="shared" si="0"/>
        <v>10756683.83</v>
      </c>
      <c r="H9" s="15">
        <f t="shared" si="0"/>
        <v>326299.75</v>
      </c>
      <c r="I9" s="14">
        <f t="shared" si="1"/>
        <v>7926</v>
      </c>
      <c r="J9" s="14">
        <f t="shared" si="2"/>
        <v>30884753.4</v>
      </c>
      <c r="K9" s="14">
        <f t="shared" si="3"/>
        <v>12070930.06</v>
      </c>
      <c r="L9" s="15">
        <f aca="true" t="shared" si="4" ref="L9:L15">J9+K9</f>
        <v>42955683.46</v>
      </c>
      <c r="M9" s="10">
        <f aca="true" t="shared" si="5" ref="M9:M15">L9/I9</f>
        <v>5419.591655311633</v>
      </c>
    </row>
    <row r="10" spans="1:13" ht="38.25" customHeight="1">
      <c r="A10" s="37" t="s">
        <v>59</v>
      </c>
      <c r="B10" s="3" t="s">
        <v>50</v>
      </c>
      <c r="C10" s="14">
        <f aca="true" t="shared" si="6" ref="C10:H10">C11+C12</f>
        <v>14302</v>
      </c>
      <c r="D10" s="14">
        <f t="shared" si="6"/>
        <v>105949683.52000001</v>
      </c>
      <c r="E10" s="14">
        <f t="shared" si="6"/>
        <v>38319715.24</v>
      </c>
      <c r="F10" s="14">
        <f t="shared" si="6"/>
        <v>11188</v>
      </c>
      <c r="G10" s="14">
        <f t="shared" si="6"/>
        <v>72489058.62</v>
      </c>
      <c r="H10" s="14">
        <f t="shared" si="6"/>
        <v>1340192.1500000001</v>
      </c>
      <c r="I10" s="14">
        <f t="shared" si="1"/>
        <v>25490</v>
      </c>
      <c r="J10" s="14">
        <f t="shared" si="2"/>
        <v>178438742.14000002</v>
      </c>
      <c r="K10" s="14">
        <f t="shared" si="3"/>
        <v>39659907.39</v>
      </c>
      <c r="L10" s="15">
        <f>J10+K10</f>
        <v>218098649.53000003</v>
      </c>
      <c r="M10" s="10">
        <f>L10/I10</f>
        <v>8556.243606512358</v>
      </c>
    </row>
    <row r="11" spans="1:13" ht="38.25" customHeight="1">
      <c r="A11" s="38"/>
      <c r="B11" s="6" t="s">
        <v>57</v>
      </c>
      <c r="C11" s="16">
        <v>14038</v>
      </c>
      <c r="D11" s="16">
        <v>104868937.04</v>
      </c>
      <c r="E11" s="16">
        <v>37282311.35</v>
      </c>
      <c r="F11" s="16">
        <v>10843</v>
      </c>
      <c r="G11" s="16">
        <v>71083238.04</v>
      </c>
      <c r="H11" s="16">
        <v>1279163.84</v>
      </c>
      <c r="I11" s="14">
        <f t="shared" si="1"/>
        <v>24881</v>
      </c>
      <c r="J11" s="14">
        <f t="shared" si="2"/>
        <v>175952175.08</v>
      </c>
      <c r="K11" s="14">
        <f t="shared" si="3"/>
        <v>38561475.190000005</v>
      </c>
      <c r="L11" s="15">
        <f t="shared" si="4"/>
        <v>214513650.27</v>
      </c>
      <c r="M11" s="10">
        <f t="shared" si="5"/>
        <v>8621.584754230136</v>
      </c>
    </row>
    <row r="12" spans="1:13" ht="38.25" customHeight="1">
      <c r="A12" s="39"/>
      <c r="B12" s="6" t="s">
        <v>58</v>
      </c>
      <c r="C12" s="16">
        <v>264</v>
      </c>
      <c r="D12" s="16">
        <v>1080746.48</v>
      </c>
      <c r="E12" s="16">
        <v>1037403.89</v>
      </c>
      <c r="F12" s="16">
        <v>345</v>
      </c>
      <c r="G12" s="16">
        <v>1405820.58</v>
      </c>
      <c r="H12" s="16">
        <v>61028.31</v>
      </c>
      <c r="I12" s="14">
        <f t="shared" si="1"/>
        <v>609</v>
      </c>
      <c r="J12" s="14">
        <f t="shared" si="2"/>
        <v>2486567.06</v>
      </c>
      <c r="K12" s="14">
        <f t="shared" si="3"/>
        <v>1098432.2</v>
      </c>
      <c r="L12" s="15">
        <f t="shared" si="4"/>
        <v>3584999.26</v>
      </c>
      <c r="M12" s="10">
        <f t="shared" si="5"/>
        <v>5886.69829228243</v>
      </c>
    </row>
    <row r="13" spans="1:13" ht="38.25" customHeight="1">
      <c r="A13" s="37" t="s">
        <v>60</v>
      </c>
      <c r="B13" s="3" t="s">
        <v>50</v>
      </c>
      <c r="C13" s="14">
        <f aca="true" t="shared" si="7" ref="C13:H13">C14+C15</f>
        <v>24450</v>
      </c>
      <c r="D13" s="14">
        <f t="shared" si="7"/>
        <v>93365143.83</v>
      </c>
      <c r="E13" s="14">
        <f t="shared" si="7"/>
        <v>52927924.730000004</v>
      </c>
      <c r="F13" s="14">
        <f t="shared" si="7"/>
        <v>5378</v>
      </c>
      <c r="G13" s="14">
        <f t="shared" si="7"/>
        <v>19460438.310000002</v>
      </c>
      <c r="H13" s="14">
        <f t="shared" si="7"/>
        <v>937534.3400000001</v>
      </c>
      <c r="I13" s="14">
        <f t="shared" si="1"/>
        <v>29828</v>
      </c>
      <c r="J13" s="14">
        <f t="shared" si="2"/>
        <v>112825582.14</v>
      </c>
      <c r="K13" s="14">
        <f t="shared" si="3"/>
        <v>53865459.07000001</v>
      </c>
      <c r="L13" s="15">
        <f>J13+K13</f>
        <v>166691041.21</v>
      </c>
      <c r="M13" s="10">
        <f>L13/I13</f>
        <v>5588.408247619686</v>
      </c>
    </row>
    <row r="14" spans="1:13" ht="38.25" customHeight="1">
      <c r="A14" s="38"/>
      <c r="B14" s="6" t="s">
        <v>57</v>
      </c>
      <c r="C14" s="16">
        <v>19594</v>
      </c>
      <c r="D14" s="16">
        <v>74317820.74</v>
      </c>
      <c r="E14" s="16">
        <v>42220698.31</v>
      </c>
      <c r="F14" s="16">
        <v>2917</v>
      </c>
      <c r="G14" s="16">
        <v>10109575.06</v>
      </c>
      <c r="H14" s="16">
        <v>672262.9</v>
      </c>
      <c r="I14" s="14">
        <f t="shared" si="1"/>
        <v>22511</v>
      </c>
      <c r="J14" s="14">
        <f t="shared" si="2"/>
        <v>84427395.8</v>
      </c>
      <c r="K14" s="14">
        <f t="shared" si="3"/>
        <v>42892961.21</v>
      </c>
      <c r="L14" s="15">
        <f t="shared" si="4"/>
        <v>127320357.00999999</v>
      </c>
      <c r="M14" s="10">
        <f t="shared" si="5"/>
        <v>5655.917418595353</v>
      </c>
    </row>
    <row r="15" spans="1:13" ht="38.25" customHeight="1">
      <c r="A15" s="39"/>
      <c r="B15" s="6" t="s">
        <v>58</v>
      </c>
      <c r="C15" s="16">
        <v>4856</v>
      </c>
      <c r="D15" s="16">
        <v>19047323.09</v>
      </c>
      <c r="E15" s="16">
        <v>10707226.42</v>
      </c>
      <c r="F15" s="16">
        <v>2461</v>
      </c>
      <c r="G15" s="16">
        <v>9350863.25</v>
      </c>
      <c r="H15" s="16">
        <v>265271.44</v>
      </c>
      <c r="I15" s="14">
        <f t="shared" si="1"/>
        <v>7317</v>
      </c>
      <c r="J15" s="14">
        <f t="shared" si="2"/>
        <v>28398186.34</v>
      </c>
      <c r="K15" s="14">
        <f t="shared" si="3"/>
        <v>10972497.86</v>
      </c>
      <c r="L15" s="15">
        <f t="shared" si="4"/>
        <v>39370684.2</v>
      </c>
      <c r="M15" s="10">
        <f t="shared" si="5"/>
        <v>5380.713981139812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85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14">
        <f aca="true" t="shared" si="0" ref="C7:H9">C10+C13</f>
        <v>45353</v>
      </c>
      <c r="D7" s="14">
        <f t="shared" si="0"/>
        <v>269580236.8</v>
      </c>
      <c r="E7" s="14">
        <f t="shared" si="0"/>
        <v>97202806.17999999</v>
      </c>
      <c r="F7" s="14">
        <f t="shared" si="0"/>
        <v>6372</v>
      </c>
      <c r="G7" s="14">
        <f t="shared" si="0"/>
        <v>35055065.67</v>
      </c>
      <c r="H7" s="14">
        <f t="shared" si="0"/>
        <v>1228509.23</v>
      </c>
      <c r="I7" s="14">
        <f aca="true" t="shared" si="1" ref="I7:I15">C7+F7</f>
        <v>51725</v>
      </c>
      <c r="J7" s="14">
        <f aca="true" t="shared" si="2" ref="J7:J15">D7+G7</f>
        <v>304635302.47</v>
      </c>
      <c r="K7" s="14">
        <f aca="true" t="shared" si="3" ref="K7:K15">E7+H7</f>
        <v>98431315.41</v>
      </c>
      <c r="L7" s="15">
        <f>J7+K7</f>
        <v>403066617.88</v>
      </c>
      <c r="M7" s="10">
        <f>L7/I7</f>
        <v>7792.491404156597</v>
      </c>
    </row>
    <row r="8" spans="1:13" ht="38.25" customHeight="1">
      <c r="A8" s="38"/>
      <c r="B8" s="5" t="s">
        <v>57</v>
      </c>
      <c r="C8" s="15">
        <f t="shared" si="0"/>
        <v>44506</v>
      </c>
      <c r="D8" s="15">
        <f t="shared" si="0"/>
        <v>266153584.55</v>
      </c>
      <c r="E8" s="15">
        <f t="shared" si="0"/>
        <v>95346935.64</v>
      </c>
      <c r="F8" s="15">
        <f t="shared" si="0"/>
        <v>5918</v>
      </c>
      <c r="G8" s="15">
        <f t="shared" si="0"/>
        <v>33191694.11</v>
      </c>
      <c r="H8" s="15">
        <f t="shared" si="0"/>
        <v>1167574.19</v>
      </c>
      <c r="I8" s="14">
        <f t="shared" si="1"/>
        <v>50424</v>
      </c>
      <c r="J8" s="14">
        <f t="shared" si="2"/>
        <v>299345278.66</v>
      </c>
      <c r="K8" s="14">
        <f t="shared" si="3"/>
        <v>96514509.83</v>
      </c>
      <c r="L8" s="15">
        <f>J8+K8</f>
        <v>395859788.49</v>
      </c>
      <c r="M8" s="10">
        <f>L8/I8</f>
        <v>7850.622491075678</v>
      </c>
    </row>
    <row r="9" spans="1:13" ht="38.25" customHeight="1">
      <c r="A9" s="39"/>
      <c r="B9" s="5" t="s">
        <v>58</v>
      </c>
      <c r="C9" s="15">
        <f t="shared" si="0"/>
        <v>847</v>
      </c>
      <c r="D9" s="15">
        <f t="shared" si="0"/>
        <v>3426652.25</v>
      </c>
      <c r="E9" s="15">
        <f t="shared" si="0"/>
        <v>1855870.5399999998</v>
      </c>
      <c r="F9" s="15">
        <f t="shared" si="0"/>
        <v>454</v>
      </c>
      <c r="G9" s="15">
        <f t="shared" si="0"/>
        <v>1863371.56</v>
      </c>
      <c r="H9" s="15">
        <f t="shared" si="0"/>
        <v>60935.03999999999</v>
      </c>
      <c r="I9" s="14">
        <f t="shared" si="1"/>
        <v>1301</v>
      </c>
      <c r="J9" s="14">
        <f t="shared" si="2"/>
        <v>5290023.8100000005</v>
      </c>
      <c r="K9" s="14">
        <f t="shared" si="3"/>
        <v>1916805.5799999998</v>
      </c>
      <c r="L9" s="15">
        <f aca="true" t="shared" si="4" ref="L9:L15">J9+K9</f>
        <v>7206829.390000001</v>
      </c>
      <c r="M9" s="10">
        <f aca="true" t="shared" si="5" ref="M9:M15">L9/I9</f>
        <v>5539.453797079171</v>
      </c>
    </row>
    <row r="10" spans="1:13" ht="38.25" customHeight="1">
      <c r="A10" s="37" t="s">
        <v>59</v>
      </c>
      <c r="B10" s="3" t="s">
        <v>50</v>
      </c>
      <c r="C10" s="14">
        <f aca="true" t="shared" si="6" ref="C10:H10">C11+C12</f>
        <v>38886</v>
      </c>
      <c r="D10" s="14">
        <f t="shared" si="6"/>
        <v>240634231.24</v>
      </c>
      <c r="E10" s="14">
        <f t="shared" si="6"/>
        <v>83100812.71</v>
      </c>
      <c r="F10" s="14">
        <f t="shared" si="6"/>
        <v>4970</v>
      </c>
      <c r="G10" s="14">
        <f t="shared" si="6"/>
        <v>29704157.46</v>
      </c>
      <c r="H10" s="14">
        <f t="shared" si="6"/>
        <v>959305.45</v>
      </c>
      <c r="I10" s="14">
        <f t="shared" si="1"/>
        <v>43856</v>
      </c>
      <c r="J10" s="14">
        <f t="shared" si="2"/>
        <v>270338388.7</v>
      </c>
      <c r="K10" s="14">
        <f t="shared" si="3"/>
        <v>84060118.16</v>
      </c>
      <c r="L10" s="15">
        <f>J10+K10</f>
        <v>354398506.86</v>
      </c>
      <c r="M10" s="10">
        <f>L10/I10</f>
        <v>8080.958292137906</v>
      </c>
    </row>
    <row r="11" spans="1:13" ht="38.25" customHeight="1">
      <c r="A11" s="38"/>
      <c r="B11" s="6" t="s">
        <v>57</v>
      </c>
      <c r="C11" s="16">
        <v>38811</v>
      </c>
      <c r="D11" s="16">
        <v>240299052.62</v>
      </c>
      <c r="E11" s="16">
        <v>82822776.05</v>
      </c>
      <c r="F11" s="16">
        <v>4946</v>
      </c>
      <c r="G11" s="16">
        <v>29613331</v>
      </c>
      <c r="H11" s="16">
        <v>947790.86</v>
      </c>
      <c r="I11" s="14">
        <f t="shared" si="1"/>
        <v>43757</v>
      </c>
      <c r="J11" s="14">
        <f t="shared" si="2"/>
        <v>269912383.62</v>
      </c>
      <c r="K11" s="14">
        <f t="shared" si="3"/>
        <v>83770566.91</v>
      </c>
      <c r="L11" s="15">
        <f t="shared" si="4"/>
        <v>353682950.53</v>
      </c>
      <c r="M11" s="10">
        <f t="shared" si="5"/>
        <v>8082.88846424572</v>
      </c>
    </row>
    <row r="12" spans="1:13" ht="38.25" customHeight="1">
      <c r="A12" s="39"/>
      <c r="B12" s="6" t="s">
        <v>58</v>
      </c>
      <c r="C12" s="16">
        <v>75</v>
      </c>
      <c r="D12" s="16">
        <v>335178.62</v>
      </c>
      <c r="E12" s="16">
        <v>278036.66</v>
      </c>
      <c r="F12" s="16">
        <v>24</v>
      </c>
      <c r="G12" s="16">
        <v>90826.46</v>
      </c>
      <c r="H12" s="16">
        <v>11514.59</v>
      </c>
      <c r="I12" s="14">
        <f t="shared" si="1"/>
        <v>99</v>
      </c>
      <c r="J12" s="14">
        <f t="shared" si="2"/>
        <v>426005.08</v>
      </c>
      <c r="K12" s="14">
        <f t="shared" si="3"/>
        <v>289551.25</v>
      </c>
      <c r="L12" s="15">
        <f t="shared" si="4"/>
        <v>715556.3300000001</v>
      </c>
      <c r="M12" s="10">
        <f t="shared" si="5"/>
        <v>7227.841717171718</v>
      </c>
    </row>
    <row r="13" spans="1:13" ht="38.25" customHeight="1">
      <c r="A13" s="37" t="s">
        <v>60</v>
      </c>
      <c r="B13" s="3" t="s">
        <v>50</v>
      </c>
      <c r="C13" s="14">
        <f aca="true" t="shared" si="7" ref="C13:H13">C14+C15</f>
        <v>6467</v>
      </c>
      <c r="D13" s="14">
        <f t="shared" si="7"/>
        <v>28946005.56</v>
      </c>
      <c r="E13" s="14">
        <f t="shared" si="7"/>
        <v>14101993.469999999</v>
      </c>
      <c r="F13" s="14">
        <f t="shared" si="7"/>
        <v>1402</v>
      </c>
      <c r="G13" s="14">
        <f t="shared" si="7"/>
        <v>5350908.21</v>
      </c>
      <c r="H13" s="14">
        <f t="shared" si="7"/>
        <v>269203.77999999997</v>
      </c>
      <c r="I13" s="14">
        <f t="shared" si="1"/>
        <v>7869</v>
      </c>
      <c r="J13" s="14">
        <f t="shared" si="2"/>
        <v>34296913.769999996</v>
      </c>
      <c r="K13" s="14">
        <f t="shared" si="3"/>
        <v>14371197.249999998</v>
      </c>
      <c r="L13" s="15">
        <f>J13+K13</f>
        <v>48668111.019999996</v>
      </c>
      <c r="M13" s="10">
        <f>L13/I13</f>
        <v>6184.789810649383</v>
      </c>
    </row>
    <row r="14" spans="1:13" ht="38.25" customHeight="1">
      <c r="A14" s="38"/>
      <c r="B14" s="6" t="s">
        <v>57</v>
      </c>
      <c r="C14" s="16">
        <v>5695</v>
      </c>
      <c r="D14" s="16">
        <v>25854531.93</v>
      </c>
      <c r="E14" s="16">
        <v>12524159.59</v>
      </c>
      <c r="F14" s="16">
        <v>972</v>
      </c>
      <c r="G14" s="16">
        <v>3578363.11</v>
      </c>
      <c r="H14" s="16">
        <v>219783.33</v>
      </c>
      <c r="I14" s="14">
        <f t="shared" si="1"/>
        <v>6667</v>
      </c>
      <c r="J14" s="14">
        <f t="shared" si="2"/>
        <v>29432895.04</v>
      </c>
      <c r="K14" s="14">
        <f t="shared" si="3"/>
        <v>12743942.92</v>
      </c>
      <c r="L14" s="15">
        <f t="shared" si="4"/>
        <v>42176837.96</v>
      </c>
      <c r="M14" s="10">
        <f t="shared" si="5"/>
        <v>6326.209383530823</v>
      </c>
    </row>
    <row r="15" spans="1:13" ht="38.25" customHeight="1">
      <c r="A15" s="39"/>
      <c r="B15" s="6" t="s">
        <v>58</v>
      </c>
      <c r="C15" s="16">
        <v>772</v>
      </c>
      <c r="D15" s="16">
        <v>3091473.63</v>
      </c>
      <c r="E15" s="16">
        <v>1577833.88</v>
      </c>
      <c r="F15" s="16">
        <v>430</v>
      </c>
      <c r="G15" s="16">
        <v>1772545.1</v>
      </c>
      <c r="H15" s="16">
        <v>49420.45</v>
      </c>
      <c r="I15" s="14">
        <f t="shared" si="1"/>
        <v>1202</v>
      </c>
      <c r="J15" s="14">
        <f t="shared" si="2"/>
        <v>4864018.73</v>
      </c>
      <c r="K15" s="14">
        <f t="shared" si="3"/>
        <v>1627254.3299999998</v>
      </c>
      <c r="L15" s="15">
        <f t="shared" si="4"/>
        <v>6491273.0600000005</v>
      </c>
      <c r="M15" s="10">
        <f t="shared" si="5"/>
        <v>5400.393560732114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80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9832</v>
      </c>
      <c r="C6" s="13">
        <v>103584</v>
      </c>
      <c r="D6" s="31">
        <f>C6/B6</f>
        <v>10.53539462978031</v>
      </c>
      <c r="E6" s="13">
        <f>E12*12</f>
        <v>82638.74652803519</v>
      </c>
    </row>
    <row r="7" spans="1:5" ht="11.25">
      <c r="A7" s="22" t="s">
        <v>72</v>
      </c>
      <c r="B7" s="13">
        <v>5189</v>
      </c>
      <c r="C7" s="13">
        <v>54042</v>
      </c>
      <c r="D7" s="31">
        <f>C7/B7</f>
        <v>10.41472345345924</v>
      </c>
      <c r="E7" s="13">
        <f>I12*12</f>
        <v>97506.52217830578</v>
      </c>
    </row>
    <row r="8" spans="1:5" ht="11.25">
      <c r="A8" s="22" t="s">
        <v>71</v>
      </c>
      <c r="B8" s="13">
        <v>4643</v>
      </c>
      <c r="C8" s="13">
        <v>49542</v>
      </c>
      <c r="D8" s="31">
        <f>C8/B8</f>
        <v>10.67025629980616</v>
      </c>
      <c r="E8" s="13">
        <f>M12*12</f>
        <v>66420.50076298899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5">
        <f>SUM(B13:B23)+SUM(B30:B61)</f>
        <v>505093479.10000014</v>
      </c>
      <c r="C12" s="25">
        <f>SUM(C13:C61)</f>
        <v>208244180.92999998</v>
      </c>
      <c r="D12" s="25">
        <f>SUM(D13:D23)+SUM(D30:D61)</f>
        <v>713337660.0299997</v>
      </c>
      <c r="E12" s="26">
        <f>D12/$C$6</f>
        <v>6886.562210669599</v>
      </c>
      <c r="F12" s="25">
        <f>SUM(F13:F23)+SUM(F30:F61)</f>
        <v>328009201.49</v>
      </c>
      <c r="G12" s="25">
        <f>SUM(G13:G61)</f>
        <v>111111421.13999999</v>
      </c>
      <c r="H12" s="25">
        <f>SUM(H13:H23)+SUM(H30:H61)</f>
        <v>439120622.63000005</v>
      </c>
      <c r="I12" s="26">
        <f>H12/$C$7</f>
        <v>8125.543514858815</v>
      </c>
      <c r="J12" s="25">
        <f>SUM(J13:J23)+SUM(J30:J61)</f>
        <v>177084277.61</v>
      </c>
      <c r="K12" s="25">
        <f>SUM(K13:K61)</f>
        <v>97132759.78999996</v>
      </c>
      <c r="L12" s="25">
        <f>SUM(L13:L23)+SUM(L30:L61)</f>
        <v>274217037.40000004</v>
      </c>
      <c r="M12" s="26">
        <f>L12/$C$8</f>
        <v>5535.041730249082</v>
      </c>
    </row>
    <row r="13" spans="1:13" ht="9.75">
      <c r="A13" s="12" t="s">
        <v>0</v>
      </c>
      <c r="B13" s="13">
        <v>5621295.94</v>
      </c>
      <c r="C13" s="13">
        <v>0</v>
      </c>
      <c r="D13" s="13">
        <v>5621295.94</v>
      </c>
      <c r="E13" s="19">
        <f>D13/$C$6</f>
        <v>54.26799447791165</v>
      </c>
      <c r="F13" s="13">
        <v>485294.26</v>
      </c>
      <c r="G13" s="13">
        <v>0</v>
      </c>
      <c r="H13" s="13">
        <v>485294.26</v>
      </c>
      <c r="I13" s="20">
        <f>H13/$C$7</f>
        <v>8.97994633803338</v>
      </c>
      <c r="J13" s="13">
        <v>5136001.68</v>
      </c>
      <c r="K13" s="13">
        <v>0</v>
      </c>
      <c r="L13" s="13">
        <v>5136001.68</v>
      </c>
      <c r="M13" s="20">
        <f>L13/$C$8</f>
        <v>103.6696475717573</v>
      </c>
    </row>
    <row r="14" spans="1:13" ht="9.75">
      <c r="A14" s="12" t="s">
        <v>1</v>
      </c>
      <c r="B14" s="13">
        <v>199649.25</v>
      </c>
      <c r="C14" s="13">
        <v>3340260.05</v>
      </c>
      <c r="D14" s="13">
        <v>3539909.3</v>
      </c>
      <c r="E14" s="19">
        <f aca="true" t="shared" si="0" ref="E14:E61">D14/$C$6</f>
        <v>34.17428656935434</v>
      </c>
      <c r="F14" s="13">
        <v>95385.39</v>
      </c>
      <c r="G14" s="13">
        <v>1213657.96</v>
      </c>
      <c r="H14" s="13">
        <v>1309043.35</v>
      </c>
      <c r="I14" s="20">
        <f aca="true" t="shared" si="1" ref="I14:I61">H14/$C$7</f>
        <v>24.222703637911255</v>
      </c>
      <c r="J14" s="13">
        <v>104263.86</v>
      </c>
      <c r="K14" s="13">
        <v>2126602.09</v>
      </c>
      <c r="L14" s="13">
        <v>2230865.95</v>
      </c>
      <c r="M14" s="20">
        <f aca="true" t="shared" si="2" ref="M14:M61">L14/$C$8</f>
        <v>45.029791893746726</v>
      </c>
    </row>
    <row r="15" spans="1:13" ht="9.75">
      <c r="A15" s="12" t="s">
        <v>2</v>
      </c>
      <c r="B15" s="13">
        <v>3202583.97</v>
      </c>
      <c r="C15" s="13">
        <v>0</v>
      </c>
      <c r="D15" s="13">
        <v>3202583.97</v>
      </c>
      <c r="E15" s="19">
        <f t="shared" si="0"/>
        <v>30.91774762511585</v>
      </c>
      <c r="F15" s="13">
        <v>123243.18</v>
      </c>
      <c r="G15" s="13">
        <v>0</v>
      </c>
      <c r="H15" s="13">
        <v>123243.18</v>
      </c>
      <c r="I15" s="20">
        <f t="shared" si="1"/>
        <v>2.2805073831464417</v>
      </c>
      <c r="J15" s="13">
        <v>3079340.79</v>
      </c>
      <c r="K15" s="13">
        <v>0</v>
      </c>
      <c r="L15" s="13">
        <v>3079340.79</v>
      </c>
      <c r="M15" s="20">
        <f t="shared" si="2"/>
        <v>62.15616628315369</v>
      </c>
    </row>
    <row r="16" spans="1:13" ht="9.75">
      <c r="A16" s="12" t="s">
        <v>3</v>
      </c>
      <c r="B16" s="13">
        <v>20555230.63</v>
      </c>
      <c r="C16" s="13">
        <v>0</v>
      </c>
      <c r="D16" s="13">
        <v>20555230.63</v>
      </c>
      <c r="E16" s="19">
        <f t="shared" si="0"/>
        <v>198.4402092021934</v>
      </c>
      <c r="F16" s="13">
        <v>755835.12</v>
      </c>
      <c r="G16" s="13">
        <v>0</v>
      </c>
      <c r="H16" s="13">
        <v>755835.12</v>
      </c>
      <c r="I16" s="20">
        <f t="shared" si="1"/>
        <v>13.986068613300766</v>
      </c>
      <c r="J16" s="13">
        <v>19799395.51</v>
      </c>
      <c r="K16" s="13">
        <v>0</v>
      </c>
      <c r="L16" s="13">
        <v>19799395.51</v>
      </c>
      <c r="M16" s="20">
        <f t="shared" si="2"/>
        <v>399.648692220742</v>
      </c>
    </row>
    <row r="17" spans="1:13" ht="9.75">
      <c r="A17" s="12" t="s">
        <v>4</v>
      </c>
      <c r="B17" s="13">
        <v>93113.34</v>
      </c>
      <c r="C17" s="13">
        <v>0</v>
      </c>
      <c r="D17" s="13">
        <v>93113.34</v>
      </c>
      <c r="E17" s="19">
        <f t="shared" si="0"/>
        <v>0.8989162418906395</v>
      </c>
      <c r="F17" s="13">
        <v>12638.66</v>
      </c>
      <c r="G17" s="13">
        <v>0</v>
      </c>
      <c r="H17" s="13">
        <v>12638.66</v>
      </c>
      <c r="I17" s="20">
        <f t="shared" si="1"/>
        <v>0.23386736242182007</v>
      </c>
      <c r="J17" s="13">
        <v>80474.68</v>
      </c>
      <c r="K17" s="13">
        <v>0</v>
      </c>
      <c r="L17" s="13">
        <v>80474.68</v>
      </c>
      <c r="M17" s="20">
        <f t="shared" si="2"/>
        <v>1.624372855355052</v>
      </c>
    </row>
    <row r="18" spans="1:13" ht="9.75">
      <c r="A18" s="12" t="s">
        <v>5</v>
      </c>
      <c r="B18" s="13">
        <v>361295.55</v>
      </c>
      <c r="C18" s="13">
        <v>0</v>
      </c>
      <c r="D18" s="13">
        <v>361295.55</v>
      </c>
      <c r="E18" s="19">
        <f t="shared" si="0"/>
        <v>3.4879474629286373</v>
      </c>
      <c r="F18" s="13">
        <v>14136</v>
      </c>
      <c r="G18" s="13">
        <v>0</v>
      </c>
      <c r="H18" s="13">
        <v>14136</v>
      </c>
      <c r="I18" s="20">
        <f t="shared" si="1"/>
        <v>0.2615743310758299</v>
      </c>
      <c r="J18" s="13">
        <v>347159.55</v>
      </c>
      <c r="K18" s="13">
        <v>0</v>
      </c>
      <c r="L18" s="13">
        <v>347159.55</v>
      </c>
      <c r="M18" s="20">
        <f t="shared" si="2"/>
        <v>7.007378587864841</v>
      </c>
    </row>
    <row r="19" spans="1:13" ht="9.75">
      <c r="A19" s="12" t="s">
        <v>6</v>
      </c>
      <c r="B19" s="13">
        <v>417790.43</v>
      </c>
      <c r="C19" s="13">
        <v>4585546.21</v>
      </c>
      <c r="D19" s="13">
        <v>5003336.64</v>
      </c>
      <c r="E19" s="19">
        <f t="shared" si="0"/>
        <v>48.30221501390176</v>
      </c>
      <c r="F19" s="13">
        <v>186719.41</v>
      </c>
      <c r="G19" s="13">
        <v>2021386.79</v>
      </c>
      <c r="H19" s="13">
        <v>2208106.2</v>
      </c>
      <c r="I19" s="20">
        <f t="shared" si="1"/>
        <v>40.859076274009105</v>
      </c>
      <c r="J19" s="13">
        <v>231071.02</v>
      </c>
      <c r="K19" s="13">
        <v>2564159.42</v>
      </c>
      <c r="L19" s="13">
        <v>2795230.44</v>
      </c>
      <c r="M19" s="20">
        <f t="shared" si="2"/>
        <v>56.42142909046869</v>
      </c>
    </row>
    <row r="20" spans="1:13" ht="9.75">
      <c r="A20" s="12" t="s">
        <v>88</v>
      </c>
      <c r="B20" s="13">
        <v>3718774.17</v>
      </c>
      <c r="C20" s="13">
        <v>14291879.43</v>
      </c>
      <c r="D20" s="13">
        <v>18010653.6</v>
      </c>
      <c r="E20" s="19">
        <f t="shared" si="0"/>
        <v>173.8748609823911</v>
      </c>
      <c r="F20" s="13">
        <v>858978.83</v>
      </c>
      <c r="G20" s="13">
        <v>7576622.57</v>
      </c>
      <c r="H20" s="13">
        <v>8435601.4</v>
      </c>
      <c r="I20" s="20">
        <f t="shared" si="1"/>
        <v>156.09343473594612</v>
      </c>
      <c r="J20" s="13">
        <v>2859795.34</v>
      </c>
      <c r="K20" s="13">
        <v>6715256.86</v>
      </c>
      <c r="L20" s="13">
        <v>9575052.2</v>
      </c>
      <c r="M20" s="20">
        <f t="shared" si="2"/>
        <v>193.27141011666868</v>
      </c>
    </row>
    <row r="21" spans="1:13" ht="9.75">
      <c r="A21" s="12" t="s">
        <v>7</v>
      </c>
      <c r="B21" s="13">
        <v>112670.11</v>
      </c>
      <c r="C21" s="13">
        <v>1294962.92</v>
      </c>
      <c r="D21" s="13">
        <v>1407633.03</v>
      </c>
      <c r="E21" s="19">
        <f t="shared" si="0"/>
        <v>13.589290141334569</v>
      </c>
      <c r="F21" s="13">
        <v>56889.26</v>
      </c>
      <c r="G21" s="13">
        <v>669109.21</v>
      </c>
      <c r="H21" s="13">
        <v>725998.47</v>
      </c>
      <c r="I21" s="20">
        <f t="shared" si="1"/>
        <v>13.433967469745753</v>
      </c>
      <c r="J21" s="13">
        <v>55780.85</v>
      </c>
      <c r="K21" s="13">
        <v>625853.71</v>
      </c>
      <c r="L21" s="13">
        <v>681634.56</v>
      </c>
      <c r="M21" s="20">
        <f t="shared" si="2"/>
        <v>13.758721085139882</v>
      </c>
    </row>
    <row r="22" spans="1:13" ht="9.75">
      <c r="A22" s="12" t="s">
        <v>8</v>
      </c>
      <c r="B22" s="13">
        <v>69452.3</v>
      </c>
      <c r="C22" s="13">
        <v>0</v>
      </c>
      <c r="D22" s="13">
        <v>69452.3</v>
      </c>
      <c r="E22" s="19">
        <f t="shared" si="0"/>
        <v>0.6704925471115231</v>
      </c>
      <c r="F22" s="13">
        <v>247.31</v>
      </c>
      <c r="G22" s="13">
        <v>0</v>
      </c>
      <c r="H22" s="13">
        <v>247.31</v>
      </c>
      <c r="I22" s="20">
        <f t="shared" si="1"/>
        <v>0.00457625550497761</v>
      </c>
      <c r="J22" s="13">
        <v>69204.99</v>
      </c>
      <c r="K22" s="13">
        <v>0</v>
      </c>
      <c r="L22" s="13">
        <v>69204.99</v>
      </c>
      <c r="M22" s="20">
        <f t="shared" si="2"/>
        <v>1.396895361511445</v>
      </c>
    </row>
    <row r="23" spans="1:13" ht="9.75">
      <c r="A23" s="12" t="s">
        <v>9</v>
      </c>
      <c r="B23" s="13">
        <f>SUM(B24:B29)</f>
        <v>3941938.27</v>
      </c>
      <c r="C23" s="13">
        <v>10112251.74</v>
      </c>
      <c r="D23" s="13">
        <f>B23+C23</f>
        <v>14054190.01</v>
      </c>
      <c r="E23" s="19">
        <f t="shared" si="0"/>
        <v>135.67915904000617</v>
      </c>
      <c r="F23" s="13">
        <f>SUM(F24:F29)</f>
        <v>215504.6</v>
      </c>
      <c r="G23" s="13">
        <v>537129.13</v>
      </c>
      <c r="H23" s="13">
        <f>F23+G23</f>
        <v>752633.73</v>
      </c>
      <c r="I23" s="20">
        <f t="shared" si="1"/>
        <v>13.926829688020428</v>
      </c>
      <c r="J23" s="13">
        <f>SUM(J24:J29)</f>
        <v>3726433.6700000004</v>
      </c>
      <c r="K23" s="13">
        <v>9575122.61</v>
      </c>
      <c r="L23" s="13">
        <f>J23+K23</f>
        <v>13301556.28</v>
      </c>
      <c r="M23" s="20">
        <f t="shared" si="2"/>
        <v>268.49049856687253</v>
      </c>
    </row>
    <row r="24" spans="1:13" ht="9.75">
      <c r="A24" s="12" t="s">
        <v>10</v>
      </c>
      <c r="B24" s="13">
        <v>2555753.68</v>
      </c>
      <c r="C24" s="13">
        <v>0</v>
      </c>
      <c r="D24" s="13">
        <v>2555753.68</v>
      </c>
      <c r="E24" s="19">
        <f t="shared" si="0"/>
        <v>24.67324760580785</v>
      </c>
      <c r="F24" s="13">
        <v>175365.31</v>
      </c>
      <c r="G24" s="13">
        <v>0</v>
      </c>
      <c r="H24" s="13">
        <v>175365.31</v>
      </c>
      <c r="I24" s="20">
        <f t="shared" si="1"/>
        <v>3.2449818659561083</v>
      </c>
      <c r="J24" s="13">
        <v>2380388.37</v>
      </c>
      <c r="K24" s="13">
        <v>0</v>
      </c>
      <c r="L24" s="13">
        <v>2380388.37</v>
      </c>
      <c r="M24" s="20">
        <f t="shared" si="2"/>
        <v>48.047886036090595</v>
      </c>
    </row>
    <row r="25" spans="1:13" ht="9.75">
      <c r="A25" s="12" t="s">
        <v>11</v>
      </c>
      <c r="B25" s="13">
        <v>1080257.03</v>
      </c>
      <c r="C25" s="13">
        <v>0</v>
      </c>
      <c r="D25" s="13">
        <v>1080257.03</v>
      </c>
      <c r="E25" s="19">
        <f t="shared" si="0"/>
        <v>10.428802035063331</v>
      </c>
      <c r="F25" s="13">
        <v>33509.63</v>
      </c>
      <c r="G25" s="13">
        <v>0</v>
      </c>
      <c r="H25" s="13">
        <v>33509.63</v>
      </c>
      <c r="I25" s="20">
        <f t="shared" si="1"/>
        <v>0.6200664298138484</v>
      </c>
      <c r="J25" s="13">
        <v>1046747.4</v>
      </c>
      <c r="K25" s="13">
        <v>0</v>
      </c>
      <c r="L25" s="13">
        <v>1046747.4</v>
      </c>
      <c r="M25" s="20">
        <f t="shared" si="2"/>
        <v>21.12848492188446</v>
      </c>
    </row>
    <row r="26" spans="1:13" ht="9.75">
      <c r="A26" s="12" t="s">
        <v>12</v>
      </c>
      <c r="B26" s="13">
        <v>205511.42</v>
      </c>
      <c r="C26" s="13">
        <v>0</v>
      </c>
      <c r="D26" s="13">
        <v>205511.42</v>
      </c>
      <c r="E26" s="19">
        <f t="shared" si="0"/>
        <v>1.9840073756564722</v>
      </c>
      <c r="F26" s="13">
        <v>4218.66</v>
      </c>
      <c r="G26" s="13">
        <v>0</v>
      </c>
      <c r="H26" s="13">
        <v>4218.66</v>
      </c>
      <c r="I26" s="20">
        <f t="shared" si="1"/>
        <v>0.07806261796380592</v>
      </c>
      <c r="J26" s="13">
        <v>201292.76</v>
      </c>
      <c r="K26" s="13">
        <v>0</v>
      </c>
      <c r="L26" s="13">
        <v>201292.76</v>
      </c>
      <c r="M26" s="20">
        <f t="shared" si="2"/>
        <v>4.063072948205563</v>
      </c>
    </row>
    <row r="27" spans="1:13" ht="9.75">
      <c r="A27" s="12" t="s">
        <v>13</v>
      </c>
      <c r="B27" s="13">
        <v>34839.53</v>
      </c>
      <c r="C27" s="13">
        <v>0</v>
      </c>
      <c r="D27" s="13">
        <v>34839.53</v>
      </c>
      <c r="E27" s="19">
        <f t="shared" si="0"/>
        <v>0.336340844145814</v>
      </c>
      <c r="F27" s="13">
        <v>1487.48</v>
      </c>
      <c r="G27" s="13">
        <v>0</v>
      </c>
      <c r="H27" s="13">
        <v>1487.48</v>
      </c>
      <c r="I27" s="20">
        <f t="shared" si="1"/>
        <v>0.027524517967506754</v>
      </c>
      <c r="J27" s="13">
        <v>33352.05</v>
      </c>
      <c r="K27" s="13">
        <v>0</v>
      </c>
      <c r="L27" s="13">
        <v>33352.05</v>
      </c>
      <c r="M27" s="20">
        <f t="shared" si="2"/>
        <v>0.6732075814460459</v>
      </c>
    </row>
    <row r="28" spans="1:13" ht="9.75">
      <c r="A28" s="12" t="s">
        <v>14</v>
      </c>
      <c r="B28" s="13">
        <v>3891.72</v>
      </c>
      <c r="C28" s="13">
        <v>0</v>
      </c>
      <c r="D28" s="13">
        <v>3891.72</v>
      </c>
      <c r="E28" s="19">
        <f t="shared" si="0"/>
        <v>0.037570667284522706</v>
      </c>
      <c r="F28" s="13">
        <v>0</v>
      </c>
      <c r="G28" s="13">
        <v>0</v>
      </c>
      <c r="H28" s="13">
        <v>0</v>
      </c>
      <c r="I28" s="20">
        <f t="shared" si="1"/>
        <v>0</v>
      </c>
      <c r="J28" s="13">
        <v>3891.72</v>
      </c>
      <c r="K28" s="13">
        <v>0</v>
      </c>
      <c r="L28" s="13">
        <v>3891.72</v>
      </c>
      <c r="M28" s="20">
        <f t="shared" si="2"/>
        <v>0.07855395422066125</v>
      </c>
    </row>
    <row r="29" spans="1:13" ht="9.75">
      <c r="A29" s="12" t="s">
        <v>15</v>
      </c>
      <c r="B29" s="13">
        <v>61684.89</v>
      </c>
      <c r="C29" s="13">
        <v>0</v>
      </c>
      <c r="D29" s="13">
        <v>61684.89</v>
      </c>
      <c r="E29" s="19">
        <f t="shared" si="0"/>
        <v>0.5955059661723818</v>
      </c>
      <c r="F29" s="13">
        <v>923.52</v>
      </c>
      <c r="G29" s="13">
        <v>0</v>
      </c>
      <c r="H29" s="13">
        <v>923.52</v>
      </c>
      <c r="I29" s="20">
        <f t="shared" si="1"/>
        <v>0.017088930831575443</v>
      </c>
      <c r="J29" s="13">
        <v>60761.37</v>
      </c>
      <c r="K29" s="13">
        <v>0</v>
      </c>
      <c r="L29" s="13">
        <v>60761.37</v>
      </c>
      <c r="M29" s="20">
        <f t="shared" si="2"/>
        <v>1.2264617899963668</v>
      </c>
    </row>
    <row r="30" spans="1:13" ht="9.75">
      <c r="A30" s="12" t="s">
        <v>16</v>
      </c>
      <c r="B30" s="13">
        <v>1306995.42</v>
      </c>
      <c r="C30" s="13">
        <v>3122710.88</v>
      </c>
      <c r="D30" s="13">
        <v>4429706.3</v>
      </c>
      <c r="E30" s="19">
        <f t="shared" si="0"/>
        <v>42.76438735712079</v>
      </c>
      <c r="F30" s="13">
        <v>126067.29</v>
      </c>
      <c r="G30" s="13">
        <v>1264928.94</v>
      </c>
      <c r="H30" s="13">
        <v>1390996.23</v>
      </c>
      <c r="I30" s="20">
        <f t="shared" si="1"/>
        <v>25.739170089930052</v>
      </c>
      <c r="J30" s="13">
        <v>1180928.13</v>
      </c>
      <c r="K30" s="13">
        <v>1857781.94</v>
      </c>
      <c r="L30" s="13">
        <v>3038710.07</v>
      </c>
      <c r="M30" s="20">
        <f t="shared" si="2"/>
        <v>61.336039522021714</v>
      </c>
    </row>
    <row r="31" spans="1:13" ht="9.75">
      <c r="A31" s="12" t="s">
        <v>17</v>
      </c>
      <c r="B31" s="13">
        <v>451891.45</v>
      </c>
      <c r="C31" s="13">
        <v>283297.47</v>
      </c>
      <c r="D31" s="13">
        <v>735188.92</v>
      </c>
      <c r="E31" s="19">
        <f t="shared" si="0"/>
        <v>7.097514287920915</v>
      </c>
      <c r="F31" s="13">
        <v>138741.06</v>
      </c>
      <c r="G31" s="13">
        <v>105022.19</v>
      </c>
      <c r="H31" s="13">
        <v>243763.25</v>
      </c>
      <c r="I31" s="20">
        <f t="shared" si="1"/>
        <v>4.510625994596795</v>
      </c>
      <c r="J31" s="13">
        <v>313150.39</v>
      </c>
      <c r="K31" s="13">
        <v>178275.28</v>
      </c>
      <c r="L31" s="13">
        <v>491425.67</v>
      </c>
      <c r="M31" s="20">
        <f t="shared" si="2"/>
        <v>9.919374873844415</v>
      </c>
    </row>
    <row r="32" spans="1:13" ht="9.75">
      <c r="A32" s="12" t="s">
        <v>18</v>
      </c>
      <c r="B32" s="13">
        <v>31983.83</v>
      </c>
      <c r="C32" s="13">
        <v>132601.49</v>
      </c>
      <c r="D32" s="13">
        <v>164585.32</v>
      </c>
      <c r="E32" s="19">
        <f t="shared" si="0"/>
        <v>1.5889067809700341</v>
      </c>
      <c r="F32" s="13">
        <v>13560.03</v>
      </c>
      <c r="G32" s="13">
        <v>66113.79</v>
      </c>
      <c r="H32" s="13">
        <v>79673.82</v>
      </c>
      <c r="I32" s="20">
        <f t="shared" si="1"/>
        <v>1.4742944376595981</v>
      </c>
      <c r="J32" s="13">
        <v>18423.8</v>
      </c>
      <c r="K32" s="13">
        <v>66487.7</v>
      </c>
      <c r="L32" s="13">
        <v>84911.5</v>
      </c>
      <c r="M32" s="20">
        <f t="shared" si="2"/>
        <v>1.7139295950910338</v>
      </c>
    </row>
    <row r="33" spans="1:13" ht="9.75">
      <c r="A33" s="12" t="s">
        <v>19</v>
      </c>
      <c r="B33" s="13">
        <v>3862911.82</v>
      </c>
      <c r="C33" s="13">
        <v>5195823.59</v>
      </c>
      <c r="D33" s="13">
        <v>9058735.41</v>
      </c>
      <c r="E33" s="19">
        <f t="shared" si="0"/>
        <v>87.45303724513438</v>
      </c>
      <c r="F33" s="13">
        <v>3665786.08</v>
      </c>
      <c r="G33" s="13">
        <v>3346020.38</v>
      </c>
      <c r="H33" s="13">
        <v>7011806.46</v>
      </c>
      <c r="I33" s="20">
        <f t="shared" si="1"/>
        <v>129.74735316975685</v>
      </c>
      <c r="J33" s="13">
        <v>197125.74</v>
      </c>
      <c r="K33" s="13">
        <v>1849803.21</v>
      </c>
      <c r="L33" s="13">
        <v>2046928.95</v>
      </c>
      <c r="M33" s="20">
        <f t="shared" si="2"/>
        <v>41.31704311493279</v>
      </c>
    </row>
    <row r="34" spans="1:13" ht="9.75">
      <c r="A34" s="12" t="s">
        <v>20</v>
      </c>
      <c r="B34" s="13">
        <v>88955</v>
      </c>
      <c r="C34" s="13">
        <v>1650563.58</v>
      </c>
      <c r="D34" s="13">
        <v>1739518.58</v>
      </c>
      <c r="E34" s="19">
        <f t="shared" si="0"/>
        <v>16.79331344609206</v>
      </c>
      <c r="F34" s="13">
        <v>52700</v>
      </c>
      <c r="G34" s="13">
        <v>1058969.68</v>
      </c>
      <c r="H34" s="13">
        <v>1111669.68</v>
      </c>
      <c r="I34" s="20">
        <f t="shared" si="1"/>
        <v>20.570476296214053</v>
      </c>
      <c r="J34" s="13">
        <v>36255</v>
      </c>
      <c r="K34" s="13">
        <v>591593.9</v>
      </c>
      <c r="L34" s="13">
        <v>627848.9</v>
      </c>
      <c r="M34" s="20">
        <f t="shared" si="2"/>
        <v>12.673063259456622</v>
      </c>
    </row>
    <row r="35" spans="1:13" ht="9.75">
      <c r="A35" s="12" t="s">
        <v>21</v>
      </c>
      <c r="B35" s="13">
        <v>9972</v>
      </c>
      <c r="C35" s="13">
        <v>98867.49</v>
      </c>
      <c r="D35" s="13">
        <v>108839.49</v>
      </c>
      <c r="E35" s="19">
        <f t="shared" si="0"/>
        <v>1.0507365037071363</v>
      </c>
      <c r="F35" s="13">
        <v>3300</v>
      </c>
      <c r="G35" s="13">
        <v>20545.58</v>
      </c>
      <c r="H35" s="13">
        <v>23845.58</v>
      </c>
      <c r="I35" s="20">
        <f t="shared" si="1"/>
        <v>0.4412416268827949</v>
      </c>
      <c r="J35" s="13">
        <v>6672</v>
      </c>
      <c r="K35" s="13">
        <v>78321.91</v>
      </c>
      <c r="L35" s="13">
        <v>84993.91</v>
      </c>
      <c r="M35" s="20">
        <f t="shared" si="2"/>
        <v>1.7155930321747206</v>
      </c>
    </row>
    <row r="36" spans="1:13" ht="9.75">
      <c r="A36" s="12" t="s">
        <v>22</v>
      </c>
      <c r="B36" s="13">
        <v>7435883.93</v>
      </c>
      <c r="C36" s="13">
        <v>85373704.2</v>
      </c>
      <c r="D36" s="13">
        <v>92809588.13</v>
      </c>
      <c r="E36" s="19">
        <f t="shared" si="0"/>
        <v>895.9838211499845</v>
      </c>
      <c r="F36" s="13">
        <v>3625592.74</v>
      </c>
      <c r="G36" s="13">
        <v>44568038.08</v>
      </c>
      <c r="H36" s="13">
        <v>48193630.82</v>
      </c>
      <c r="I36" s="20">
        <f t="shared" si="1"/>
        <v>891.7810373413271</v>
      </c>
      <c r="J36" s="13">
        <v>3810291.19</v>
      </c>
      <c r="K36" s="13">
        <v>40805666.12</v>
      </c>
      <c r="L36" s="13">
        <v>44615957.31</v>
      </c>
      <c r="M36" s="20">
        <f t="shared" si="2"/>
        <v>900.5683523071334</v>
      </c>
    </row>
    <row r="37" spans="1:13" ht="9.75">
      <c r="A37" s="12" t="s">
        <v>23</v>
      </c>
      <c r="B37" s="13">
        <v>408962.7</v>
      </c>
      <c r="C37" s="13">
        <v>6522165.22</v>
      </c>
      <c r="D37" s="13">
        <v>6931127.92</v>
      </c>
      <c r="E37" s="19">
        <f t="shared" si="0"/>
        <v>66.91311322211925</v>
      </c>
      <c r="F37" s="13">
        <v>151587.33</v>
      </c>
      <c r="G37" s="13">
        <v>2824725.95</v>
      </c>
      <c r="H37" s="13">
        <v>2976313.28</v>
      </c>
      <c r="I37" s="20">
        <f t="shared" si="1"/>
        <v>55.074077199215424</v>
      </c>
      <c r="J37" s="13">
        <v>257375.37</v>
      </c>
      <c r="K37" s="13">
        <v>3697439.27</v>
      </c>
      <c r="L37" s="13">
        <v>3954814.64</v>
      </c>
      <c r="M37" s="20">
        <f t="shared" si="2"/>
        <v>79.82751281740745</v>
      </c>
    </row>
    <row r="38" spans="1:13" ht="9.75">
      <c r="A38" s="12" t="s">
        <v>24</v>
      </c>
      <c r="B38" s="13">
        <v>4646678.52</v>
      </c>
      <c r="C38" s="13">
        <v>0</v>
      </c>
      <c r="D38" s="13">
        <v>4646678.52</v>
      </c>
      <c r="E38" s="19">
        <f t="shared" si="0"/>
        <v>44.859037303058386</v>
      </c>
      <c r="F38" s="13">
        <v>123660.22</v>
      </c>
      <c r="G38" s="13">
        <v>0</v>
      </c>
      <c r="H38" s="13">
        <v>123660.22</v>
      </c>
      <c r="I38" s="20">
        <f t="shared" si="1"/>
        <v>2.2882243440287184</v>
      </c>
      <c r="J38" s="13">
        <v>4523018.3</v>
      </c>
      <c r="K38" s="13">
        <v>0</v>
      </c>
      <c r="L38" s="13">
        <v>4523018.3</v>
      </c>
      <c r="M38" s="20">
        <f t="shared" si="2"/>
        <v>91.29664325219005</v>
      </c>
    </row>
    <row r="39" spans="1:13" ht="9.75">
      <c r="A39" s="12" t="s">
        <v>25</v>
      </c>
      <c r="B39" s="13">
        <v>4205262.74</v>
      </c>
      <c r="C39" s="13">
        <v>0</v>
      </c>
      <c r="D39" s="13">
        <v>4205262.74</v>
      </c>
      <c r="E39" s="19">
        <f t="shared" si="0"/>
        <v>40.59760909020699</v>
      </c>
      <c r="F39" s="13">
        <v>114567.86</v>
      </c>
      <c r="G39" s="13">
        <v>0</v>
      </c>
      <c r="H39" s="13">
        <v>114567.86</v>
      </c>
      <c r="I39" s="20">
        <f t="shared" si="1"/>
        <v>2.1199781651308243</v>
      </c>
      <c r="J39" s="13">
        <v>4090694.88</v>
      </c>
      <c r="K39" s="13">
        <v>0</v>
      </c>
      <c r="L39" s="13">
        <v>4090694.88</v>
      </c>
      <c r="M39" s="20">
        <f t="shared" si="2"/>
        <v>82.57024100762989</v>
      </c>
    </row>
    <row r="40" spans="1:13" ht="9.75">
      <c r="A40" s="12" t="s">
        <v>26</v>
      </c>
      <c r="B40" s="13">
        <v>18772134.57</v>
      </c>
      <c r="C40" s="13">
        <v>0</v>
      </c>
      <c r="D40" s="13">
        <v>18772134.57</v>
      </c>
      <c r="E40" s="19">
        <f t="shared" si="0"/>
        <v>181.2261987372567</v>
      </c>
      <c r="F40" s="13">
        <v>552302.35</v>
      </c>
      <c r="G40" s="13">
        <v>0</v>
      </c>
      <c r="H40" s="13">
        <v>552302.35</v>
      </c>
      <c r="I40" s="20">
        <f t="shared" si="1"/>
        <v>10.219872506568965</v>
      </c>
      <c r="J40" s="13">
        <v>18219832.22</v>
      </c>
      <c r="K40" s="13">
        <v>0</v>
      </c>
      <c r="L40" s="13">
        <v>18219832.22</v>
      </c>
      <c r="M40" s="20">
        <f t="shared" si="2"/>
        <v>367.76537523717246</v>
      </c>
    </row>
    <row r="41" spans="1:13" ht="9.75">
      <c r="A41" s="12" t="s">
        <v>27</v>
      </c>
      <c r="B41" s="13">
        <v>2223628.04</v>
      </c>
      <c r="C41" s="13">
        <v>0</v>
      </c>
      <c r="D41" s="13">
        <v>2223628.04</v>
      </c>
      <c r="E41" s="19">
        <f t="shared" si="0"/>
        <v>21.466906472042016</v>
      </c>
      <c r="F41" s="13">
        <v>54498.12</v>
      </c>
      <c r="G41" s="13">
        <v>0</v>
      </c>
      <c r="H41" s="13">
        <v>54498.12</v>
      </c>
      <c r="I41" s="20">
        <f t="shared" si="1"/>
        <v>1.0084401021427778</v>
      </c>
      <c r="J41" s="13">
        <v>2169129.92</v>
      </c>
      <c r="K41" s="13">
        <v>0</v>
      </c>
      <c r="L41" s="13">
        <v>2169129.92</v>
      </c>
      <c r="M41" s="20">
        <f t="shared" si="2"/>
        <v>43.78365669532921</v>
      </c>
    </row>
    <row r="42" spans="1:13" ht="9.75">
      <c r="A42" s="12" t="s">
        <v>28</v>
      </c>
      <c r="B42" s="13">
        <v>211331.66</v>
      </c>
      <c r="C42" s="13">
        <v>0</v>
      </c>
      <c r="D42" s="13">
        <v>211331.66</v>
      </c>
      <c r="E42" s="19">
        <f t="shared" si="0"/>
        <v>2.0401959762125426</v>
      </c>
      <c r="F42" s="13">
        <v>5403.17</v>
      </c>
      <c r="G42" s="13">
        <v>0</v>
      </c>
      <c r="H42" s="13">
        <v>5403.17</v>
      </c>
      <c r="I42" s="20">
        <f t="shared" si="1"/>
        <v>0.09998094074978721</v>
      </c>
      <c r="J42" s="13">
        <v>205928.49</v>
      </c>
      <c r="K42" s="13">
        <v>0</v>
      </c>
      <c r="L42" s="13">
        <v>205928.49</v>
      </c>
      <c r="M42" s="20">
        <f t="shared" si="2"/>
        <v>4.156644665132615</v>
      </c>
    </row>
    <row r="43" spans="1:13" ht="9.75">
      <c r="A43" s="12" t="s">
        <v>29</v>
      </c>
      <c r="B43" s="13">
        <v>62760.83</v>
      </c>
      <c r="C43" s="13">
        <v>0</v>
      </c>
      <c r="D43" s="13">
        <v>62760.83</v>
      </c>
      <c r="E43" s="19">
        <f t="shared" si="0"/>
        <v>0.6058930915971579</v>
      </c>
      <c r="F43" s="13">
        <v>3107.7</v>
      </c>
      <c r="G43" s="13">
        <v>0</v>
      </c>
      <c r="H43" s="13">
        <v>3107.7</v>
      </c>
      <c r="I43" s="20">
        <f t="shared" si="1"/>
        <v>0.05750527367602975</v>
      </c>
      <c r="J43" s="13">
        <v>59653.13</v>
      </c>
      <c r="K43" s="13">
        <v>0</v>
      </c>
      <c r="L43" s="13">
        <v>59653.13</v>
      </c>
      <c r="M43" s="20">
        <f t="shared" si="2"/>
        <v>1.20409208348472</v>
      </c>
    </row>
    <row r="44" spans="1:13" ht="9.75">
      <c r="A44" s="12" t="s">
        <v>30</v>
      </c>
      <c r="B44" s="13">
        <v>1042427.18</v>
      </c>
      <c r="C44" s="13">
        <v>0</v>
      </c>
      <c r="D44" s="13">
        <v>1042427.18</v>
      </c>
      <c r="E44" s="19">
        <f t="shared" si="0"/>
        <v>10.06359263978993</v>
      </c>
      <c r="F44" s="13">
        <v>28170.05</v>
      </c>
      <c r="G44" s="13">
        <v>0</v>
      </c>
      <c r="H44" s="13">
        <v>28170.05</v>
      </c>
      <c r="I44" s="20">
        <f t="shared" si="1"/>
        <v>0.5212621664631213</v>
      </c>
      <c r="J44" s="13">
        <v>1014257.13</v>
      </c>
      <c r="K44" s="13">
        <v>0</v>
      </c>
      <c r="L44" s="13">
        <v>1014257.13</v>
      </c>
      <c r="M44" s="20">
        <f t="shared" si="2"/>
        <v>20.472672278067094</v>
      </c>
    </row>
    <row r="45" spans="1:13" ht="9.75">
      <c r="A45" s="12" t="s">
        <v>31</v>
      </c>
      <c r="B45" s="13">
        <v>8081.78</v>
      </c>
      <c r="C45" s="13">
        <v>0</v>
      </c>
      <c r="D45" s="13">
        <v>8081.78</v>
      </c>
      <c r="E45" s="19">
        <f t="shared" si="0"/>
        <v>0.07802150911337657</v>
      </c>
      <c r="F45" s="13">
        <v>50</v>
      </c>
      <c r="G45" s="13">
        <v>0</v>
      </c>
      <c r="H45" s="13">
        <v>50</v>
      </c>
      <c r="I45" s="20">
        <f t="shared" si="1"/>
        <v>0.0009252063210095852</v>
      </c>
      <c r="J45" s="13">
        <v>8031.78</v>
      </c>
      <c r="K45" s="13">
        <v>0</v>
      </c>
      <c r="L45" s="13">
        <v>8031.78</v>
      </c>
      <c r="M45" s="20">
        <f t="shared" si="2"/>
        <v>0.16212062492430665</v>
      </c>
    </row>
    <row r="46" spans="1:13" ht="9.75">
      <c r="A46" s="12" t="s">
        <v>32</v>
      </c>
      <c r="B46" s="13">
        <v>2076244.09</v>
      </c>
      <c r="C46" s="13">
        <v>3112089.54</v>
      </c>
      <c r="D46" s="13">
        <v>5188333.63</v>
      </c>
      <c r="E46" s="19">
        <f t="shared" si="0"/>
        <v>50.08817606966327</v>
      </c>
      <c r="F46" s="13">
        <v>746031.7</v>
      </c>
      <c r="G46" s="13">
        <v>2285963.08</v>
      </c>
      <c r="H46" s="13">
        <v>3031994.78</v>
      </c>
      <c r="I46" s="20">
        <f t="shared" si="1"/>
        <v>56.10441471448132</v>
      </c>
      <c r="J46" s="13">
        <v>1330212.39</v>
      </c>
      <c r="K46" s="13">
        <v>826126.46</v>
      </c>
      <c r="L46" s="13">
        <v>2156338.85</v>
      </c>
      <c r="M46" s="20">
        <f t="shared" si="2"/>
        <v>43.525470308021475</v>
      </c>
    </row>
    <row r="47" spans="1:13" ht="9.75">
      <c r="A47" s="12" t="s">
        <v>33</v>
      </c>
      <c r="B47" s="13">
        <v>11114.68</v>
      </c>
      <c r="C47" s="13">
        <v>48552.28</v>
      </c>
      <c r="D47" s="13">
        <v>59666.96</v>
      </c>
      <c r="E47" s="19">
        <f t="shared" si="0"/>
        <v>0.5760248687055916</v>
      </c>
      <c r="F47" s="13">
        <v>1486</v>
      </c>
      <c r="G47" s="13">
        <v>22705.71</v>
      </c>
      <c r="H47" s="13">
        <v>24191.71</v>
      </c>
      <c r="I47" s="20">
        <f t="shared" si="1"/>
        <v>0.4476464601606158</v>
      </c>
      <c r="J47" s="13">
        <v>9628.68</v>
      </c>
      <c r="K47" s="13">
        <v>25846.57</v>
      </c>
      <c r="L47" s="13">
        <v>35475.25</v>
      </c>
      <c r="M47" s="20">
        <f t="shared" si="2"/>
        <v>0.7160641475919421</v>
      </c>
    </row>
    <row r="48" spans="1:13" ht="9.75">
      <c r="A48" s="12" t="s">
        <v>34</v>
      </c>
      <c r="B48" s="13">
        <v>95169770.03</v>
      </c>
      <c r="C48" s="13">
        <v>0</v>
      </c>
      <c r="D48" s="13">
        <v>95169770.03</v>
      </c>
      <c r="E48" s="19">
        <f t="shared" si="0"/>
        <v>918.7690186708372</v>
      </c>
      <c r="F48" s="13">
        <v>2391691.23</v>
      </c>
      <c r="G48" s="13">
        <v>0</v>
      </c>
      <c r="H48" s="13">
        <v>2391691.23</v>
      </c>
      <c r="I48" s="20">
        <f t="shared" si="1"/>
        <v>44.25615687798379</v>
      </c>
      <c r="J48" s="13">
        <v>92778078.8</v>
      </c>
      <c r="K48" s="13">
        <v>0</v>
      </c>
      <c r="L48" s="13">
        <v>92778078.8</v>
      </c>
      <c r="M48" s="20">
        <f t="shared" si="2"/>
        <v>1872.7156513665172</v>
      </c>
    </row>
    <row r="49" spans="1:13" ht="9.75">
      <c r="A49" s="12" t="s">
        <v>35</v>
      </c>
      <c r="B49" s="13">
        <v>267496.65</v>
      </c>
      <c r="C49" s="13">
        <v>0</v>
      </c>
      <c r="D49" s="13">
        <v>267496.65</v>
      </c>
      <c r="E49" s="19">
        <f t="shared" si="0"/>
        <v>2.582412824374421</v>
      </c>
      <c r="F49" s="13">
        <v>8462.29</v>
      </c>
      <c r="G49" s="13">
        <v>0</v>
      </c>
      <c r="H49" s="13">
        <v>8462.29</v>
      </c>
      <c r="I49" s="20">
        <f t="shared" si="1"/>
        <v>0.15658728396432406</v>
      </c>
      <c r="J49" s="13">
        <v>259034.36</v>
      </c>
      <c r="K49" s="13">
        <v>0</v>
      </c>
      <c r="L49" s="13">
        <v>259034.36</v>
      </c>
      <c r="M49" s="20">
        <f t="shared" si="2"/>
        <v>5.228581001978119</v>
      </c>
    </row>
    <row r="50" spans="1:13" ht="9.75">
      <c r="A50" s="12" t="s">
        <v>89</v>
      </c>
      <c r="B50" s="13">
        <v>937646.91</v>
      </c>
      <c r="C50" s="13">
        <v>0</v>
      </c>
      <c r="D50" s="13">
        <v>937646.91</v>
      </c>
      <c r="E50" s="19">
        <f t="shared" si="0"/>
        <v>9.052043848470806</v>
      </c>
      <c r="F50" s="13">
        <v>261402.89</v>
      </c>
      <c r="G50" s="13">
        <v>0</v>
      </c>
      <c r="H50" s="13">
        <v>261402.89</v>
      </c>
      <c r="I50" s="20">
        <f t="shared" si="1"/>
        <v>4.837032123163466</v>
      </c>
      <c r="J50" s="13">
        <v>676244.02</v>
      </c>
      <c r="K50" s="13">
        <v>0</v>
      </c>
      <c r="L50" s="13">
        <v>676244.02</v>
      </c>
      <c r="M50" s="20">
        <f t="shared" si="2"/>
        <v>13.649913608655282</v>
      </c>
    </row>
    <row r="51" spans="1:13" ht="9.75">
      <c r="A51" s="12" t="s">
        <v>36</v>
      </c>
      <c r="B51" s="13">
        <v>621856.74</v>
      </c>
      <c r="C51" s="13">
        <v>14836345.06</v>
      </c>
      <c r="D51" s="13">
        <v>15458201.8</v>
      </c>
      <c r="E51" s="19">
        <f t="shared" si="0"/>
        <v>149.23348972814335</v>
      </c>
      <c r="F51" s="13">
        <v>379465.5</v>
      </c>
      <c r="G51" s="13">
        <v>8556124.77</v>
      </c>
      <c r="H51" s="13">
        <v>8935590.27</v>
      </c>
      <c r="I51" s="20">
        <f t="shared" si="1"/>
        <v>165.3452919951149</v>
      </c>
      <c r="J51" s="13">
        <v>242391.24</v>
      </c>
      <c r="K51" s="13">
        <v>6280220.29</v>
      </c>
      <c r="L51" s="13">
        <v>6522611.53</v>
      </c>
      <c r="M51" s="20">
        <f t="shared" si="2"/>
        <v>131.65821989423117</v>
      </c>
    </row>
    <row r="52" spans="1:13" ht="9.75">
      <c r="A52" s="12" t="s">
        <v>37</v>
      </c>
      <c r="B52" s="13">
        <v>952866.18</v>
      </c>
      <c r="C52" s="13">
        <v>10732107.13</v>
      </c>
      <c r="D52" s="13">
        <v>11684973.31</v>
      </c>
      <c r="E52" s="19">
        <f t="shared" si="0"/>
        <v>112.80673955437133</v>
      </c>
      <c r="F52" s="13">
        <v>405858.01</v>
      </c>
      <c r="G52" s="13">
        <v>4478948.2</v>
      </c>
      <c r="H52" s="13">
        <v>4884806.21</v>
      </c>
      <c r="I52" s="20">
        <f t="shared" si="1"/>
        <v>90.3890716479775</v>
      </c>
      <c r="J52" s="13">
        <v>547008.17</v>
      </c>
      <c r="K52" s="13">
        <v>6253158.93</v>
      </c>
      <c r="L52" s="13">
        <v>6800167.1</v>
      </c>
      <c r="M52" s="20">
        <f t="shared" si="2"/>
        <v>137.26064954987686</v>
      </c>
    </row>
    <row r="53" spans="1:13" ht="9.75">
      <c r="A53" s="12" t="s">
        <v>38</v>
      </c>
      <c r="B53" s="13">
        <v>103178.36</v>
      </c>
      <c r="C53" s="13">
        <v>1594357.22</v>
      </c>
      <c r="D53" s="13">
        <v>1697535.58</v>
      </c>
      <c r="E53" s="19">
        <f t="shared" si="0"/>
        <v>16.388009538152613</v>
      </c>
      <c r="F53" s="13">
        <v>48946.99</v>
      </c>
      <c r="G53" s="13">
        <v>790361.98</v>
      </c>
      <c r="H53" s="13">
        <v>839308.97</v>
      </c>
      <c r="I53" s="20">
        <f t="shared" si="1"/>
        <v>15.530679286480884</v>
      </c>
      <c r="J53" s="13">
        <v>54231.37</v>
      </c>
      <c r="K53" s="13">
        <v>803995.24</v>
      </c>
      <c r="L53" s="13">
        <v>858226.61</v>
      </c>
      <c r="M53" s="20">
        <f t="shared" si="2"/>
        <v>17.32321282951839</v>
      </c>
    </row>
    <row r="54" spans="1:13" ht="9.75">
      <c r="A54" s="12" t="s">
        <v>39</v>
      </c>
      <c r="B54" s="13">
        <v>2073391.03</v>
      </c>
      <c r="C54" s="13">
        <v>0</v>
      </c>
      <c r="D54" s="13">
        <v>2073391.03</v>
      </c>
      <c r="E54" s="19">
        <f t="shared" si="0"/>
        <v>20.016518284677172</v>
      </c>
      <c r="F54" s="13">
        <v>0</v>
      </c>
      <c r="G54" s="13">
        <v>0</v>
      </c>
      <c r="H54" s="13">
        <v>0</v>
      </c>
      <c r="I54" s="20">
        <f t="shared" si="1"/>
        <v>0</v>
      </c>
      <c r="J54" s="13">
        <v>2073391.03</v>
      </c>
      <c r="K54" s="13">
        <v>0</v>
      </c>
      <c r="L54" s="13">
        <v>2073391.03</v>
      </c>
      <c r="M54" s="20">
        <f t="shared" si="2"/>
        <v>41.85117738484518</v>
      </c>
    </row>
    <row r="55" spans="1:13" ht="9.75">
      <c r="A55" s="12" t="s">
        <v>40</v>
      </c>
      <c r="B55" s="13">
        <v>311691731.8</v>
      </c>
      <c r="C55" s="13">
        <v>37728519.04</v>
      </c>
      <c r="D55" s="13">
        <v>349420250.84</v>
      </c>
      <c r="E55" s="19">
        <f t="shared" si="0"/>
        <v>3373.303317500772</v>
      </c>
      <c r="F55" s="13">
        <v>309638644.37</v>
      </c>
      <c r="G55" s="13">
        <v>26649909.94</v>
      </c>
      <c r="H55" s="13">
        <v>336288554.31</v>
      </c>
      <c r="I55" s="20">
        <f t="shared" si="1"/>
        <v>6222.725922615743</v>
      </c>
      <c r="J55" s="13">
        <v>2053087.43</v>
      </c>
      <c r="K55" s="13">
        <v>11078609.1</v>
      </c>
      <c r="L55" s="13">
        <v>13131696.53</v>
      </c>
      <c r="M55" s="20">
        <f t="shared" si="2"/>
        <v>265.06189758184973</v>
      </c>
    </row>
    <row r="56" spans="1:13" ht="9.75">
      <c r="A56" s="12" t="s">
        <v>41</v>
      </c>
      <c r="B56" s="13">
        <v>617281.75</v>
      </c>
      <c r="C56" s="13">
        <v>0</v>
      </c>
      <c r="D56" s="13">
        <v>617281.75</v>
      </c>
      <c r="E56" s="19">
        <f t="shared" si="0"/>
        <v>5.959238395891258</v>
      </c>
      <c r="F56" s="13">
        <v>180953.71</v>
      </c>
      <c r="G56" s="13">
        <v>0</v>
      </c>
      <c r="H56" s="13">
        <v>180953.71</v>
      </c>
      <c r="I56" s="20">
        <f t="shared" si="1"/>
        <v>3.3483903260427073</v>
      </c>
      <c r="J56" s="13">
        <v>436328.04</v>
      </c>
      <c r="K56" s="13">
        <v>0</v>
      </c>
      <c r="L56" s="13">
        <v>436328.04</v>
      </c>
      <c r="M56" s="20">
        <f t="shared" si="2"/>
        <v>8.807235073271164</v>
      </c>
    </row>
    <row r="57" spans="1:13" ht="9.75">
      <c r="A57" s="12" t="s">
        <v>42</v>
      </c>
      <c r="B57" s="13">
        <v>32400.91</v>
      </c>
      <c r="C57" s="13">
        <v>2622034.98</v>
      </c>
      <c r="D57" s="13">
        <v>2654435.89</v>
      </c>
      <c r="E57" s="19">
        <f t="shared" si="0"/>
        <v>25.62592572211925</v>
      </c>
      <c r="F57" s="13">
        <v>3879.98</v>
      </c>
      <c r="G57" s="13">
        <v>2306011.49</v>
      </c>
      <c r="H57" s="13">
        <v>2309891.47</v>
      </c>
      <c r="I57" s="20">
        <f t="shared" si="1"/>
        <v>42.742523777802454</v>
      </c>
      <c r="J57" s="13">
        <v>28520.93</v>
      </c>
      <c r="K57" s="13">
        <v>316023.49</v>
      </c>
      <c r="L57" s="13">
        <v>344544.42</v>
      </c>
      <c r="M57" s="20">
        <f t="shared" si="2"/>
        <v>6.954592466997698</v>
      </c>
    </row>
    <row r="58" spans="1:13" ht="9.75">
      <c r="A58" s="12" t="s">
        <v>43</v>
      </c>
      <c r="B58" s="13">
        <v>1329410.79</v>
      </c>
      <c r="C58" s="13">
        <v>323073.39</v>
      </c>
      <c r="D58" s="13">
        <v>1652484.18</v>
      </c>
      <c r="E58" s="19">
        <f t="shared" si="0"/>
        <v>15.95308329471733</v>
      </c>
      <c r="F58" s="13">
        <v>829102.82</v>
      </c>
      <c r="G58" s="13">
        <v>226536.84</v>
      </c>
      <c r="H58" s="13">
        <v>1055639.66</v>
      </c>
      <c r="I58" s="20">
        <f t="shared" si="1"/>
        <v>19.533689722808184</v>
      </c>
      <c r="J58" s="13">
        <v>500307.97</v>
      </c>
      <c r="K58" s="13">
        <v>96536.55</v>
      </c>
      <c r="L58" s="13">
        <v>596844.52</v>
      </c>
      <c r="M58" s="20">
        <f t="shared" si="2"/>
        <v>12.047243147228615</v>
      </c>
    </row>
    <row r="59" spans="1:13" ht="9.75">
      <c r="A59" s="12" t="s">
        <v>44</v>
      </c>
      <c r="B59" s="13">
        <v>5906044.49</v>
      </c>
      <c r="C59" s="13">
        <v>0</v>
      </c>
      <c r="D59" s="13">
        <v>5906044.49</v>
      </c>
      <c r="E59" s="19">
        <f t="shared" si="0"/>
        <v>57.01695715554526</v>
      </c>
      <c r="F59" s="13">
        <v>1490170.93</v>
      </c>
      <c r="G59" s="13">
        <v>0</v>
      </c>
      <c r="H59" s="13">
        <v>1490170.93</v>
      </c>
      <c r="I59" s="20">
        <f t="shared" si="1"/>
        <v>27.57431127641464</v>
      </c>
      <c r="J59" s="13">
        <v>4415873.56</v>
      </c>
      <c r="K59" s="13">
        <v>0</v>
      </c>
      <c r="L59" s="13">
        <v>4415873.56</v>
      </c>
      <c r="M59" s="20">
        <f t="shared" si="2"/>
        <v>89.13393807274635</v>
      </c>
    </row>
    <row r="60" spans="1:13" ht="9.75">
      <c r="A60" s="12" t="s">
        <v>45</v>
      </c>
      <c r="B60" s="13">
        <v>94458.79</v>
      </c>
      <c r="C60" s="13">
        <v>1237954.47</v>
      </c>
      <c r="D60" s="13">
        <v>1332413.26</v>
      </c>
      <c r="E60" s="19">
        <f t="shared" si="0"/>
        <v>12.86311843527958</v>
      </c>
      <c r="F60" s="13">
        <v>70637.07</v>
      </c>
      <c r="G60" s="13">
        <v>521565.99</v>
      </c>
      <c r="H60" s="13">
        <v>592203.06</v>
      </c>
      <c r="I60" s="20">
        <f t="shared" si="1"/>
        <v>10.958200288664374</v>
      </c>
      <c r="J60" s="13">
        <v>23821.72</v>
      </c>
      <c r="K60" s="13">
        <v>716388.48</v>
      </c>
      <c r="L60" s="13">
        <v>740210.2</v>
      </c>
      <c r="M60" s="20">
        <f t="shared" si="2"/>
        <v>14.941064147591941</v>
      </c>
    </row>
    <row r="61" spans="1:13" ht="9.75">
      <c r="A61" s="12" t="s">
        <v>46</v>
      </c>
      <c r="B61" s="13">
        <v>144930.47</v>
      </c>
      <c r="C61" s="13">
        <v>4513.55</v>
      </c>
      <c r="D61" s="13">
        <v>149444.02</v>
      </c>
      <c r="E61" s="19">
        <f t="shared" si="0"/>
        <v>1.4427326614148903</v>
      </c>
      <c r="F61" s="13">
        <v>88501.98</v>
      </c>
      <c r="G61" s="13">
        <v>1022.89</v>
      </c>
      <c r="H61" s="13">
        <v>89524.87</v>
      </c>
      <c r="I61" s="20">
        <f t="shared" si="1"/>
        <v>1.6565795122312275</v>
      </c>
      <c r="J61" s="13">
        <v>56428.49</v>
      </c>
      <c r="K61" s="13">
        <v>3490.66</v>
      </c>
      <c r="L61" s="13">
        <v>59919.15</v>
      </c>
      <c r="M61" s="20">
        <f t="shared" si="2"/>
        <v>1.209461668887005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4">
      <selection activeCell="A19" sqref="A19"/>
    </sheetView>
  </sheetViews>
  <sheetFormatPr defaultColWidth="9.140625" defaultRowHeight="15"/>
  <cols>
    <col min="1" max="1" width="14.140625" style="2" customWidth="1"/>
    <col min="2" max="2" width="11.8515625" style="2" customWidth="1"/>
    <col min="3" max="11" width="11.7109375" style="2" customWidth="1"/>
    <col min="12" max="12" width="11.8515625" style="2" customWidth="1"/>
    <col min="13" max="13" width="11.7109375" style="2" customWidth="1"/>
    <col min="14" max="16384" width="9.140625" style="2" customWidth="1"/>
  </cols>
  <sheetData>
    <row r="1" spans="1:14" ht="24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</row>
    <row r="2" spans="1:13" ht="29.25" customHeight="1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6" t="s">
        <v>82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25.5" customHeight="1">
      <c r="A5" s="40" t="s">
        <v>47</v>
      </c>
      <c r="B5" s="41"/>
      <c r="C5" s="44" t="s">
        <v>48</v>
      </c>
      <c r="D5" s="45"/>
      <c r="E5" s="46"/>
      <c r="F5" s="44" t="s">
        <v>49</v>
      </c>
      <c r="G5" s="45"/>
      <c r="H5" s="46"/>
      <c r="I5" s="44" t="s">
        <v>50</v>
      </c>
      <c r="J5" s="45"/>
      <c r="K5" s="46"/>
      <c r="L5" s="37" t="s">
        <v>51</v>
      </c>
      <c r="M5" s="37" t="s">
        <v>52</v>
      </c>
    </row>
    <row r="6" spans="1:13" ht="28.5" customHeight="1">
      <c r="A6" s="42"/>
      <c r="B6" s="43"/>
      <c r="C6" s="33" t="s">
        <v>53</v>
      </c>
      <c r="D6" s="33" t="s">
        <v>54</v>
      </c>
      <c r="E6" s="33" t="s">
        <v>55</v>
      </c>
      <c r="F6" s="33" t="s">
        <v>53</v>
      </c>
      <c r="G6" s="33" t="s">
        <v>54</v>
      </c>
      <c r="H6" s="33" t="s">
        <v>55</v>
      </c>
      <c r="I6" s="33" t="s">
        <v>53</v>
      </c>
      <c r="J6" s="33" t="s">
        <v>54</v>
      </c>
      <c r="K6" s="33" t="s">
        <v>55</v>
      </c>
      <c r="L6" s="39"/>
      <c r="M6" s="39"/>
    </row>
    <row r="7" spans="1:13" ht="38.25" customHeight="1">
      <c r="A7" s="37" t="s">
        <v>56</v>
      </c>
      <c r="B7" s="3" t="s">
        <v>50</v>
      </c>
      <c r="C7" s="14">
        <f aca="true" t="shared" si="0" ref="C7:H9">C10+C13</f>
        <v>80804</v>
      </c>
      <c r="D7" s="14">
        <f t="shared" si="0"/>
        <v>404617998.0400001</v>
      </c>
      <c r="E7" s="14">
        <f t="shared" si="0"/>
        <v>177953345.54</v>
      </c>
      <c r="F7" s="14">
        <f t="shared" si="0"/>
        <v>9734</v>
      </c>
      <c r="G7" s="14">
        <f t="shared" si="0"/>
        <v>40287406.099999994</v>
      </c>
      <c r="H7" s="14">
        <f t="shared" si="0"/>
        <v>1756518.25</v>
      </c>
      <c r="I7" s="14">
        <f aca="true" t="shared" si="1" ref="I7:I15">C7+F7</f>
        <v>90538</v>
      </c>
      <c r="J7" s="14">
        <f aca="true" t="shared" si="2" ref="J7:J15">D7+G7</f>
        <v>444905404.1400001</v>
      </c>
      <c r="K7" s="14">
        <f aca="true" t="shared" si="3" ref="K7:K15">E7+H7</f>
        <v>179709863.79</v>
      </c>
      <c r="L7" s="15">
        <f>J7+K7</f>
        <v>624615267.9300001</v>
      </c>
      <c r="M7" s="10">
        <f>L7/I7</f>
        <v>6898.929376946697</v>
      </c>
    </row>
    <row r="8" spans="1:13" ht="38.25" customHeight="1">
      <c r="A8" s="38"/>
      <c r="B8" s="5" t="s">
        <v>57</v>
      </c>
      <c r="C8" s="15">
        <f t="shared" si="0"/>
        <v>80229</v>
      </c>
      <c r="D8" s="15">
        <f t="shared" si="0"/>
        <v>402617769.16</v>
      </c>
      <c r="E8" s="15">
        <f t="shared" si="0"/>
        <v>177422086.38</v>
      </c>
      <c r="F8" s="15">
        <f t="shared" si="0"/>
        <v>7899</v>
      </c>
      <c r="G8" s="15">
        <f t="shared" si="0"/>
        <v>33380716.81</v>
      </c>
      <c r="H8" s="15">
        <f t="shared" si="0"/>
        <v>1656765.6099999999</v>
      </c>
      <c r="I8" s="14">
        <f t="shared" si="1"/>
        <v>88128</v>
      </c>
      <c r="J8" s="14">
        <f t="shared" si="2"/>
        <v>435998485.97</v>
      </c>
      <c r="K8" s="14">
        <f t="shared" si="3"/>
        <v>179078851.99</v>
      </c>
      <c r="L8" s="15">
        <f>J8+K8</f>
        <v>615077337.96</v>
      </c>
      <c r="M8" s="10">
        <f>L8/I8</f>
        <v>6979.363402777778</v>
      </c>
    </row>
    <row r="9" spans="1:13" ht="38.25" customHeight="1">
      <c r="A9" s="39"/>
      <c r="B9" s="5" t="s">
        <v>58</v>
      </c>
      <c r="C9" s="15">
        <f t="shared" si="0"/>
        <v>575</v>
      </c>
      <c r="D9" s="15">
        <f t="shared" si="0"/>
        <v>2000228.8800000001</v>
      </c>
      <c r="E9" s="15">
        <f t="shared" si="0"/>
        <v>531259.16</v>
      </c>
      <c r="F9" s="15">
        <f t="shared" si="0"/>
        <v>1835</v>
      </c>
      <c r="G9" s="15">
        <f t="shared" si="0"/>
        <v>6906689.29</v>
      </c>
      <c r="H9" s="15">
        <f t="shared" si="0"/>
        <v>99752.64</v>
      </c>
      <c r="I9" s="14">
        <f t="shared" si="1"/>
        <v>2410</v>
      </c>
      <c r="J9" s="14">
        <f t="shared" si="2"/>
        <v>8906918.17</v>
      </c>
      <c r="K9" s="14">
        <f t="shared" si="3"/>
        <v>631011.8</v>
      </c>
      <c r="L9" s="15">
        <f aca="true" t="shared" si="4" ref="L9:L15">J9+K9</f>
        <v>9537929.97</v>
      </c>
      <c r="M9" s="10">
        <f aca="true" t="shared" si="5" ref="M9:M15">L9/I9</f>
        <v>3957.6472904564316</v>
      </c>
    </row>
    <row r="10" spans="1:13" ht="38.25" customHeight="1">
      <c r="A10" s="37" t="s">
        <v>59</v>
      </c>
      <c r="B10" s="3" t="s">
        <v>50</v>
      </c>
      <c r="C10" s="14">
        <f aca="true" t="shared" si="6" ref="C10:H10">C11+C12</f>
        <v>44747</v>
      </c>
      <c r="D10" s="14">
        <f t="shared" si="6"/>
        <v>274753412.33000004</v>
      </c>
      <c r="E10" s="14">
        <f t="shared" si="6"/>
        <v>98371789.45</v>
      </c>
      <c r="F10" s="14">
        <f t="shared" si="6"/>
        <v>3964</v>
      </c>
      <c r="G10" s="14">
        <f t="shared" si="6"/>
        <v>22812347.569999997</v>
      </c>
      <c r="H10" s="14">
        <f t="shared" si="6"/>
        <v>1075629.2</v>
      </c>
      <c r="I10" s="14">
        <f t="shared" si="1"/>
        <v>48711</v>
      </c>
      <c r="J10" s="14">
        <f t="shared" si="2"/>
        <v>297565759.90000004</v>
      </c>
      <c r="K10" s="14">
        <f t="shared" si="3"/>
        <v>99447418.65</v>
      </c>
      <c r="L10" s="15">
        <f>J10+K10</f>
        <v>397013178.5500001</v>
      </c>
      <c r="M10" s="10">
        <f>L10/I10</f>
        <v>8150.380377122212</v>
      </c>
    </row>
    <row r="11" spans="1:13" ht="38.25" customHeight="1">
      <c r="A11" s="38"/>
      <c r="B11" s="6" t="s">
        <v>57</v>
      </c>
      <c r="C11" s="16">
        <v>44719</v>
      </c>
      <c r="D11" s="16">
        <v>274652561.98</v>
      </c>
      <c r="E11" s="16">
        <v>98348948.11</v>
      </c>
      <c r="F11" s="16">
        <v>3664</v>
      </c>
      <c r="G11" s="16">
        <v>21661983.33</v>
      </c>
      <c r="H11" s="16">
        <v>1026324.38</v>
      </c>
      <c r="I11" s="14">
        <f t="shared" si="1"/>
        <v>48383</v>
      </c>
      <c r="J11" s="14">
        <f t="shared" si="2"/>
        <v>296314545.31</v>
      </c>
      <c r="K11" s="14">
        <f t="shared" si="3"/>
        <v>99375272.49</v>
      </c>
      <c r="L11" s="15">
        <f t="shared" si="4"/>
        <v>395689817.8</v>
      </c>
      <c r="M11" s="10">
        <f t="shared" si="5"/>
        <v>8178.281995742306</v>
      </c>
    </row>
    <row r="12" spans="1:13" ht="38.25" customHeight="1">
      <c r="A12" s="39"/>
      <c r="B12" s="6" t="s">
        <v>58</v>
      </c>
      <c r="C12" s="16">
        <v>28</v>
      </c>
      <c r="D12" s="16">
        <v>100850.35</v>
      </c>
      <c r="E12" s="16">
        <v>22841.34</v>
      </c>
      <c r="F12" s="16">
        <v>300</v>
      </c>
      <c r="G12" s="16">
        <v>1150364.24</v>
      </c>
      <c r="H12" s="16">
        <v>49304.82</v>
      </c>
      <c r="I12" s="14">
        <f t="shared" si="1"/>
        <v>328</v>
      </c>
      <c r="J12" s="14">
        <f t="shared" si="2"/>
        <v>1251214.59</v>
      </c>
      <c r="K12" s="14">
        <f t="shared" si="3"/>
        <v>72146.16</v>
      </c>
      <c r="L12" s="15">
        <f t="shared" si="4"/>
        <v>1323360.75</v>
      </c>
      <c r="M12" s="10">
        <f t="shared" si="5"/>
        <v>4034.6364329268295</v>
      </c>
    </row>
    <row r="13" spans="1:13" ht="38.25" customHeight="1">
      <c r="A13" s="37" t="s">
        <v>60</v>
      </c>
      <c r="B13" s="3" t="s">
        <v>50</v>
      </c>
      <c r="C13" s="14">
        <f aca="true" t="shared" si="7" ref="C13:H13">C14+C15</f>
        <v>36057</v>
      </c>
      <c r="D13" s="14">
        <f t="shared" si="7"/>
        <v>129864585.71000001</v>
      </c>
      <c r="E13" s="14">
        <f t="shared" si="7"/>
        <v>79581556.08999999</v>
      </c>
      <c r="F13" s="14">
        <f t="shared" si="7"/>
        <v>5770</v>
      </c>
      <c r="G13" s="14">
        <f t="shared" si="7"/>
        <v>17475058.53</v>
      </c>
      <c r="H13" s="14">
        <f t="shared" si="7"/>
        <v>680889.0499999999</v>
      </c>
      <c r="I13" s="14">
        <f t="shared" si="1"/>
        <v>41827</v>
      </c>
      <c r="J13" s="14">
        <f t="shared" si="2"/>
        <v>147339644.24</v>
      </c>
      <c r="K13" s="14">
        <f t="shared" si="3"/>
        <v>80262445.13999999</v>
      </c>
      <c r="L13" s="15">
        <f>J13+K13</f>
        <v>227602089.38</v>
      </c>
      <c r="M13" s="10">
        <f>L13/I13</f>
        <v>5441.511209983982</v>
      </c>
    </row>
    <row r="14" spans="1:13" ht="38.25" customHeight="1">
      <c r="A14" s="38"/>
      <c r="B14" s="6" t="s">
        <v>57</v>
      </c>
      <c r="C14" s="16">
        <v>35510</v>
      </c>
      <c r="D14" s="16">
        <v>127965207.18</v>
      </c>
      <c r="E14" s="16">
        <v>79073138.27</v>
      </c>
      <c r="F14" s="16">
        <v>4235</v>
      </c>
      <c r="G14" s="16">
        <v>11718733.48</v>
      </c>
      <c r="H14" s="16">
        <v>630441.23</v>
      </c>
      <c r="I14" s="14">
        <f t="shared" si="1"/>
        <v>39745</v>
      </c>
      <c r="J14" s="14">
        <f t="shared" si="2"/>
        <v>139683940.66</v>
      </c>
      <c r="K14" s="14">
        <f t="shared" si="3"/>
        <v>79703579.5</v>
      </c>
      <c r="L14" s="15">
        <f t="shared" si="4"/>
        <v>219387520.16</v>
      </c>
      <c r="M14" s="10">
        <f t="shared" si="5"/>
        <v>5519.877221285697</v>
      </c>
    </row>
    <row r="15" spans="1:13" ht="38.25" customHeight="1">
      <c r="A15" s="39"/>
      <c r="B15" s="6" t="s">
        <v>58</v>
      </c>
      <c r="C15" s="16">
        <v>547</v>
      </c>
      <c r="D15" s="16">
        <v>1899378.53</v>
      </c>
      <c r="E15" s="16">
        <v>508417.82</v>
      </c>
      <c r="F15" s="16">
        <v>1535</v>
      </c>
      <c r="G15" s="16">
        <v>5756325.05</v>
      </c>
      <c r="H15" s="16">
        <v>50447.82</v>
      </c>
      <c r="I15" s="14">
        <f t="shared" si="1"/>
        <v>2082</v>
      </c>
      <c r="J15" s="14">
        <f t="shared" si="2"/>
        <v>7655703.58</v>
      </c>
      <c r="K15" s="14">
        <f t="shared" si="3"/>
        <v>558865.64</v>
      </c>
      <c r="L15" s="15">
        <f t="shared" si="4"/>
        <v>8214569.22</v>
      </c>
      <c r="M15" s="10">
        <f t="shared" si="5"/>
        <v>3945.518357348703</v>
      </c>
    </row>
    <row r="17" ht="9.75">
      <c r="A17" s="7" t="s">
        <v>95</v>
      </c>
    </row>
    <row r="18" ht="9.75">
      <c r="A18" s="2" t="s">
        <v>96</v>
      </c>
    </row>
    <row r="19" ht="9.75">
      <c r="A19" s="8" t="s">
        <v>98</v>
      </c>
    </row>
  </sheetData>
  <sheetProtection/>
  <mergeCells count="12">
    <mergeCell ref="A7:A9"/>
    <mergeCell ref="A10:A12"/>
    <mergeCell ref="A13:A15"/>
    <mergeCell ref="A1:M1"/>
    <mergeCell ref="A3:M3"/>
    <mergeCell ref="A2:M2"/>
    <mergeCell ref="A5:B6"/>
    <mergeCell ref="L5:L6"/>
    <mergeCell ref="M5:M6"/>
    <mergeCell ref="C5:E5"/>
    <mergeCell ref="F5:H5"/>
    <mergeCell ref="I5:K5"/>
  </mergeCells>
  <printOptions horizontalCentered="1"/>
  <pageMargins left="0.25" right="0.25" top="0.25" bottom="0.25" header="0" footer="0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10296</v>
      </c>
      <c r="C6" s="13">
        <v>106381</v>
      </c>
      <c r="D6" s="31">
        <f>C6/B6</f>
        <v>10.332264957264957</v>
      </c>
      <c r="E6" s="13">
        <f>E12*12</f>
        <v>86700.71078519658</v>
      </c>
    </row>
    <row r="7" spans="1:5" ht="11.25">
      <c r="A7" s="22" t="s">
        <v>72</v>
      </c>
      <c r="B7" s="13">
        <v>6575</v>
      </c>
      <c r="C7" s="13">
        <v>67723</v>
      </c>
      <c r="D7" s="31">
        <f>C7/B7</f>
        <v>10.300076045627376</v>
      </c>
      <c r="E7" s="13">
        <f>I12*12</f>
        <v>99880.68873381279</v>
      </c>
    </row>
    <row r="8" spans="1:5" ht="11.25">
      <c r="A8" s="22" t="s">
        <v>71</v>
      </c>
      <c r="B8" s="13">
        <v>3721</v>
      </c>
      <c r="C8" s="13">
        <v>38658</v>
      </c>
      <c r="D8" s="31">
        <f>C8/B8</f>
        <v>10.389142703574308</v>
      </c>
      <c r="E8" s="13">
        <f>M12*12</f>
        <v>63611.37231413937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5">
        <f>SUM(B13:B23)+SUM(B30:B61)</f>
        <v>545620952.68</v>
      </c>
      <c r="C12" s="25">
        <f>SUM(C13:C61)</f>
        <v>222988073.48999995</v>
      </c>
      <c r="D12" s="25">
        <f>SUM(D13:D23)+SUM(D30:D61)</f>
        <v>768609026.1699998</v>
      </c>
      <c r="E12" s="26">
        <f>D12/$C$6</f>
        <v>7225.059232099716</v>
      </c>
      <c r="F12" s="25">
        <f>SUM(F13:F23)+SUM(F30:F61)</f>
        <v>419395019.94</v>
      </c>
      <c r="G12" s="25">
        <f>SUM(G13:G61)</f>
        <v>144289970.32</v>
      </c>
      <c r="H12" s="25">
        <f>SUM(H13:H23)+SUM(H30:H61)</f>
        <v>563684990.2600002</v>
      </c>
      <c r="I12" s="26">
        <f>H12/$C$7</f>
        <v>8323.390727817732</v>
      </c>
      <c r="J12" s="25">
        <f>SUM(J13:J23)+SUM(J30:J61)</f>
        <v>126225932.74000001</v>
      </c>
      <c r="K12" s="25">
        <f>SUM(K13:K61)</f>
        <v>78698103.16999999</v>
      </c>
      <c r="L12" s="25">
        <f>SUM(L13:L23)+SUM(L30:L61)</f>
        <v>204924035.90999997</v>
      </c>
      <c r="M12" s="26">
        <f>L12/$C$8</f>
        <v>5300.947692844948</v>
      </c>
    </row>
    <row r="13" spans="1:13" ht="9.75">
      <c r="A13" s="12" t="s">
        <v>0</v>
      </c>
      <c r="B13" s="13">
        <v>10315609.18</v>
      </c>
      <c r="C13" s="13">
        <v>0</v>
      </c>
      <c r="D13" s="13">
        <v>10315609.18</v>
      </c>
      <c r="E13" s="19">
        <f>D13/$C$6</f>
        <v>96.96852990665626</v>
      </c>
      <c r="F13" s="13">
        <v>1032484.98</v>
      </c>
      <c r="G13" s="13">
        <v>0</v>
      </c>
      <c r="H13" s="13">
        <v>1032484.98</v>
      </c>
      <c r="I13" s="20">
        <f>H13/$C$7</f>
        <v>15.24570648081154</v>
      </c>
      <c r="J13" s="13">
        <v>9283124.2</v>
      </c>
      <c r="K13" s="13">
        <v>0</v>
      </c>
      <c r="L13" s="13">
        <v>9283124.2</v>
      </c>
      <c r="M13" s="20">
        <f>L13/$C$8</f>
        <v>240.1346215531067</v>
      </c>
    </row>
    <row r="14" spans="1:13" ht="9.75">
      <c r="A14" s="12" t="s">
        <v>1</v>
      </c>
      <c r="B14" s="13">
        <v>190632.43</v>
      </c>
      <c r="C14" s="13">
        <v>3429410.47</v>
      </c>
      <c r="D14" s="13">
        <v>3620042.9</v>
      </c>
      <c r="E14" s="19">
        <f aca="true" t="shared" si="0" ref="E14:E61">D14/$C$6</f>
        <v>34.02903620007332</v>
      </c>
      <c r="F14" s="13">
        <v>81245.33</v>
      </c>
      <c r="G14" s="13">
        <v>1935859.22</v>
      </c>
      <c r="H14" s="13">
        <v>2017104.55</v>
      </c>
      <c r="I14" s="20">
        <f aca="true" t="shared" si="1" ref="I14:I61">H14/$C$7</f>
        <v>29.784630775364352</v>
      </c>
      <c r="J14" s="13">
        <v>109387.1</v>
      </c>
      <c r="K14" s="13">
        <v>1493551.25</v>
      </c>
      <c r="L14" s="13">
        <v>1602938.35</v>
      </c>
      <c r="M14" s="20">
        <f aca="true" t="shared" si="2" ref="M14:M61">L14/$C$8</f>
        <v>41.46459594391847</v>
      </c>
    </row>
    <row r="15" spans="1:13" ht="9.75">
      <c r="A15" s="12" t="s">
        <v>2</v>
      </c>
      <c r="B15" s="13">
        <v>7421112.03</v>
      </c>
      <c r="C15" s="13">
        <v>0</v>
      </c>
      <c r="D15" s="13">
        <v>7421112.03</v>
      </c>
      <c r="E15" s="19">
        <f t="shared" si="0"/>
        <v>69.7597506133614</v>
      </c>
      <c r="F15" s="13">
        <v>563981.33</v>
      </c>
      <c r="G15" s="13">
        <v>0</v>
      </c>
      <c r="H15" s="13">
        <v>563981.33</v>
      </c>
      <c r="I15" s="20">
        <f t="shared" si="1"/>
        <v>8.32776648996648</v>
      </c>
      <c r="J15" s="13">
        <v>6857130.7</v>
      </c>
      <c r="K15" s="13">
        <v>0</v>
      </c>
      <c r="L15" s="13">
        <v>6857130.7</v>
      </c>
      <c r="M15" s="20">
        <f t="shared" si="2"/>
        <v>177.37934450825185</v>
      </c>
    </row>
    <row r="16" spans="1:13" ht="9.75">
      <c r="A16" s="12" t="s">
        <v>3</v>
      </c>
      <c r="B16" s="13">
        <v>16718885.72</v>
      </c>
      <c r="C16" s="13">
        <v>0</v>
      </c>
      <c r="D16" s="13">
        <v>16718885.72</v>
      </c>
      <c r="E16" s="19">
        <f t="shared" si="0"/>
        <v>157.16044895235052</v>
      </c>
      <c r="F16" s="13">
        <v>707844.46</v>
      </c>
      <c r="G16" s="13">
        <v>0</v>
      </c>
      <c r="H16" s="13">
        <v>707844.46</v>
      </c>
      <c r="I16" s="20">
        <f t="shared" si="1"/>
        <v>10.452054102742052</v>
      </c>
      <c r="J16" s="13">
        <v>16011041.26</v>
      </c>
      <c r="K16" s="13">
        <v>0</v>
      </c>
      <c r="L16" s="13">
        <v>16011041.26</v>
      </c>
      <c r="M16" s="20">
        <f t="shared" si="2"/>
        <v>414.1714848155621</v>
      </c>
    </row>
    <row r="17" spans="1:13" ht="9.75">
      <c r="A17" s="12" t="s">
        <v>4</v>
      </c>
      <c r="B17" s="13">
        <v>37316.25</v>
      </c>
      <c r="C17" s="13">
        <v>0</v>
      </c>
      <c r="D17" s="13">
        <v>37316.25</v>
      </c>
      <c r="E17" s="19">
        <f t="shared" si="0"/>
        <v>0.3507792744945056</v>
      </c>
      <c r="F17" s="13">
        <v>0</v>
      </c>
      <c r="G17" s="13">
        <v>0</v>
      </c>
      <c r="H17" s="13">
        <v>0</v>
      </c>
      <c r="I17" s="20">
        <f t="shared" si="1"/>
        <v>0</v>
      </c>
      <c r="J17" s="13">
        <v>37316.25</v>
      </c>
      <c r="K17" s="13">
        <v>0</v>
      </c>
      <c r="L17" s="13">
        <v>37316.25</v>
      </c>
      <c r="M17" s="20">
        <f t="shared" si="2"/>
        <v>0.9652917895390346</v>
      </c>
    </row>
    <row r="18" spans="1:13" ht="9.75">
      <c r="A18" s="12" t="s">
        <v>5</v>
      </c>
      <c r="B18" s="13">
        <v>221550.4</v>
      </c>
      <c r="C18" s="13">
        <v>0</v>
      </c>
      <c r="D18" s="13">
        <v>221550.4</v>
      </c>
      <c r="E18" s="19">
        <f t="shared" si="0"/>
        <v>2.0826124965924366</v>
      </c>
      <c r="F18" s="13">
        <v>14523</v>
      </c>
      <c r="G18" s="13">
        <v>0</v>
      </c>
      <c r="H18" s="13">
        <v>14523</v>
      </c>
      <c r="I18" s="20">
        <f t="shared" si="1"/>
        <v>0.21444708592354148</v>
      </c>
      <c r="J18" s="13">
        <v>207027.4</v>
      </c>
      <c r="K18" s="13">
        <v>0</v>
      </c>
      <c r="L18" s="13">
        <v>207027.4</v>
      </c>
      <c r="M18" s="20">
        <f t="shared" si="2"/>
        <v>5.355357235242382</v>
      </c>
    </row>
    <row r="19" spans="1:13" ht="9.75">
      <c r="A19" s="12" t="s">
        <v>6</v>
      </c>
      <c r="B19" s="13">
        <v>440441.34</v>
      </c>
      <c r="C19" s="13">
        <v>5254348.32</v>
      </c>
      <c r="D19" s="13">
        <v>5694789.66</v>
      </c>
      <c r="E19" s="19">
        <f t="shared" si="0"/>
        <v>53.532018499544094</v>
      </c>
      <c r="F19" s="13">
        <v>216022.98</v>
      </c>
      <c r="G19" s="13">
        <v>3078886.35</v>
      </c>
      <c r="H19" s="13">
        <v>3294909.33</v>
      </c>
      <c r="I19" s="20">
        <f t="shared" si="1"/>
        <v>48.65273732705285</v>
      </c>
      <c r="J19" s="13">
        <v>224418.36</v>
      </c>
      <c r="K19" s="13">
        <v>2175461.97</v>
      </c>
      <c r="L19" s="13">
        <v>2399880.33</v>
      </c>
      <c r="M19" s="20">
        <f t="shared" si="2"/>
        <v>62.07978503802577</v>
      </c>
    </row>
    <row r="20" spans="1:13" ht="9.75">
      <c r="A20" s="12" t="s">
        <v>88</v>
      </c>
      <c r="B20" s="13">
        <v>3008720.65</v>
      </c>
      <c r="C20" s="13">
        <v>15958871.49</v>
      </c>
      <c r="D20" s="13">
        <v>18967592.14</v>
      </c>
      <c r="E20" s="19">
        <f t="shared" si="0"/>
        <v>178.29868247149398</v>
      </c>
      <c r="F20" s="13">
        <v>897903.41</v>
      </c>
      <c r="G20" s="13">
        <v>10353779.57</v>
      </c>
      <c r="H20" s="13">
        <v>11251682.98</v>
      </c>
      <c r="I20" s="20">
        <f t="shared" si="1"/>
        <v>166.14271340608065</v>
      </c>
      <c r="J20" s="13">
        <v>2110817.24</v>
      </c>
      <c r="K20" s="13">
        <v>5605091.92</v>
      </c>
      <c r="L20" s="13">
        <v>7715909.16</v>
      </c>
      <c r="M20" s="20">
        <f t="shared" si="2"/>
        <v>199.59411143877077</v>
      </c>
    </row>
    <row r="21" spans="1:13" ht="9.75">
      <c r="A21" s="12" t="s">
        <v>7</v>
      </c>
      <c r="B21" s="13">
        <v>147810.72</v>
      </c>
      <c r="C21" s="13">
        <v>1598517.08</v>
      </c>
      <c r="D21" s="13">
        <v>1746327.8</v>
      </c>
      <c r="E21" s="19">
        <f t="shared" si="0"/>
        <v>16.41578665363176</v>
      </c>
      <c r="F21" s="13">
        <v>75735.11</v>
      </c>
      <c r="G21" s="13">
        <v>971139.66</v>
      </c>
      <c r="H21" s="13">
        <v>1046874.77</v>
      </c>
      <c r="I21" s="20">
        <f t="shared" si="1"/>
        <v>15.458186583583126</v>
      </c>
      <c r="J21" s="13">
        <v>72075.61</v>
      </c>
      <c r="K21" s="13">
        <v>627377.42</v>
      </c>
      <c r="L21" s="13">
        <v>699453.03</v>
      </c>
      <c r="M21" s="20">
        <f t="shared" si="2"/>
        <v>18.093357907806922</v>
      </c>
    </row>
    <row r="22" spans="1:13" ht="9.75">
      <c r="A22" s="12" t="s">
        <v>8</v>
      </c>
      <c r="B22" s="13">
        <v>40706.61</v>
      </c>
      <c r="C22" s="13">
        <v>0</v>
      </c>
      <c r="D22" s="13">
        <v>40706.61</v>
      </c>
      <c r="E22" s="19">
        <f t="shared" si="0"/>
        <v>0.38264925127607374</v>
      </c>
      <c r="F22" s="13">
        <v>178.96</v>
      </c>
      <c r="G22" s="13">
        <v>0</v>
      </c>
      <c r="H22" s="13">
        <v>178.96</v>
      </c>
      <c r="I22" s="20">
        <f t="shared" si="1"/>
        <v>0.002642529125998553</v>
      </c>
      <c r="J22" s="13">
        <v>40527.65</v>
      </c>
      <c r="K22" s="13">
        <v>0</v>
      </c>
      <c r="L22" s="13">
        <v>40527.65</v>
      </c>
      <c r="M22" s="20">
        <f t="shared" si="2"/>
        <v>1.0483638574163174</v>
      </c>
    </row>
    <row r="23" spans="1:13" ht="9.75">
      <c r="A23" s="12" t="s">
        <v>9</v>
      </c>
      <c r="B23" s="13">
        <f>SUM(B24:B29)</f>
        <v>8096375.129999999</v>
      </c>
      <c r="C23" s="13">
        <v>7456163.99</v>
      </c>
      <c r="D23" s="13">
        <f>B23+C23</f>
        <v>15552539.12</v>
      </c>
      <c r="E23" s="19">
        <f t="shared" si="0"/>
        <v>146.1965869845179</v>
      </c>
      <c r="F23" s="13">
        <f>SUM(F24:F29)</f>
        <v>176894.57999999996</v>
      </c>
      <c r="G23" s="13">
        <v>669504.75</v>
      </c>
      <c r="H23" s="13">
        <f>F23+G23</f>
        <v>846399.33</v>
      </c>
      <c r="I23" s="20">
        <f t="shared" si="1"/>
        <v>12.497959777328234</v>
      </c>
      <c r="J23" s="13">
        <f>SUM(J24:J29)</f>
        <v>7919480.55</v>
      </c>
      <c r="K23" s="13">
        <v>6786659.24</v>
      </c>
      <c r="L23" s="13">
        <f>J23+K23</f>
        <v>14706139.79</v>
      </c>
      <c r="M23" s="20">
        <f t="shared" si="2"/>
        <v>380.4164672254126</v>
      </c>
    </row>
    <row r="24" spans="1:13" ht="9.75">
      <c r="A24" s="12" t="s">
        <v>10</v>
      </c>
      <c r="B24" s="13">
        <v>4933970.64</v>
      </c>
      <c r="C24" s="13">
        <v>0</v>
      </c>
      <c r="D24" s="13">
        <v>4933970.64</v>
      </c>
      <c r="E24" s="19">
        <f t="shared" si="0"/>
        <v>46.38018668747238</v>
      </c>
      <c r="F24" s="13">
        <v>31428.67</v>
      </c>
      <c r="G24" s="13">
        <v>0</v>
      </c>
      <c r="H24" s="13">
        <v>31428.67</v>
      </c>
      <c r="I24" s="20">
        <f t="shared" si="1"/>
        <v>0.46407675383547686</v>
      </c>
      <c r="J24" s="13">
        <v>4902541.97</v>
      </c>
      <c r="K24" s="13">
        <v>0</v>
      </c>
      <c r="L24" s="13">
        <v>4902541.97</v>
      </c>
      <c r="M24" s="20">
        <f t="shared" si="2"/>
        <v>126.81830332660768</v>
      </c>
    </row>
    <row r="25" spans="1:13" ht="9.75">
      <c r="A25" s="12" t="s">
        <v>11</v>
      </c>
      <c r="B25" s="13">
        <v>2814456.47</v>
      </c>
      <c r="C25" s="13">
        <v>0</v>
      </c>
      <c r="D25" s="13">
        <v>2814456.47</v>
      </c>
      <c r="E25" s="19">
        <f t="shared" si="0"/>
        <v>26.456382906722066</v>
      </c>
      <c r="F25" s="13">
        <v>134478.55</v>
      </c>
      <c r="G25" s="13">
        <v>0</v>
      </c>
      <c r="H25" s="13">
        <v>134478.55</v>
      </c>
      <c r="I25" s="20">
        <f t="shared" si="1"/>
        <v>1.9857146021292618</v>
      </c>
      <c r="J25" s="13">
        <v>2679977.92</v>
      </c>
      <c r="K25" s="13">
        <v>0</v>
      </c>
      <c r="L25" s="13">
        <v>2679977.92</v>
      </c>
      <c r="M25" s="20">
        <f t="shared" si="2"/>
        <v>69.32531222515391</v>
      </c>
    </row>
    <row r="26" spans="1:13" ht="9.75">
      <c r="A26" s="12" t="s">
        <v>12</v>
      </c>
      <c r="B26" s="13">
        <v>218018.87</v>
      </c>
      <c r="C26" s="13">
        <v>0</v>
      </c>
      <c r="D26" s="13">
        <v>218018.87</v>
      </c>
      <c r="E26" s="19">
        <f t="shared" si="0"/>
        <v>2.0494154971282463</v>
      </c>
      <c r="F26" s="13">
        <v>7719.12</v>
      </c>
      <c r="G26" s="13">
        <v>0</v>
      </c>
      <c r="H26" s="13">
        <v>7719.12</v>
      </c>
      <c r="I26" s="20">
        <f t="shared" si="1"/>
        <v>0.11398077462605023</v>
      </c>
      <c r="J26" s="13">
        <v>210299.75</v>
      </c>
      <c r="K26" s="13">
        <v>0</v>
      </c>
      <c r="L26" s="13">
        <v>210299.75</v>
      </c>
      <c r="M26" s="20">
        <f t="shared" si="2"/>
        <v>5.440005949609395</v>
      </c>
    </row>
    <row r="27" spans="1:13" ht="9.75">
      <c r="A27" s="12" t="s">
        <v>13</v>
      </c>
      <c r="B27" s="13">
        <v>28912.46</v>
      </c>
      <c r="C27" s="13">
        <v>0</v>
      </c>
      <c r="D27" s="13">
        <v>28912.46</v>
      </c>
      <c r="E27" s="19">
        <f t="shared" si="0"/>
        <v>0.27178217914853214</v>
      </c>
      <c r="F27" s="13">
        <v>432.8</v>
      </c>
      <c r="G27" s="13">
        <v>0</v>
      </c>
      <c r="H27" s="13">
        <v>432.8</v>
      </c>
      <c r="I27" s="20">
        <f t="shared" si="1"/>
        <v>0.006390738744591941</v>
      </c>
      <c r="J27" s="13">
        <v>28479.66</v>
      </c>
      <c r="K27" s="13">
        <v>0</v>
      </c>
      <c r="L27" s="13">
        <v>28479.66</v>
      </c>
      <c r="M27" s="20">
        <f t="shared" si="2"/>
        <v>0.7367080552537638</v>
      </c>
    </row>
    <row r="28" spans="1:13" ht="9.75">
      <c r="A28" s="12" t="s">
        <v>14</v>
      </c>
      <c r="B28" s="13">
        <v>26756.1</v>
      </c>
      <c r="C28" s="13">
        <v>0</v>
      </c>
      <c r="D28" s="13">
        <v>26756.1</v>
      </c>
      <c r="E28" s="19">
        <f t="shared" si="0"/>
        <v>0.2515120181235371</v>
      </c>
      <c r="F28" s="13">
        <v>0</v>
      </c>
      <c r="G28" s="13">
        <v>0</v>
      </c>
      <c r="H28" s="13">
        <v>0</v>
      </c>
      <c r="I28" s="20">
        <f t="shared" si="1"/>
        <v>0</v>
      </c>
      <c r="J28" s="13">
        <v>26756.1</v>
      </c>
      <c r="K28" s="13">
        <v>0</v>
      </c>
      <c r="L28" s="13">
        <v>26756.1</v>
      </c>
      <c r="M28" s="20">
        <f t="shared" si="2"/>
        <v>0.6921232345180816</v>
      </c>
    </row>
    <row r="29" spans="1:13" ht="9.75">
      <c r="A29" s="12" t="s">
        <v>15</v>
      </c>
      <c r="B29" s="13">
        <v>74260.59</v>
      </c>
      <c r="C29" s="13">
        <v>0</v>
      </c>
      <c r="D29" s="13">
        <v>74260.59</v>
      </c>
      <c r="E29" s="19">
        <f t="shared" si="0"/>
        <v>0.6980625299630573</v>
      </c>
      <c r="F29" s="13">
        <v>2835.44</v>
      </c>
      <c r="G29" s="13">
        <v>0</v>
      </c>
      <c r="H29" s="13">
        <v>2835.44</v>
      </c>
      <c r="I29" s="20">
        <f t="shared" si="1"/>
        <v>0.0418681983964089</v>
      </c>
      <c r="J29" s="13">
        <v>71425.15</v>
      </c>
      <c r="K29" s="13">
        <v>0</v>
      </c>
      <c r="L29" s="13">
        <v>71425.15</v>
      </c>
      <c r="M29" s="20">
        <f t="shared" si="2"/>
        <v>1.8476162760618757</v>
      </c>
    </row>
    <row r="30" spans="1:13" ht="9.75">
      <c r="A30" s="12" t="s">
        <v>16</v>
      </c>
      <c r="B30" s="13">
        <v>187814.49</v>
      </c>
      <c r="C30" s="13">
        <v>3713316.85</v>
      </c>
      <c r="D30" s="13">
        <v>3901131.34</v>
      </c>
      <c r="E30" s="19">
        <f t="shared" si="0"/>
        <v>36.67131668249029</v>
      </c>
      <c r="F30" s="13">
        <v>54147.03</v>
      </c>
      <c r="G30" s="13">
        <v>1993395.55</v>
      </c>
      <c r="H30" s="13">
        <v>2047542.58</v>
      </c>
      <c r="I30" s="20">
        <f t="shared" si="1"/>
        <v>30.23407970704192</v>
      </c>
      <c r="J30" s="13">
        <v>133667.46</v>
      </c>
      <c r="K30" s="13">
        <v>1719921.3</v>
      </c>
      <c r="L30" s="13">
        <v>1853588.76</v>
      </c>
      <c r="M30" s="20">
        <f t="shared" si="2"/>
        <v>47.94838739717523</v>
      </c>
    </row>
    <row r="31" spans="1:13" ht="9.75">
      <c r="A31" s="12" t="s">
        <v>17</v>
      </c>
      <c r="B31" s="13">
        <v>583283.89</v>
      </c>
      <c r="C31" s="13">
        <v>158778.25</v>
      </c>
      <c r="D31" s="13">
        <v>742062.14</v>
      </c>
      <c r="E31" s="19">
        <f t="shared" si="0"/>
        <v>6.975513860557807</v>
      </c>
      <c r="F31" s="13">
        <v>207140.78</v>
      </c>
      <c r="G31" s="13">
        <v>92367.67</v>
      </c>
      <c r="H31" s="13">
        <v>299508.45</v>
      </c>
      <c r="I31" s="20">
        <f t="shared" si="1"/>
        <v>4.422551422707205</v>
      </c>
      <c r="J31" s="13">
        <v>376143.11</v>
      </c>
      <c r="K31" s="13">
        <v>66410.58</v>
      </c>
      <c r="L31" s="13">
        <v>442553.69</v>
      </c>
      <c r="M31" s="20">
        <f t="shared" si="2"/>
        <v>11.4479199648197</v>
      </c>
    </row>
    <row r="32" spans="1:13" ht="9.75">
      <c r="A32" s="12" t="s">
        <v>18</v>
      </c>
      <c r="B32" s="13">
        <v>62634.67</v>
      </c>
      <c r="C32" s="13">
        <v>114087.33</v>
      </c>
      <c r="D32" s="13">
        <v>176722</v>
      </c>
      <c r="E32" s="19">
        <f t="shared" si="0"/>
        <v>1.6612176986491949</v>
      </c>
      <c r="F32" s="13">
        <v>31929.93</v>
      </c>
      <c r="G32" s="13">
        <v>38162.59</v>
      </c>
      <c r="H32" s="13">
        <v>70092.52</v>
      </c>
      <c r="I32" s="20">
        <f t="shared" si="1"/>
        <v>1.0349884086647079</v>
      </c>
      <c r="J32" s="13">
        <v>30704.74</v>
      </c>
      <c r="K32" s="13">
        <v>75924.74</v>
      </c>
      <c r="L32" s="13">
        <v>106629.48</v>
      </c>
      <c r="M32" s="20">
        <f t="shared" si="2"/>
        <v>2.758277200062083</v>
      </c>
    </row>
    <row r="33" spans="1:13" ht="9.75">
      <c r="A33" s="12" t="s">
        <v>19</v>
      </c>
      <c r="B33" s="13">
        <v>3757410.58</v>
      </c>
      <c r="C33" s="13">
        <v>4951292.88</v>
      </c>
      <c r="D33" s="13">
        <v>8708703.46</v>
      </c>
      <c r="E33" s="19">
        <f t="shared" si="0"/>
        <v>81.86333518203439</v>
      </c>
      <c r="F33" s="13">
        <v>3573531.41</v>
      </c>
      <c r="G33" s="13">
        <v>3435764.87</v>
      </c>
      <c r="H33" s="13">
        <v>7009296.28</v>
      </c>
      <c r="I33" s="20">
        <f t="shared" si="1"/>
        <v>103.49949470637745</v>
      </c>
      <c r="J33" s="13">
        <v>183879.17</v>
      </c>
      <c r="K33" s="13">
        <v>1515528.01</v>
      </c>
      <c r="L33" s="13">
        <v>1699407.18</v>
      </c>
      <c r="M33" s="20">
        <f t="shared" si="2"/>
        <v>43.9600388018004</v>
      </c>
    </row>
    <row r="34" spans="1:13" ht="9.75">
      <c r="A34" s="12" t="s">
        <v>20</v>
      </c>
      <c r="B34" s="13">
        <v>61617.54</v>
      </c>
      <c r="C34" s="13">
        <v>2015727.82</v>
      </c>
      <c r="D34" s="13">
        <v>2077345.36</v>
      </c>
      <c r="E34" s="19">
        <f t="shared" si="0"/>
        <v>19.527409593818447</v>
      </c>
      <c r="F34" s="13">
        <v>48562.4</v>
      </c>
      <c r="G34" s="13">
        <v>1512860.69</v>
      </c>
      <c r="H34" s="13">
        <v>1561423.09</v>
      </c>
      <c r="I34" s="20">
        <f t="shared" si="1"/>
        <v>23.056023655183616</v>
      </c>
      <c r="J34" s="13">
        <v>13055.14</v>
      </c>
      <c r="K34" s="13">
        <v>502867.13</v>
      </c>
      <c r="L34" s="13">
        <v>515922.27</v>
      </c>
      <c r="M34" s="20">
        <f t="shared" si="2"/>
        <v>13.34580862952041</v>
      </c>
    </row>
    <row r="35" spans="1:13" ht="9.75">
      <c r="A35" s="12" t="s">
        <v>21</v>
      </c>
      <c r="B35" s="13">
        <v>13200</v>
      </c>
      <c r="C35" s="13">
        <v>66541.76</v>
      </c>
      <c r="D35" s="13">
        <v>79741.76</v>
      </c>
      <c r="E35" s="19">
        <f t="shared" si="0"/>
        <v>0.7495864863086453</v>
      </c>
      <c r="F35" s="13">
        <v>6600</v>
      </c>
      <c r="G35" s="13">
        <v>24502.99</v>
      </c>
      <c r="H35" s="13">
        <v>31102.99</v>
      </c>
      <c r="I35" s="20">
        <f t="shared" si="1"/>
        <v>0.4592677524622359</v>
      </c>
      <c r="J35" s="13">
        <v>6600</v>
      </c>
      <c r="K35" s="13">
        <v>42038.77</v>
      </c>
      <c r="L35" s="13">
        <v>48638.77</v>
      </c>
      <c r="M35" s="20">
        <f t="shared" si="2"/>
        <v>1.2581812302757513</v>
      </c>
    </row>
    <row r="36" spans="1:13" ht="9.75">
      <c r="A36" s="12" t="s">
        <v>22</v>
      </c>
      <c r="B36" s="13">
        <v>6549428.38</v>
      </c>
      <c r="C36" s="13">
        <v>86904427.55</v>
      </c>
      <c r="D36" s="13">
        <v>93453855.93</v>
      </c>
      <c r="E36" s="19">
        <f t="shared" si="0"/>
        <v>878.4825855180907</v>
      </c>
      <c r="F36" s="13">
        <v>4166039.11</v>
      </c>
      <c r="G36" s="13">
        <v>56268597.53</v>
      </c>
      <c r="H36" s="13">
        <v>60434636.64</v>
      </c>
      <c r="I36" s="20">
        <f t="shared" si="1"/>
        <v>892.3797917989457</v>
      </c>
      <c r="J36" s="13">
        <v>2383389.27</v>
      </c>
      <c r="K36" s="13">
        <v>30635830.02</v>
      </c>
      <c r="L36" s="13">
        <v>33019219.29</v>
      </c>
      <c r="M36" s="20">
        <f t="shared" si="2"/>
        <v>854.1367709141704</v>
      </c>
    </row>
    <row r="37" spans="1:13" ht="9.75">
      <c r="A37" s="12" t="s">
        <v>23</v>
      </c>
      <c r="B37" s="13">
        <v>512440.02</v>
      </c>
      <c r="C37" s="13">
        <v>6840835.25</v>
      </c>
      <c r="D37" s="13">
        <v>7353275.27</v>
      </c>
      <c r="E37" s="19">
        <f t="shared" si="0"/>
        <v>69.12207320856167</v>
      </c>
      <c r="F37" s="13">
        <v>291343.92</v>
      </c>
      <c r="G37" s="13">
        <v>3929644.24</v>
      </c>
      <c r="H37" s="13">
        <v>4220988.16</v>
      </c>
      <c r="I37" s="20">
        <f t="shared" si="1"/>
        <v>62.327247168613326</v>
      </c>
      <c r="J37" s="13">
        <v>221096.1</v>
      </c>
      <c r="K37" s="13">
        <v>2911191.01</v>
      </c>
      <c r="L37" s="13">
        <v>3132287.11</v>
      </c>
      <c r="M37" s="20">
        <f t="shared" si="2"/>
        <v>81.02558616586477</v>
      </c>
    </row>
    <row r="38" spans="1:13" ht="9.75">
      <c r="A38" s="12" t="s">
        <v>24</v>
      </c>
      <c r="B38" s="13">
        <v>7211979.22</v>
      </c>
      <c r="C38" s="13">
        <v>0</v>
      </c>
      <c r="D38" s="13">
        <v>7211979.22</v>
      </c>
      <c r="E38" s="19">
        <f t="shared" si="0"/>
        <v>67.7938656339008</v>
      </c>
      <c r="F38" s="13">
        <v>394758.17</v>
      </c>
      <c r="G38" s="13">
        <v>0</v>
      </c>
      <c r="H38" s="13">
        <v>394758.17</v>
      </c>
      <c r="I38" s="20">
        <f t="shared" si="1"/>
        <v>5.829011857123872</v>
      </c>
      <c r="J38" s="13">
        <v>6817221.05</v>
      </c>
      <c r="K38" s="13">
        <v>0</v>
      </c>
      <c r="L38" s="13">
        <v>6817221.05</v>
      </c>
      <c r="M38" s="20">
        <f t="shared" si="2"/>
        <v>176.34696699260178</v>
      </c>
    </row>
    <row r="39" spans="1:13" ht="9.75">
      <c r="A39" s="12" t="s">
        <v>25</v>
      </c>
      <c r="B39" s="13">
        <v>2494921.8</v>
      </c>
      <c r="C39" s="13">
        <v>0</v>
      </c>
      <c r="D39" s="13">
        <v>2494921.8</v>
      </c>
      <c r="E39" s="19">
        <f t="shared" si="0"/>
        <v>23.452701140241206</v>
      </c>
      <c r="F39" s="13">
        <v>109240.33</v>
      </c>
      <c r="G39" s="13">
        <v>0</v>
      </c>
      <c r="H39" s="13">
        <v>109240.33</v>
      </c>
      <c r="I39" s="20">
        <f t="shared" si="1"/>
        <v>1.6130462324468793</v>
      </c>
      <c r="J39" s="13">
        <v>2385681.47</v>
      </c>
      <c r="K39" s="13">
        <v>0</v>
      </c>
      <c r="L39" s="13">
        <v>2385681.47</v>
      </c>
      <c r="M39" s="20">
        <f t="shared" si="2"/>
        <v>61.71249081690724</v>
      </c>
    </row>
    <row r="40" spans="1:13" ht="9.75">
      <c r="A40" s="12" t="s">
        <v>26</v>
      </c>
      <c r="B40" s="13">
        <v>4566390.83</v>
      </c>
      <c r="C40" s="13">
        <v>0</v>
      </c>
      <c r="D40" s="13">
        <v>4566390.83</v>
      </c>
      <c r="E40" s="19">
        <f t="shared" si="0"/>
        <v>42.92487220462301</v>
      </c>
      <c r="F40" s="13">
        <v>192310.3</v>
      </c>
      <c r="G40" s="13">
        <v>0</v>
      </c>
      <c r="H40" s="13">
        <v>192310.3</v>
      </c>
      <c r="I40" s="20">
        <f t="shared" si="1"/>
        <v>2.8396600859383074</v>
      </c>
      <c r="J40" s="13">
        <v>4374080.53</v>
      </c>
      <c r="K40" s="13">
        <v>0</v>
      </c>
      <c r="L40" s="13">
        <v>4374080.53</v>
      </c>
      <c r="M40" s="20">
        <f t="shared" si="2"/>
        <v>113.14813311604325</v>
      </c>
    </row>
    <row r="41" spans="1:13" ht="9.75">
      <c r="A41" s="12" t="s">
        <v>27</v>
      </c>
      <c r="B41" s="13">
        <v>353165.05</v>
      </c>
      <c r="C41" s="13">
        <v>0</v>
      </c>
      <c r="D41" s="13">
        <v>353165.05</v>
      </c>
      <c r="E41" s="19">
        <f t="shared" si="0"/>
        <v>3.3198132185258644</v>
      </c>
      <c r="F41" s="13">
        <v>11426.88</v>
      </c>
      <c r="G41" s="13">
        <v>0</v>
      </c>
      <c r="H41" s="13">
        <v>11426.88</v>
      </c>
      <c r="I41" s="20">
        <f t="shared" si="1"/>
        <v>0.16872967824815793</v>
      </c>
      <c r="J41" s="13">
        <v>341738.17</v>
      </c>
      <c r="K41" s="13">
        <v>0</v>
      </c>
      <c r="L41" s="13">
        <v>341738.17</v>
      </c>
      <c r="M41" s="20">
        <f t="shared" si="2"/>
        <v>8.840037508407056</v>
      </c>
    </row>
    <row r="42" spans="1:13" ht="9.75">
      <c r="A42" s="12" t="s">
        <v>28</v>
      </c>
      <c r="B42" s="13">
        <v>26794.06</v>
      </c>
      <c r="C42" s="13">
        <v>0</v>
      </c>
      <c r="D42" s="13">
        <v>26794.06</v>
      </c>
      <c r="E42" s="19">
        <f t="shared" si="0"/>
        <v>0.25186884876058696</v>
      </c>
      <c r="F42" s="13">
        <v>0</v>
      </c>
      <c r="G42" s="13">
        <v>0</v>
      </c>
      <c r="H42" s="13">
        <v>0</v>
      </c>
      <c r="I42" s="20">
        <f t="shared" si="1"/>
        <v>0</v>
      </c>
      <c r="J42" s="13">
        <v>26794.06</v>
      </c>
      <c r="K42" s="13">
        <v>0</v>
      </c>
      <c r="L42" s="13">
        <v>26794.06</v>
      </c>
      <c r="M42" s="20">
        <f t="shared" si="2"/>
        <v>0.6931051787469605</v>
      </c>
    </row>
    <row r="43" spans="1:13" ht="9.75">
      <c r="A43" s="12" t="s">
        <v>29</v>
      </c>
      <c r="B43" s="13">
        <v>22758.02</v>
      </c>
      <c r="C43" s="13">
        <v>0</v>
      </c>
      <c r="D43" s="13">
        <v>22758.02</v>
      </c>
      <c r="E43" s="19">
        <f t="shared" si="0"/>
        <v>0.2139293670862278</v>
      </c>
      <c r="F43" s="13">
        <v>70.01</v>
      </c>
      <c r="G43" s="13">
        <v>0</v>
      </c>
      <c r="H43" s="13">
        <v>70.01</v>
      </c>
      <c r="I43" s="20">
        <f t="shared" si="1"/>
        <v>0.001033769915685956</v>
      </c>
      <c r="J43" s="13">
        <v>22688.01</v>
      </c>
      <c r="K43" s="13">
        <v>0</v>
      </c>
      <c r="L43" s="13">
        <v>22688.01</v>
      </c>
      <c r="M43" s="20">
        <f t="shared" si="2"/>
        <v>0.5868904237156604</v>
      </c>
    </row>
    <row r="44" spans="1:13" ht="9.75">
      <c r="A44" s="12" t="s">
        <v>30</v>
      </c>
      <c r="B44" s="13">
        <v>973681.61</v>
      </c>
      <c r="C44" s="13">
        <v>0</v>
      </c>
      <c r="D44" s="13">
        <v>973681.61</v>
      </c>
      <c r="E44" s="19">
        <f t="shared" si="0"/>
        <v>9.152777375659188</v>
      </c>
      <c r="F44" s="13">
        <v>57672.03</v>
      </c>
      <c r="G44" s="13">
        <v>0</v>
      </c>
      <c r="H44" s="13">
        <v>57672.03</v>
      </c>
      <c r="I44" s="20">
        <f t="shared" si="1"/>
        <v>0.8515870531429499</v>
      </c>
      <c r="J44" s="13">
        <v>916009.58</v>
      </c>
      <c r="K44" s="13">
        <v>0</v>
      </c>
      <c r="L44" s="13">
        <v>916009.58</v>
      </c>
      <c r="M44" s="20">
        <f t="shared" si="2"/>
        <v>23.69521392725956</v>
      </c>
    </row>
    <row r="45" spans="1:13" ht="9.75">
      <c r="A45" s="12" t="s">
        <v>31</v>
      </c>
      <c r="B45" s="13">
        <v>21382.19</v>
      </c>
      <c r="C45" s="13">
        <v>0</v>
      </c>
      <c r="D45" s="13">
        <v>21382.19</v>
      </c>
      <c r="E45" s="19">
        <f t="shared" si="0"/>
        <v>0.20099632453163627</v>
      </c>
      <c r="F45" s="13">
        <v>1973.06</v>
      </c>
      <c r="G45" s="13">
        <v>0</v>
      </c>
      <c r="H45" s="13">
        <v>1973.06</v>
      </c>
      <c r="I45" s="20">
        <f t="shared" si="1"/>
        <v>0.02913426753097175</v>
      </c>
      <c r="J45" s="13">
        <v>19409.13</v>
      </c>
      <c r="K45" s="13">
        <v>0</v>
      </c>
      <c r="L45" s="13">
        <v>19409.13</v>
      </c>
      <c r="M45" s="20">
        <f t="shared" si="2"/>
        <v>0.5020727921775571</v>
      </c>
    </row>
    <row r="46" spans="1:13" ht="9.75">
      <c r="A46" s="12" t="s">
        <v>32</v>
      </c>
      <c r="B46" s="13">
        <v>4065477.66</v>
      </c>
      <c r="C46" s="13">
        <v>4637778.02</v>
      </c>
      <c r="D46" s="13">
        <v>8703255.68</v>
      </c>
      <c r="E46" s="19">
        <f t="shared" si="0"/>
        <v>81.81212509752682</v>
      </c>
      <c r="F46" s="13">
        <v>1258471.56</v>
      </c>
      <c r="G46" s="13">
        <v>3479033.37</v>
      </c>
      <c r="H46" s="13">
        <v>4737504.93</v>
      </c>
      <c r="I46" s="20">
        <f t="shared" si="1"/>
        <v>69.95415043633625</v>
      </c>
      <c r="J46" s="13">
        <v>2807006.1</v>
      </c>
      <c r="K46" s="13">
        <v>1158744.65</v>
      </c>
      <c r="L46" s="13">
        <v>3965750.75</v>
      </c>
      <c r="M46" s="20">
        <f t="shared" si="2"/>
        <v>102.58551270112267</v>
      </c>
    </row>
    <row r="47" spans="1:13" ht="9.75">
      <c r="A47" s="12" t="s">
        <v>33</v>
      </c>
      <c r="B47" s="13">
        <v>18232.97</v>
      </c>
      <c r="C47" s="13">
        <v>63661.51</v>
      </c>
      <c r="D47" s="13">
        <v>81894.48</v>
      </c>
      <c r="E47" s="19">
        <f t="shared" si="0"/>
        <v>0.7698224306972109</v>
      </c>
      <c r="F47" s="13">
        <v>463.81</v>
      </c>
      <c r="G47" s="13">
        <v>33803.67</v>
      </c>
      <c r="H47" s="13">
        <v>34267.48</v>
      </c>
      <c r="I47" s="20">
        <f t="shared" si="1"/>
        <v>0.5059947137604655</v>
      </c>
      <c r="J47" s="13">
        <v>17769.16</v>
      </c>
      <c r="K47" s="13">
        <v>29857.84</v>
      </c>
      <c r="L47" s="13">
        <v>47627</v>
      </c>
      <c r="M47" s="20">
        <f t="shared" si="2"/>
        <v>1.2320088985462259</v>
      </c>
    </row>
    <row r="48" spans="1:13" ht="9.75">
      <c r="A48" s="12" t="s">
        <v>34</v>
      </c>
      <c r="B48" s="13">
        <v>47654639.22</v>
      </c>
      <c r="C48" s="13">
        <v>0</v>
      </c>
      <c r="D48" s="13">
        <v>47654639.22</v>
      </c>
      <c r="E48" s="19">
        <f t="shared" si="0"/>
        <v>447.9619407600981</v>
      </c>
      <c r="F48" s="13">
        <v>1434277.06</v>
      </c>
      <c r="G48" s="13">
        <v>0</v>
      </c>
      <c r="H48" s="13">
        <v>1434277.06</v>
      </c>
      <c r="I48" s="20">
        <f t="shared" si="1"/>
        <v>21.178581279624353</v>
      </c>
      <c r="J48" s="13">
        <v>46220362.16</v>
      </c>
      <c r="K48" s="13">
        <v>0</v>
      </c>
      <c r="L48" s="13">
        <v>46220362.16</v>
      </c>
      <c r="M48" s="20">
        <f t="shared" si="2"/>
        <v>1195.6221780743958</v>
      </c>
    </row>
    <row r="49" spans="1:13" ht="9.75">
      <c r="A49" s="12" t="s">
        <v>35</v>
      </c>
      <c r="B49" s="13">
        <v>331610.88</v>
      </c>
      <c r="C49" s="13">
        <v>0</v>
      </c>
      <c r="D49" s="13">
        <v>331610.88</v>
      </c>
      <c r="E49" s="19">
        <f t="shared" si="0"/>
        <v>3.117200251924686</v>
      </c>
      <c r="F49" s="13">
        <v>13785.39</v>
      </c>
      <c r="G49" s="13">
        <v>0</v>
      </c>
      <c r="H49" s="13">
        <v>13785.39</v>
      </c>
      <c r="I49" s="20">
        <f t="shared" si="1"/>
        <v>0.20355551289812915</v>
      </c>
      <c r="J49" s="13">
        <v>317825.49</v>
      </c>
      <c r="K49" s="13">
        <v>0</v>
      </c>
      <c r="L49" s="13">
        <v>317825.49</v>
      </c>
      <c r="M49" s="20">
        <f t="shared" si="2"/>
        <v>8.221467484091262</v>
      </c>
    </row>
    <row r="50" spans="1:13" ht="9.75">
      <c r="A50" s="12" t="s">
        <v>89</v>
      </c>
      <c r="B50" s="13">
        <v>1189462.8</v>
      </c>
      <c r="C50" s="13">
        <v>0</v>
      </c>
      <c r="D50" s="13">
        <v>1189462.8</v>
      </c>
      <c r="E50" s="19">
        <f t="shared" si="0"/>
        <v>11.181158289544186</v>
      </c>
      <c r="F50" s="13">
        <v>331925.93</v>
      </c>
      <c r="G50" s="13">
        <v>0</v>
      </c>
      <c r="H50" s="13">
        <v>331925.93</v>
      </c>
      <c r="I50" s="20">
        <f t="shared" si="1"/>
        <v>4.901228976861628</v>
      </c>
      <c r="J50" s="13">
        <v>857536.87</v>
      </c>
      <c r="K50" s="13">
        <v>0</v>
      </c>
      <c r="L50" s="13">
        <v>857536.87</v>
      </c>
      <c r="M50" s="20">
        <f t="shared" si="2"/>
        <v>22.182649645610223</v>
      </c>
    </row>
    <row r="51" spans="1:13" ht="9.75">
      <c r="A51" s="12" t="s">
        <v>36</v>
      </c>
      <c r="B51" s="13">
        <v>630262.59</v>
      </c>
      <c r="C51" s="13">
        <v>16837927.78</v>
      </c>
      <c r="D51" s="13">
        <v>17468190.37</v>
      </c>
      <c r="E51" s="19">
        <f t="shared" si="0"/>
        <v>164.20404367321234</v>
      </c>
      <c r="F51" s="13">
        <v>430541.72</v>
      </c>
      <c r="G51" s="13">
        <v>11468856.67</v>
      </c>
      <c r="H51" s="13">
        <v>11899398.39</v>
      </c>
      <c r="I51" s="20">
        <f t="shared" si="1"/>
        <v>175.70690001919584</v>
      </c>
      <c r="J51" s="13">
        <v>199720.87</v>
      </c>
      <c r="K51" s="13">
        <v>5369071.11</v>
      </c>
      <c r="L51" s="13">
        <v>5568791.98</v>
      </c>
      <c r="M51" s="20">
        <f t="shared" si="2"/>
        <v>144.05276993119148</v>
      </c>
    </row>
    <row r="52" spans="1:13" ht="9.75">
      <c r="A52" s="12" t="s">
        <v>37</v>
      </c>
      <c r="B52" s="13">
        <v>1008298.17</v>
      </c>
      <c r="C52" s="13">
        <v>10780398.67</v>
      </c>
      <c r="D52" s="13">
        <v>11788696.84</v>
      </c>
      <c r="E52" s="19">
        <f t="shared" si="0"/>
        <v>110.81581147009334</v>
      </c>
      <c r="F52" s="13">
        <v>536998.32</v>
      </c>
      <c r="G52" s="13">
        <v>5987724.43</v>
      </c>
      <c r="H52" s="13">
        <v>6524722.75</v>
      </c>
      <c r="I52" s="20">
        <f t="shared" si="1"/>
        <v>96.34426634968918</v>
      </c>
      <c r="J52" s="13">
        <v>471299.85</v>
      </c>
      <c r="K52" s="13">
        <v>4792674.24</v>
      </c>
      <c r="L52" s="13">
        <v>5263974.09</v>
      </c>
      <c r="M52" s="20">
        <f t="shared" si="2"/>
        <v>136.16778131305293</v>
      </c>
    </row>
    <row r="53" spans="1:13" ht="9.75">
      <c r="A53" s="12" t="s">
        <v>38</v>
      </c>
      <c r="B53" s="13">
        <v>128798.37</v>
      </c>
      <c r="C53" s="13">
        <v>1969841.67</v>
      </c>
      <c r="D53" s="13">
        <v>2098640.04</v>
      </c>
      <c r="E53" s="19">
        <f t="shared" si="0"/>
        <v>19.72758330904955</v>
      </c>
      <c r="F53" s="13">
        <v>87635.18</v>
      </c>
      <c r="G53" s="13">
        <v>1339076.11</v>
      </c>
      <c r="H53" s="13">
        <v>1426711.29</v>
      </c>
      <c r="I53" s="20">
        <f t="shared" si="1"/>
        <v>21.06686487603916</v>
      </c>
      <c r="J53" s="13">
        <v>41163.19</v>
      </c>
      <c r="K53" s="13">
        <v>630765.56</v>
      </c>
      <c r="L53" s="13">
        <v>671928.75</v>
      </c>
      <c r="M53" s="20">
        <f t="shared" si="2"/>
        <v>17.38136349526618</v>
      </c>
    </row>
    <row r="54" spans="1:13" ht="9.75">
      <c r="A54" s="12" t="s">
        <v>39</v>
      </c>
      <c r="B54" s="13">
        <v>4977388.63</v>
      </c>
      <c r="C54" s="13">
        <v>0</v>
      </c>
      <c r="D54" s="13">
        <v>4977388.63</v>
      </c>
      <c r="E54" s="19">
        <f t="shared" si="0"/>
        <v>46.78832338481496</v>
      </c>
      <c r="F54" s="13">
        <v>2.01</v>
      </c>
      <c r="G54" s="13">
        <v>0</v>
      </c>
      <c r="H54" s="13">
        <v>2.01</v>
      </c>
      <c r="I54" s="20">
        <f t="shared" si="1"/>
        <v>2.9679724761159424E-05</v>
      </c>
      <c r="J54" s="13">
        <v>4977386.62</v>
      </c>
      <c r="K54" s="13">
        <v>0</v>
      </c>
      <c r="L54" s="13">
        <v>4977386.62</v>
      </c>
      <c r="M54" s="20">
        <f t="shared" si="2"/>
        <v>128.75437477365617</v>
      </c>
    </row>
    <row r="55" spans="1:13" ht="9.75">
      <c r="A55" s="12" t="s">
        <v>40</v>
      </c>
      <c r="B55" s="13">
        <v>401097046.73</v>
      </c>
      <c r="C55" s="13">
        <v>45185527.42</v>
      </c>
      <c r="D55" s="13">
        <v>446282574.15</v>
      </c>
      <c r="E55" s="19">
        <f t="shared" si="0"/>
        <v>4195.134226506613</v>
      </c>
      <c r="F55" s="13">
        <v>398508942.31</v>
      </c>
      <c r="G55" s="13">
        <v>33404958.55</v>
      </c>
      <c r="H55" s="13">
        <v>431913900.86</v>
      </c>
      <c r="I55" s="20">
        <f t="shared" si="1"/>
        <v>6377.654576141045</v>
      </c>
      <c r="J55" s="13">
        <v>2588104.42</v>
      </c>
      <c r="K55" s="13">
        <v>11780568.87</v>
      </c>
      <c r="L55" s="13">
        <v>14368673.29</v>
      </c>
      <c r="M55" s="20">
        <f t="shared" si="2"/>
        <v>371.6869287081587</v>
      </c>
    </row>
    <row r="56" spans="1:13" ht="9.75">
      <c r="A56" s="12" t="s">
        <v>41</v>
      </c>
      <c r="B56" s="13">
        <v>1459245.88</v>
      </c>
      <c r="C56" s="13">
        <v>0</v>
      </c>
      <c r="D56" s="13">
        <v>1459245.88</v>
      </c>
      <c r="E56" s="19">
        <f t="shared" si="0"/>
        <v>13.71716641129525</v>
      </c>
      <c r="F56" s="13">
        <v>55098.73</v>
      </c>
      <c r="G56" s="13">
        <v>0</v>
      </c>
      <c r="H56" s="13">
        <v>55098.73</v>
      </c>
      <c r="I56" s="20">
        <f t="shared" si="1"/>
        <v>0.8135896224325562</v>
      </c>
      <c r="J56" s="13">
        <v>1404147.15</v>
      </c>
      <c r="K56" s="13">
        <v>0</v>
      </c>
      <c r="L56" s="13">
        <v>1404147.15</v>
      </c>
      <c r="M56" s="20">
        <f t="shared" si="2"/>
        <v>36.32229163433183</v>
      </c>
    </row>
    <row r="57" spans="1:13" ht="9.75">
      <c r="A57" s="12" t="s">
        <v>42</v>
      </c>
      <c r="B57" s="13">
        <v>39159.19</v>
      </c>
      <c r="C57" s="13">
        <v>3588632.34</v>
      </c>
      <c r="D57" s="13">
        <v>3627791.53</v>
      </c>
      <c r="E57" s="19">
        <f t="shared" si="0"/>
        <v>34.10187467686899</v>
      </c>
      <c r="F57" s="13">
        <v>6192.3</v>
      </c>
      <c r="G57" s="13">
        <v>3327252.31</v>
      </c>
      <c r="H57" s="13">
        <v>3333444.61</v>
      </c>
      <c r="I57" s="20">
        <f t="shared" si="1"/>
        <v>49.221750513119616</v>
      </c>
      <c r="J57" s="13">
        <v>32966.89</v>
      </c>
      <c r="K57" s="13">
        <v>261380.03</v>
      </c>
      <c r="L57" s="13">
        <v>294346.92</v>
      </c>
      <c r="M57" s="20">
        <f t="shared" si="2"/>
        <v>7.61412695949092</v>
      </c>
    </row>
    <row r="58" spans="1:13" ht="9.75">
      <c r="A58" s="12" t="s">
        <v>43</v>
      </c>
      <c r="B58" s="13">
        <v>1826959.52</v>
      </c>
      <c r="C58" s="13">
        <v>239919.39</v>
      </c>
      <c r="D58" s="13">
        <v>2066878.91</v>
      </c>
      <c r="E58" s="19">
        <f t="shared" si="0"/>
        <v>19.429023133830288</v>
      </c>
      <c r="F58" s="13">
        <v>1299320.34</v>
      </c>
      <c r="G58" s="13">
        <v>178980.25</v>
      </c>
      <c r="H58" s="13">
        <v>1478300.59</v>
      </c>
      <c r="I58" s="20">
        <f t="shared" si="1"/>
        <v>21.8286341420197</v>
      </c>
      <c r="J58" s="13">
        <v>527639.18</v>
      </c>
      <c r="K58" s="13">
        <v>60939.14</v>
      </c>
      <c r="L58" s="13">
        <v>588578.32</v>
      </c>
      <c r="M58" s="20">
        <f t="shared" si="2"/>
        <v>15.225265662993428</v>
      </c>
    </row>
    <row r="59" spans="1:13" ht="9.75">
      <c r="A59" s="12" t="s">
        <v>44</v>
      </c>
      <c r="B59" s="13">
        <v>6814710.41</v>
      </c>
      <c r="C59" s="13">
        <v>0</v>
      </c>
      <c r="D59" s="13">
        <v>6814710.41</v>
      </c>
      <c r="E59" s="19">
        <f t="shared" si="0"/>
        <v>64.0594693601301</v>
      </c>
      <c r="F59" s="13">
        <v>2264433.94</v>
      </c>
      <c r="G59" s="13">
        <v>0</v>
      </c>
      <c r="H59" s="13">
        <v>2264433.94</v>
      </c>
      <c r="I59" s="20">
        <f t="shared" si="1"/>
        <v>33.436704516929254</v>
      </c>
      <c r="J59" s="13">
        <v>4550276.47</v>
      </c>
      <c r="K59" s="13">
        <v>0</v>
      </c>
      <c r="L59" s="13">
        <v>4550276.47</v>
      </c>
      <c r="M59" s="20">
        <f t="shared" si="2"/>
        <v>117.7059462465725</v>
      </c>
    </row>
    <row r="60" spans="1:13" ht="9.75">
      <c r="A60" s="12" t="s">
        <v>45</v>
      </c>
      <c r="B60" s="13">
        <v>124502.34</v>
      </c>
      <c r="C60" s="13">
        <v>1221110.05</v>
      </c>
      <c r="D60" s="13">
        <v>1345612.39</v>
      </c>
      <c r="E60" s="19">
        <f t="shared" si="0"/>
        <v>12.648991737246313</v>
      </c>
      <c r="F60" s="13">
        <v>87782.97</v>
      </c>
      <c r="G60" s="13">
        <v>765402.98</v>
      </c>
      <c r="H60" s="13">
        <v>853185.95</v>
      </c>
      <c r="I60" s="20">
        <f t="shared" si="1"/>
        <v>12.598171226909617</v>
      </c>
      <c r="J60" s="13">
        <v>36719.37</v>
      </c>
      <c r="K60" s="13">
        <v>455707.07</v>
      </c>
      <c r="L60" s="13">
        <v>492426.44</v>
      </c>
      <c r="M60" s="20">
        <f t="shared" si="2"/>
        <v>12.738021625536758</v>
      </c>
    </row>
    <row r="61" spans="1:13" ht="9.75">
      <c r="A61" s="12" t="s">
        <v>46</v>
      </c>
      <c r="B61" s="13">
        <v>217094.51</v>
      </c>
      <c r="C61" s="13">
        <v>957.6</v>
      </c>
      <c r="D61" s="13">
        <v>218052.11</v>
      </c>
      <c r="E61" s="19">
        <f t="shared" si="0"/>
        <v>2.049727958940036</v>
      </c>
      <c r="F61" s="13">
        <v>165588.87</v>
      </c>
      <c r="G61" s="13">
        <v>416.3</v>
      </c>
      <c r="H61" s="13">
        <v>166005.17</v>
      </c>
      <c r="I61" s="20">
        <f t="shared" si="1"/>
        <v>2.4512376888206373</v>
      </c>
      <c r="J61" s="13">
        <v>51505.64</v>
      </c>
      <c r="K61" s="13">
        <v>541.3</v>
      </c>
      <c r="L61" s="13">
        <v>52046.94</v>
      </c>
      <c r="M61" s="20">
        <f t="shared" si="2"/>
        <v>1.3463433183299707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25091</v>
      </c>
      <c r="C6" s="13">
        <v>279116</v>
      </c>
      <c r="D6" s="31">
        <f>C6/B6</f>
        <v>11.124148100912677</v>
      </c>
      <c r="E6" s="13">
        <f>E12*12</f>
        <v>79293.25668080655</v>
      </c>
    </row>
    <row r="7" spans="1:5" ht="11.25">
      <c r="A7" s="22" t="s">
        <v>72</v>
      </c>
      <c r="B7" s="13">
        <v>8788</v>
      </c>
      <c r="C7" s="13">
        <v>95209</v>
      </c>
      <c r="D7" s="31">
        <f>C7/B7</f>
        <v>10.83397815202549</v>
      </c>
      <c r="E7" s="13">
        <f>I12*12</f>
        <v>112058.17233034692</v>
      </c>
    </row>
    <row r="8" spans="1:5" ht="11.25">
      <c r="A8" s="22" t="s">
        <v>71</v>
      </c>
      <c r="B8" s="13">
        <v>16303</v>
      </c>
      <c r="C8" s="13">
        <v>183907</v>
      </c>
      <c r="D8" s="31">
        <f>C8/B8</f>
        <v>11.28056185978041</v>
      </c>
      <c r="E8" s="13">
        <f>M12*12</f>
        <v>62330.798187779685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7">
        <f>SUM(B13:B23)+SUM(B30:B61)</f>
        <v>1314018547.4499998</v>
      </c>
      <c r="C12" s="27">
        <f>SUM(C13:C61)</f>
        <v>530316171.86</v>
      </c>
      <c r="D12" s="27">
        <f>SUM(D13:D23)+SUM(D30:D61)</f>
        <v>1844334719.3100002</v>
      </c>
      <c r="E12" s="28">
        <f>D12/$C$6</f>
        <v>6607.771390067212</v>
      </c>
      <c r="F12" s="27">
        <f>SUM(F13:F23)+SUM(F30:F61)</f>
        <v>648478755.6400001</v>
      </c>
      <c r="G12" s="27">
        <f>SUM(G13:G61)</f>
        <v>240600121.81</v>
      </c>
      <c r="H12" s="27">
        <f>SUM(H13:H23)+SUM(H30:H61)</f>
        <v>889078877.4499999</v>
      </c>
      <c r="I12" s="28">
        <f>H12/$C$7</f>
        <v>9338.18102752891</v>
      </c>
      <c r="J12" s="27">
        <f>SUM(J13:J23)+SUM(J30:J61)</f>
        <v>665539791.81</v>
      </c>
      <c r="K12" s="27">
        <f>SUM(K13:K61)</f>
        <v>289716050.04999995</v>
      </c>
      <c r="L12" s="27">
        <f>SUM(L13:L23)+SUM(L30:L61)</f>
        <v>955255841.8599999</v>
      </c>
      <c r="M12" s="28">
        <f>L12/$C$8</f>
        <v>5194.233182314973</v>
      </c>
    </row>
    <row r="13" spans="1:13" ht="9.75">
      <c r="A13" s="12" t="s">
        <v>0</v>
      </c>
      <c r="B13" s="13">
        <v>14293710.69</v>
      </c>
      <c r="C13" s="13">
        <v>0</v>
      </c>
      <c r="D13" s="13">
        <v>14293710.69</v>
      </c>
      <c r="E13" s="19">
        <f>D13/$C$6</f>
        <v>51.210646075466826</v>
      </c>
      <c r="F13" s="13">
        <v>338470.76</v>
      </c>
      <c r="G13" s="13">
        <v>0</v>
      </c>
      <c r="H13" s="13">
        <v>338470.76</v>
      </c>
      <c r="I13" s="20">
        <f>H13/$C$7</f>
        <v>3.5550290413721393</v>
      </c>
      <c r="J13" s="13">
        <v>13955239.93</v>
      </c>
      <c r="K13" s="13">
        <v>0</v>
      </c>
      <c r="L13" s="13">
        <v>13955239.93</v>
      </c>
      <c r="M13" s="20">
        <f>L13/$C$8</f>
        <v>75.88204869852697</v>
      </c>
    </row>
    <row r="14" spans="1:13" ht="9.75">
      <c r="A14" s="12" t="s">
        <v>1</v>
      </c>
      <c r="B14" s="13">
        <v>2210307.32</v>
      </c>
      <c r="C14" s="13">
        <v>7558030.39</v>
      </c>
      <c r="D14" s="13">
        <v>9768337.71</v>
      </c>
      <c r="E14" s="19">
        <f aca="true" t="shared" si="0" ref="E14:E61">D14/$C$6</f>
        <v>34.99741222287508</v>
      </c>
      <c r="F14" s="13">
        <v>1256293.57</v>
      </c>
      <c r="G14" s="13">
        <v>1988045.86</v>
      </c>
      <c r="H14" s="13">
        <v>3244339.43</v>
      </c>
      <c r="I14" s="20">
        <f aca="true" t="shared" si="1" ref="I14:I61">H14/$C$7</f>
        <v>34.075974225125776</v>
      </c>
      <c r="J14" s="13">
        <v>954013.75</v>
      </c>
      <c r="K14" s="13">
        <v>5569984.53</v>
      </c>
      <c r="L14" s="13">
        <v>6523998.28</v>
      </c>
      <c r="M14" s="20">
        <f aca="true" t="shared" si="2" ref="M14:M61">L14/$C$8</f>
        <v>35.4744424083912</v>
      </c>
    </row>
    <row r="15" spans="1:13" ht="9.75">
      <c r="A15" s="12" t="s">
        <v>2</v>
      </c>
      <c r="B15" s="13">
        <v>4544055.31</v>
      </c>
      <c r="C15" s="13">
        <v>0</v>
      </c>
      <c r="D15" s="13">
        <v>4544055.31</v>
      </c>
      <c r="E15" s="19">
        <f t="shared" si="0"/>
        <v>16.280167779704495</v>
      </c>
      <c r="F15" s="13">
        <v>515586.4</v>
      </c>
      <c r="G15" s="13">
        <v>0</v>
      </c>
      <c r="H15" s="13">
        <v>515586.4</v>
      </c>
      <c r="I15" s="20">
        <f t="shared" si="1"/>
        <v>5.415311577686984</v>
      </c>
      <c r="J15" s="13">
        <v>4028468.91</v>
      </c>
      <c r="K15" s="13">
        <v>0</v>
      </c>
      <c r="L15" s="13">
        <v>4028468.91</v>
      </c>
      <c r="M15" s="20">
        <f t="shared" si="2"/>
        <v>21.904924282381856</v>
      </c>
    </row>
    <row r="16" spans="1:13" ht="9.75">
      <c r="A16" s="12" t="s">
        <v>3</v>
      </c>
      <c r="B16" s="13">
        <v>238050717.11</v>
      </c>
      <c r="C16" s="13">
        <v>0</v>
      </c>
      <c r="D16" s="13">
        <v>238050717.11</v>
      </c>
      <c r="E16" s="19">
        <f t="shared" si="0"/>
        <v>852.8737768884622</v>
      </c>
      <c r="F16" s="13">
        <v>12312961.13</v>
      </c>
      <c r="G16" s="13">
        <v>0</v>
      </c>
      <c r="H16" s="13">
        <v>12312961.13</v>
      </c>
      <c r="I16" s="20">
        <f t="shared" si="1"/>
        <v>129.32560083605543</v>
      </c>
      <c r="J16" s="13">
        <v>225737755.98</v>
      </c>
      <c r="K16" s="13">
        <v>0</v>
      </c>
      <c r="L16" s="13">
        <v>225737755.98</v>
      </c>
      <c r="M16" s="20">
        <f t="shared" si="2"/>
        <v>1227.4560292974165</v>
      </c>
    </row>
    <row r="17" spans="1:13" ht="9.75">
      <c r="A17" s="12" t="s">
        <v>4</v>
      </c>
      <c r="B17" s="13">
        <v>676874.02</v>
      </c>
      <c r="C17" s="13">
        <v>0</v>
      </c>
      <c r="D17" s="13">
        <v>676874.02</v>
      </c>
      <c r="E17" s="19">
        <f t="shared" si="0"/>
        <v>2.425063486149128</v>
      </c>
      <c r="F17" s="13">
        <v>70744.04</v>
      </c>
      <c r="G17" s="13">
        <v>0</v>
      </c>
      <c r="H17" s="13">
        <v>70744.04</v>
      </c>
      <c r="I17" s="20">
        <f t="shared" si="1"/>
        <v>0.7430394185423647</v>
      </c>
      <c r="J17" s="13">
        <v>606129.98</v>
      </c>
      <c r="K17" s="13">
        <v>0</v>
      </c>
      <c r="L17" s="13">
        <v>606129.98</v>
      </c>
      <c r="M17" s="20">
        <f t="shared" si="2"/>
        <v>3.2958505113997836</v>
      </c>
    </row>
    <row r="18" spans="1:13" ht="9.75">
      <c r="A18" s="12" t="s">
        <v>5</v>
      </c>
      <c r="B18" s="13">
        <v>1145996.16</v>
      </c>
      <c r="C18" s="13">
        <v>0</v>
      </c>
      <c r="D18" s="13">
        <v>1145996.16</v>
      </c>
      <c r="E18" s="19">
        <f t="shared" si="0"/>
        <v>4.1058060447985785</v>
      </c>
      <c r="F18" s="13">
        <v>27534.2</v>
      </c>
      <c r="G18" s="13">
        <v>0</v>
      </c>
      <c r="H18" s="13">
        <v>27534.2</v>
      </c>
      <c r="I18" s="20">
        <f t="shared" si="1"/>
        <v>0.28919744982092027</v>
      </c>
      <c r="J18" s="13">
        <v>1118461.96</v>
      </c>
      <c r="K18" s="13">
        <v>0</v>
      </c>
      <c r="L18" s="13">
        <v>1118461.96</v>
      </c>
      <c r="M18" s="20">
        <f t="shared" si="2"/>
        <v>6.0816714970066394</v>
      </c>
    </row>
    <row r="19" spans="1:13" ht="9.75">
      <c r="A19" s="12" t="s">
        <v>6</v>
      </c>
      <c r="B19" s="13">
        <v>1377339.5</v>
      </c>
      <c r="C19" s="13">
        <v>9493310.19</v>
      </c>
      <c r="D19" s="13">
        <v>10870649.69</v>
      </c>
      <c r="E19" s="19">
        <f t="shared" si="0"/>
        <v>38.94670921767294</v>
      </c>
      <c r="F19" s="13">
        <v>308799.53</v>
      </c>
      <c r="G19" s="13">
        <v>2665623.93</v>
      </c>
      <c r="H19" s="13">
        <v>2974423.46</v>
      </c>
      <c r="I19" s="20">
        <f t="shared" si="1"/>
        <v>31.240990452583265</v>
      </c>
      <c r="J19" s="13">
        <v>1068539.97</v>
      </c>
      <c r="K19" s="13">
        <v>6827686.26</v>
      </c>
      <c r="L19" s="13">
        <v>7896226.23</v>
      </c>
      <c r="M19" s="20">
        <f t="shared" si="2"/>
        <v>42.93597432397897</v>
      </c>
    </row>
    <row r="20" spans="1:13" ht="9.75">
      <c r="A20" s="12" t="s">
        <v>88</v>
      </c>
      <c r="B20" s="13">
        <v>12404339.3</v>
      </c>
      <c r="C20" s="13">
        <v>33622741.58</v>
      </c>
      <c r="D20" s="13">
        <v>46027080.88</v>
      </c>
      <c r="E20" s="19">
        <f t="shared" si="0"/>
        <v>164.90305421401857</v>
      </c>
      <c r="F20" s="13">
        <v>1848053.27</v>
      </c>
      <c r="G20" s="13">
        <v>13763469.35</v>
      </c>
      <c r="H20" s="13">
        <v>15611522.62</v>
      </c>
      <c r="I20" s="20">
        <f t="shared" si="1"/>
        <v>163.97108067514625</v>
      </c>
      <c r="J20" s="13">
        <v>10556286.03</v>
      </c>
      <c r="K20" s="13">
        <v>19859272.23</v>
      </c>
      <c r="L20" s="13">
        <v>30415558.26</v>
      </c>
      <c r="M20" s="20">
        <f t="shared" si="2"/>
        <v>165.3855386690012</v>
      </c>
    </row>
    <row r="21" spans="1:13" ht="9.75">
      <c r="A21" s="12" t="s">
        <v>7</v>
      </c>
      <c r="B21" s="13">
        <v>570964.64</v>
      </c>
      <c r="C21" s="13">
        <v>2503091.81</v>
      </c>
      <c r="D21" s="13">
        <v>3074056.45</v>
      </c>
      <c r="E21" s="19">
        <f t="shared" si="0"/>
        <v>11.013544368649594</v>
      </c>
      <c r="F21" s="13">
        <v>152838.18</v>
      </c>
      <c r="G21" s="13">
        <v>987904.57</v>
      </c>
      <c r="H21" s="13">
        <v>1140742.75</v>
      </c>
      <c r="I21" s="20">
        <f t="shared" si="1"/>
        <v>11.981459210788897</v>
      </c>
      <c r="J21" s="13">
        <v>418126.46</v>
      </c>
      <c r="K21" s="13">
        <v>1515187.24</v>
      </c>
      <c r="L21" s="13">
        <v>1933313.7</v>
      </c>
      <c r="M21" s="20">
        <f t="shared" si="2"/>
        <v>10.512453033326628</v>
      </c>
    </row>
    <row r="22" spans="1:13" ht="9.75">
      <c r="A22" s="12" t="s">
        <v>8</v>
      </c>
      <c r="B22" s="13">
        <v>808617.5</v>
      </c>
      <c r="C22" s="13">
        <v>0</v>
      </c>
      <c r="D22" s="13">
        <v>808617.5</v>
      </c>
      <c r="E22" s="19">
        <f t="shared" si="0"/>
        <v>2.897066094383697</v>
      </c>
      <c r="F22" s="13">
        <v>49921.91</v>
      </c>
      <c r="G22" s="13">
        <v>0</v>
      </c>
      <c r="H22" s="13">
        <v>49921.91</v>
      </c>
      <c r="I22" s="20">
        <f t="shared" si="1"/>
        <v>0.5243402409436083</v>
      </c>
      <c r="J22" s="13">
        <v>758695.59</v>
      </c>
      <c r="K22" s="13">
        <v>0</v>
      </c>
      <c r="L22" s="13">
        <v>758695.59</v>
      </c>
      <c r="M22" s="20">
        <f t="shared" si="2"/>
        <v>4.1254307340122995</v>
      </c>
    </row>
    <row r="23" spans="1:13" ht="9.75">
      <c r="A23" s="12" t="s">
        <v>9</v>
      </c>
      <c r="B23" s="13">
        <f>SUM(B24:B29)</f>
        <v>97022393.51</v>
      </c>
      <c r="C23" s="13">
        <v>22355775.09</v>
      </c>
      <c r="D23" s="13">
        <f>B23+C23</f>
        <v>119378168.60000001</v>
      </c>
      <c r="E23" s="19">
        <f t="shared" si="0"/>
        <v>427.7009150317431</v>
      </c>
      <c r="F23" s="13">
        <f>SUM(F24:F29)</f>
        <v>6629575.22</v>
      </c>
      <c r="G23" s="13">
        <v>1325635.82</v>
      </c>
      <c r="H23" s="13">
        <f>F23+G23</f>
        <v>7955211.04</v>
      </c>
      <c r="I23" s="20">
        <f t="shared" si="1"/>
        <v>83.55524204644519</v>
      </c>
      <c r="J23" s="13">
        <f>SUM(J24:J29)</f>
        <v>90392818.29</v>
      </c>
      <c r="K23" s="13">
        <v>21030139.27</v>
      </c>
      <c r="L23" s="13">
        <f>J23+K23</f>
        <v>111422957.56</v>
      </c>
      <c r="M23" s="20">
        <f t="shared" si="2"/>
        <v>605.8657775941101</v>
      </c>
    </row>
    <row r="24" spans="1:13" ht="9.75">
      <c r="A24" s="12" t="s">
        <v>10</v>
      </c>
      <c r="B24" s="13">
        <v>87831910.58</v>
      </c>
      <c r="C24" s="13">
        <v>0</v>
      </c>
      <c r="D24" s="13">
        <v>87831910.58</v>
      </c>
      <c r="E24" s="19">
        <f t="shared" si="0"/>
        <v>314.67888111036274</v>
      </c>
      <c r="F24" s="13">
        <v>6196949.85</v>
      </c>
      <c r="G24" s="13">
        <v>0</v>
      </c>
      <c r="H24" s="13">
        <v>6196949.85</v>
      </c>
      <c r="I24" s="20">
        <f t="shared" si="1"/>
        <v>65.08785776554737</v>
      </c>
      <c r="J24" s="13">
        <v>81634960.73</v>
      </c>
      <c r="K24" s="13">
        <v>0</v>
      </c>
      <c r="L24" s="13">
        <v>81634960.73</v>
      </c>
      <c r="M24" s="20">
        <f t="shared" si="2"/>
        <v>443.8926236086718</v>
      </c>
    </row>
    <row r="25" spans="1:13" ht="9.75">
      <c r="A25" s="12" t="s">
        <v>11</v>
      </c>
      <c r="B25" s="13">
        <v>7490763.52</v>
      </c>
      <c r="C25" s="13">
        <v>0</v>
      </c>
      <c r="D25" s="13">
        <v>7490763.52</v>
      </c>
      <c r="E25" s="19">
        <f t="shared" si="0"/>
        <v>26.83745654136631</v>
      </c>
      <c r="F25" s="13">
        <v>381009.27</v>
      </c>
      <c r="G25" s="13">
        <v>0</v>
      </c>
      <c r="H25" s="13">
        <v>381009.27</v>
      </c>
      <c r="I25" s="20">
        <f t="shared" si="1"/>
        <v>4.0018198909766936</v>
      </c>
      <c r="J25" s="13">
        <v>7109754.25</v>
      </c>
      <c r="K25" s="13">
        <v>0</v>
      </c>
      <c r="L25" s="13">
        <v>7109754.25</v>
      </c>
      <c r="M25" s="20">
        <f t="shared" si="2"/>
        <v>38.65950861033022</v>
      </c>
    </row>
    <row r="26" spans="1:13" ht="9.75">
      <c r="A26" s="12" t="s">
        <v>12</v>
      </c>
      <c r="B26" s="13">
        <v>341250.51</v>
      </c>
      <c r="C26" s="13">
        <v>0</v>
      </c>
      <c r="D26" s="13">
        <v>341250.51</v>
      </c>
      <c r="E26" s="19">
        <f t="shared" si="0"/>
        <v>1.2226117814815345</v>
      </c>
      <c r="F26" s="13">
        <v>34817.36</v>
      </c>
      <c r="G26" s="13">
        <v>0</v>
      </c>
      <c r="H26" s="13">
        <v>34817.36</v>
      </c>
      <c r="I26" s="20">
        <f t="shared" si="1"/>
        <v>0.3656939995168524</v>
      </c>
      <c r="J26" s="13">
        <v>306433.15</v>
      </c>
      <c r="K26" s="13">
        <v>0</v>
      </c>
      <c r="L26" s="13">
        <v>306433.15</v>
      </c>
      <c r="M26" s="20">
        <f t="shared" si="2"/>
        <v>1.6662397298634637</v>
      </c>
    </row>
    <row r="27" spans="1:13" ht="9.75">
      <c r="A27" s="12" t="s">
        <v>13</v>
      </c>
      <c r="B27" s="13">
        <v>13555.36</v>
      </c>
      <c r="C27" s="13">
        <v>0</v>
      </c>
      <c r="D27" s="13">
        <v>13555.36</v>
      </c>
      <c r="E27" s="19">
        <f t="shared" si="0"/>
        <v>0.04856532767738145</v>
      </c>
      <c r="F27" s="13">
        <v>0</v>
      </c>
      <c r="G27" s="13">
        <v>0</v>
      </c>
      <c r="H27" s="13">
        <v>0</v>
      </c>
      <c r="I27" s="20">
        <f t="shared" si="1"/>
        <v>0</v>
      </c>
      <c r="J27" s="13">
        <v>13555.36</v>
      </c>
      <c r="K27" s="13">
        <v>0</v>
      </c>
      <c r="L27" s="13">
        <v>13555.36</v>
      </c>
      <c r="M27" s="20">
        <f t="shared" si="2"/>
        <v>0.0737076892124824</v>
      </c>
    </row>
    <row r="28" spans="1:13" ht="9.75">
      <c r="A28" s="12" t="s">
        <v>14</v>
      </c>
      <c r="B28" s="13">
        <v>3043.11</v>
      </c>
      <c r="C28" s="13">
        <v>0</v>
      </c>
      <c r="D28" s="13">
        <v>3043.11</v>
      </c>
      <c r="E28" s="19">
        <f t="shared" si="0"/>
        <v>0.010902671290789492</v>
      </c>
      <c r="F28" s="13">
        <v>0</v>
      </c>
      <c r="G28" s="13">
        <v>0</v>
      </c>
      <c r="H28" s="13">
        <v>0</v>
      </c>
      <c r="I28" s="20">
        <f t="shared" si="1"/>
        <v>0</v>
      </c>
      <c r="J28" s="13">
        <v>3043.11</v>
      </c>
      <c r="K28" s="13">
        <v>0</v>
      </c>
      <c r="L28" s="13">
        <v>3043.11</v>
      </c>
      <c r="M28" s="20">
        <f t="shared" si="2"/>
        <v>0.016547004736089437</v>
      </c>
    </row>
    <row r="29" spans="1:13" ht="9.75">
      <c r="A29" s="12" t="s">
        <v>15</v>
      </c>
      <c r="B29" s="13">
        <v>1341870.43</v>
      </c>
      <c r="C29" s="13">
        <v>0</v>
      </c>
      <c r="D29" s="13">
        <v>1341870.43</v>
      </c>
      <c r="E29" s="19">
        <f t="shared" si="0"/>
        <v>4.8075725863082015</v>
      </c>
      <c r="F29" s="13">
        <v>16798.74</v>
      </c>
      <c r="G29" s="13">
        <v>0</v>
      </c>
      <c r="H29" s="13">
        <v>16798.74</v>
      </c>
      <c r="I29" s="20">
        <f t="shared" si="1"/>
        <v>0.1764406726254871</v>
      </c>
      <c r="J29" s="13">
        <v>1325071.69</v>
      </c>
      <c r="K29" s="13">
        <v>0</v>
      </c>
      <c r="L29" s="13">
        <v>1325071.69</v>
      </c>
      <c r="M29" s="20">
        <f t="shared" si="2"/>
        <v>7.2051182934852935</v>
      </c>
    </row>
    <row r="30" spans="1:13" ht="9.75">
      <c r="A30" s="12" t="s">
        <v>16</v>
      </c>
      <c r="B30" s="13">
        <v>1921003.91</v>
      </c>
      <c r="C30" s="13">
        <v>10249580.29</v>
      </c>
      <c r="D30" s="13">
        <v>12170584.2</v>
      </c>
      <c r="E30" s="19">
        <f t="shared" si="0"/>
        <v>43.604036314650536</v>
      </c>
      <c r="F30" s="13">
        <v>343247.53</v>
      </c>
      <c r="G30" s="13">
        <v>2900172.43</v>
      </c>
      <c r="H30" s="13">
        <v>3243419.96</v>
      </c>
      <c r="I30" s="20">
        <f t="shared" si="1"/>
        <v>34.06631683979456</v>
      </c>
      <c r="J30" s="13">
        <v>1577756.38</v>
      </c>
      <c r="K30" s="13">
        <v>7349407.86</v>
      </c>
      <c r="L30" s="13">
        <v>8927164.24</v>
      </c>
      <c r="M30" s="20">
        <f t="shared" si="2"/>
        <v>48.54173163609868</v>
      </c>
    </row>
    <row r="31" spans="1:13" ht="9.75">
      <c r="A31" s="12" t="s">
        <v>17</v>
      </c>
      <c r="B31" s="13">
        <v>3835619</v>
      </c>
      <c r="C31" s="13">
        <v>2743937.46</v>
      </c>
      <c r="D31" s="13">
        <v>6579556.46</v>
      </c>
      <c r="E31" s="19">
        <f t="shared" si="0"/>
        <v>23.572838748047406</v>
      </c>
      <c r="F31" s="13">
        <v>538691.93</v>
      </c>
      <c r="G31" s="13">
        <v>299018.21</v>
      </c>
      <c r="H31" s="13">
        <v>837710.14</v>
      </c>
      <c r="I31" s="20">
        <f t="shared" si="1"/>
        <v>8.798644455881272</v>
      </c>
      <c r="J31" s="13">
        <v>3296927.07</v>
      </c>
      <c r="K31" s="13">
        <v>2444919.25</v>
      </c>
      <c r="L31" s="13">
        <v>5741846.32</v>
      </c>
      <c r="M31" s="20">
        <f t="shared" si="2"/>
        <v>31.221466937093208</v>
      </c>
    </row>
    <row r="32" spans="1:13" ht="9.75">
      <c r="A32" s="12" t="s">
        <v>18</v>
      </c>
      <c r="B32" s="13">
        <v>85030.99</v>
      </c>
      <c r="C32" s="13">
        <v>389626.15</v>
      </c>
      <c r="D32" s="13">
        <v>474657.14</v>
      </c>
      <c r="E32" s="19">
        <f t="shared" si="0"/>
        <v>1.7005730234024563</v>
      </c>
      <c r="F32" s="13">
        <v>5187.43</v>
      </c>
      <c r="G32" s="13">
        <v>45761.47</v>
      </c>
      <c r="H32" s="13">
        <v>50948.9</v>
      </c>
      <c r="I32" s="20">
        <f t="shared" si="1"/>
        <v>0.5351269312775053</v>
      </c>
      <c r="J32" s="13">
        <v>79843.56</v>
      </c>
      <c r="K32" s="13">
        <v>343864.68</v>
      </c>
      <c r="L32" s="13">
        <v>423708.24</v>
      </c>
      <c r="M32" s="20">
        <f t="shared" si="2"/>
        <v>2.3039266585828706</v>
      </c>
    </row>
    <row r="33" spans="1:13" ht="9.75">
      <c r="A33" s="12" t="s">
        <v>19</v>
      </c>
      <c r="B33" s="13">
        <v>7644557.6</v>
      </c>
      <c r="C33" s="13">
        <v>8853175.73</v>
      </c>
      <c r="D33" s="13">
        <v>16497733.33</v>
      </c>
      <c r="E33" s="19">
        <f t="shared" si="0"/>
        <v>59.10708569197036</v>
      </c>
      <c r="F33" s="13">
        <v>7197947.69</v>
      </c>
      <c r="G33" s="13">
        <v>5584549.63</v>
      </c>
      <c r="H33" s="13">
        <v>12782497.32</v>
      </c>
      <c r="I33" s="20">
        <f t="shared" si="1"/>
        <v>134.25723744603977</v>
      </c>
      <c r="J33" s="13">
        <v>446609.91</v>
      </c>
      <c r="K33" s="13">
        <v>3268626.1</v>
      </c>
      <c r="L33" s="13">
        <v>3715236.01</v>
      </c>
      <c r="M33" s="20">
        <f t="shared" si="2"/>
        <v>20.201710701604615</v>
      </c>
    </row>
    <row r="34" spans="1:13" ht="9.75">
      <c r="A34" s="12" t="s">
        <v>20</v>
      </c>
      <c r="B34" s="13">
        <v>289236.3</v>
      </c>
      <c r="C34" s="13">
        <v>4791471.17</v>
      </c>
      <c r="D34" s="13">
        <v>5080707.47</v>
      </c>
      <c r="E34" s="19">
        <f t="shared" si="0"/>
        <v>18.20285282821479</v>
      </c>
      <c r="F34" s="13">
        <v>109669.94</v>
      </c>
      <c r="G34" s="13">
        <v>3014148.51</v>
      </c>
      <c r="H34" s="13">
        <v>3123818.45</v>
      </c>
      <c r="I34" s="20">
        <f t="shared" si="1"/>
        <v>32.810117215809434</v>
      </c>
      <c r="J34" s="13">
        <v>179566.36</v>
      </c>
      <c r="K34" s="13">
        <v>1777322.66</v>
      </c>
      <c r="L34" s="13">
        <v>1956889.02</v>
      </c>
      <c r="M34" s="20">
        <f t="shared" si="2"/>
        <v>10.640644564915963</v>
      </c>
    </row>
    <row r="35" spans="1:13" ht="9.75">
      <c r="A35" s="12" t="s">
        <v>21</v>
      </c>
      <c r="B35" s="13">
        <v>206682.61</v>
      </c>
      <c r="C35" s="13">
        <v>786647.56</v>
      </c>
      <c r="D35" s="13">
        <v>993330.17</v>
      </c>
      <c r="E35" s="19">
        <f t="shared" si="0"/>
        <v>3.5588435274222907</v>
      </c>
      <c r="F35" s="13">
        <v>36903.05</v>
      </c>
      <c r="G35" s="13">
        <v>332138.31</v>
      </c>
      <c r="H35" s="13">
        <v>369041.36</v>
      </c>
      <c r="I35" s="20">
        <f t="shared" si="1"/>
        <v>3.876118434181642</v>
      </c>
      <c r="J35" s="13">
        <v>169779.56</v>
      </c>
      <c r="K35" s="13">
        <v>454509.25</v>
      </c>
      <c r="L35" s="13">
        <v>624288.81</v>
      </c>
      <c r="M35" s="20">
        <f t="shared" si="2"/>
        <v>3.394589711103982</v>
      </c>
    </row>
    <row r="36" spans="1:13" ht="9.75">
      <c r="A36" s="12" t="s">
        <v>22</v>
      </c>
      <c r="B36" s="13">
        <v>33542299.47</v>
      </c>
      <c r="C36" s="13">
        <v>286415543.95</v>
      </c>
      <c r="D36" s="13">
        <v>319957843.42</v>
      </c>
      <c r="E36" s="19">
        <f t="shared" si="0"/>
        <v>1146.3256976310925</v>
      </c>
      <c r="F36" s="13">
        <v>14975541.05</v>
      </c>
      <c r="G36" s="13">
        <v>124834535.63</v>
      </c>
      <c r="H36" s="13">
        <v>139810076.68</v>
      </c>
      <c r="I36" s="20">
        <f t="shared" si="1"/>
        <v>1468.4544179646882</v>
      </c>
      <c r="J36" s="13">
        <v>18566758.42</v>
      </c>
      <c r="K36" s="13">
        <v>161581008.32</v>
      </c>
      <c r="L36" s="13">
        <v>180147766.74</v>
      </c>
      <c r="M36" s="20">
        <f t="shared" si="2"/>
        <v>979.5590528908633</v>
      </c>
    </row>
    <row r="37" spans="1:13" ht="9.75">
      <c r="A37" s="12" t="s">
        <v>23</v>
      </c>
      <c r="B37" s="13">
        <v>1297303.39</v>
      </c>
      <c r="C37" s="13">
        <v>14419923.1</v>
      </c>
      <c r="D37" s="13">
        <v>15717226.49</v>
      </c>
      <c r="E37" s="19">
        <f t="shared" si="0"/>
        <v>56.310732777769815</v>
      </c>
      <c r="F37" s="13">
        <v>278284.38</v>
      </c>
      <c r="G37" s="13">
        <v>4392682.54</v>
      </c>
      <c r="H37" s="13">
        <v>4670966.92</v>
      </c>
      <c r="I37" s="20">
        <f t="shared" si="1"/>
        <v>49.06014053293281</v>
      </c>
      <c r="J37" s="13">
        <v>1019019.01</v>
      </c>
      <c r="K37" s="13">
        <v>10027240.56</v>
      </c>
      <c r="L37" s="13">
        <v>11046259.57</v>
      </c>
      <c r="M37" s="20">
        <f t="shared" si="2"/>
        <v>60.06437802802503</v>
      </c>
    </row>
    <row r="38" spans="1:13" ht="9.75">
      <c r="A38" s="12" t="s">
        <v>24</v>
      </c>
      <c r="B38" s="13">
        <v>39548062.47</v>
      </c>
      <c r="C38" s="13">
        <v>0</v>
      </c>
      <c r="D38" s="13">
        <v>39548062.47</v>
      </c>
      <c r="E38" s="19">
        <f t="shared" si="0"/>
        <v>141.69041713839408</v>
      </c>
      <c r="F38" s="13">
        <v>584800.41</v>
      </c>
      <c r="G38" s="13">
        <v>0</v>
      </c>
      <c r="H38" s="13">
        <v>584800.41</v>
      </c>
      <c r="I38" s="20">
        <f t="shared" si="1"/>
        <v>6.142280771775778</v>
      </c>
      <c r="J38" s="13">
        <v>38963262.06</v>
      </c>
      <c r="K38" s="13">
        <v>0</v>
      </c>
      <c r="L38" s="13">
        <v>38963262.06</v>
      </c>
      <c r="M38" s="20">
        <f t="shared" si="2"/>
        <v>211.86394242742256</v>
      </c>
    </row>
    <row r="39" spans="1:13" ht="9.75">
      <c r="A39" s="12" t="s">
        <v>25</v>
      </c>
      <c r="B39" s="13">
        <v>12637034.79</v>
      </c>
      <c r="C39" s="13">
        <v>0</v>
      </c>
      <c r="D39" s="13">
        <v>12637034.79</v>
      </c>
      <c r="E39" s="19">
        <f t="shared" si="0"/>
        <v>45.2752074048066</v>
      </c>
      <c r="F39" s="13">
        <v>137682.38</v>
      </c>
      <c r="G39" s="13">
        <v>0</v>
      </c>
      <c r="H39" s="13">
        <v>137682.38</v>
      </c>
      <c r="I39" s="20">
        <f t="shared" si="1"/>
        <v>1.446106775619952</v>
      </c>
      <c r="J39" s="13">
        <v>12499352.41</v>
      </c>
      <c r="K39" s="13">
        <v>0</v>
      </c>
      <c r="L39" s="13">
        <v>12499352.41</v>
      </c>
      <c r="M39" s="20">
        <f t="shared" si="2"/>
        <v>67.96561528381193</v>
      </c>
    </row>
    <row r="40" spans="1:13" ht="9.75">
      <c r="A40" s="12" t="s">
        <v>26</v>
      </c>
      <c r="B40" s="13">
        <v>50015031.29</v>
      </c>
      <c r="C40" s="13">
        <v>0</v>
      </c>
      <c r="D40" s="13">
        <v>50015031.29</v>
      </c>
      <c r="E40" s="19">
        <f t="shared" si="0"/>
        <v>179.19084283953626</v>
      </c>
      <c r="F40" s="13">
        <v>685416.72</v>
      </c>
      <c r="G40" s="13">
        <v>0</v>
      </c>
      <c r="H40" s="13">
        <v>685416.72</v>
      </c>
      <c r="I40" s="20">
        <f t="shared" si="1"/>
        <v>7.199074877375038</v>
      </c>
      <c r="J40" s="13">
        <v>49329614.57</v>
      </c>
      <c r="K40" s="13">
        <v>0</v>
      </c>
      <c r="L40" s="13">
        <v>49329614.57</v>
      </c>
      <c r="M40" s="20">
        <f t="shared" si="2"/>
        <v>268.231304789921</v>
      </c>
    </row>
    <row r="41" spans="1:13" ht="9.75">
      <c r="A41" s="12" t="s">
        <v>27</v>
      </c>
      <c r="B41" s="13">
        <v>858483.06</v>
      </c>
      <c r="C41" s="13">
        <v>0</v>
      </c>
      <c r="D41" s="13">
        <v>858483.06</v>
      </c>
      <c r="E41" s="19">
        <f t="shared" si="0"/>
        <v>3.0757214204846735</v>
      </c>
      <c r="F41" s="13">
        <v>24479.13</v>
      </c>
      <c r="G41" s="13">
        <v>0</v>
      </c>
      <c r="H41" s="13">
        <v>24479.13</v>
      </c>
      <c r="I41" s="20">
        <f t="shared" si="1"/>
        <v>0.2571094119253432</v>
      </c>
      <c r="J41" s="13">
        <v>834003.93</v>
      </c>
      <c r="K41" s="13">
        <v>0</v>
      </c>
      <c r="L41" s="13">
        <v>834003.93</v>
      </c>
      <c r="M41" s="20">
        <f t="shared" si="2"/>
        <v>4.534922161744795</v>
      </c>
    </row>
    <row r="42" spans="1:13" ht="9.75">
      <c r="A42" s="12" t="s">
        <v>28</v>
      </c>
      <c r="B42" s="13">
        <v>62037.11</v>
      </c>
      <c r="C42" s="13">
        <v>0</v>
      </c>
      <c r="D42" s="13">
        <v>62037.11</v>
      </c>
      <c r="E42" s="19">
        <f t="shared" si="0"/>
        <v>0.22226282262571834</v>
      </c>
      <c r="F42" s="13">
        <v>1024.16</v>
      </c>
      <c r="G42" s="13">
        <v>0</v>
      </c>
      <c r="H42" s="13">
        <v>1024.16</v>
      </c>
      <c r="I42" s="20">
        <f t="shared" si="1"/>
        <v>0.01075696625319035</v>
      </c>
      <c r="J42" s="13">
        <v>61012.95</v>
      </c>
      <c r="K42" s="13">
        <v>0</v>
      </c>
      <c r="L42" s="13">
        <v>61012.95</v>
      </c>
      <c r="M42" s="20">
        <f t="shared" si="2"/>
        <v>0.33175980250887677</v>
      </c>
    </row>
    <row r="43" spans="1:13" ht="9.75">
      <c r="A43" s="12" t="s">
        <v>29</v>
      </c>
      <c r="B43" s="13">
        <v>641.31</v>
      </c>
      <c r="C43" s="13">
        <v>0</v>
      </c>
      <c r="D43" s="13">
        <v>641.31</v>
      </c>
      <c r="E43" s="19">
        <f t="shared" si="0"/>
        <v>0.0022976468565041055</v>
      </c>
      <c r="F43" s="13">
        <v>0</v>
      </c>
      <c r="G43" s="13">
        <v>0</v>
      </c>
      <c r="H43" s="13">
        <v>0</v>
      </c>
      <c r="I43" s="20">
        <f t="shared" si="1"/>
        <v>0</v>
      </c>
      <c r="J43" s="13">
        <v>641.31</v>
      </c>
      <c r="K43" s="13">
        <v>0</v>
      </c>
      <c r="L43" s="13">
        <v>641.31</v>
      </c>
      <c r="M43" s="20">
        <f t="shared" si="2"/>
        <v>0.003487142958125574</v>
      </c>
    </row>
    <row r="44" spans="1:13" ht="9.75">
      <c r="A44" s="12" t="s">
        <v>30</v>
      </c>
      <c r="B44" s="13">
        <v>1975916.93</v>
      </c>
      <c r="C44" s="13">
        <v>0</v>
      </c>
      <c r="D44" s="13">
        <v>1975916.93</v>
      </c>
      <c r="E44" s="19">
        <f t="shared" si="0"/>
        <v>7.079196212327491</v>
      </c>
      <c r="F44" s="13">
        <v>27378.2</v>
      </c>
      <c r="G44" s="13">
        <v>0</v>
      </c>
      <c r="H44" s="13">
        <v>27378.2</v>
      </c>
      <c r="I44" s="20">
        <f t="shared" si="1"/>
        <v>0.2875589492589986</v>
      </c>
      <c r="J44" s="13">
        <v>1948538.73</v>
      </c>
      <c r="K44" s="13">
        <v>0</v>
      </c>
      <c r="L44" s="13">
        <v>1948538.73</v>
      </c>
      <c r="M44" s="20">
        <f t="shared" si="2"/>
        <v>10.595239604800252</v>
      </c>
    </row>
    <row r="45" spans="1:13" ht="9.75">
      <c r="A45" s="12" t="s">
        <v>31</v>
      </c>
      <c r="B45" s="13">
        <v>22970.33</v>
      </c>
      <c r="C45" s="13">
        <v>0</v>
      </c>
      <c r="D45" s="13">
        <v>22970.33</v>
      </c>
      <c r="E45" s="19">
        <f t="shared" si="0"/>
        <v>0.08229671534415799</v>
      </c>
      <c r="F45" s="13">
        <v>483.4</v>
      </c>
      <c r="G45" s="13">
        <v>0</v>
      </c>
      <c r="H45" s="13">
        <v>483.4</v>
      </c>
      <c r="I45" s="20">
        <f t="shared" si="1"/>
        <v>0.005077251100211114</v>
      </c>
      <c r="J45" s="13">
        <v>22486.93</v>
      </c>
      <c r="K45" s="13">
        <v>0</v>
      </c>
      <c r="L45" s="13">
        <v>22486.93</v>
      </c>
      <c r="M45" s="20">
        <f t="shared" si="2"/>
        <v>0.12227337730483342</v>
      </c>
    </row>
    <row r="46" spans="1:13" ht="9.75">
      <c r="A46" s="12" t="s">
        <v>32</v>
      </c>
      <c r="B46" s="13">
        <v>6012417.1</v>
      </c>
      <c r="C46" s="13">
        <v>5881152.31</v>
      </c>
      <c r="D46" s="13">
        <v>11893569.41</v>
      </c>
      <c r="E46" s="19">
        <f t="shared" si="0"/>
        <v>42.61156440333052</v>
      </c>
      <c r="F46" s="13">
        <v>2262029.44</v>
      </c>
      <c r="G46" s="13">
        <v>4198625.55</v>
      </c>
      <c r="H46" s="13">
        <v>6460654.99</v>
      </c>
      <c r="I46" s="20">
        <f t="shared" si="1"/>
        <v>67.85760789421168</v>
      </c>
      <c r="J46" s="13">
        <v>3750387.66</v>
      </c>
      <c r="K46" s="13">
        <v>1682526.76</v>
      </c>
      <c r="L46" s="13">
        <v>5432914.42</v>
      </c>
      <c r="M46" s="20">
        <f t="shared" si="2"/>
        <v>29.541640176828505</v>
      </c>
    </row>
    <row r="47" spans="1:13" ht="9.75">
      <c r="A47" s="12" t="s">
        <v>33</v>
      </c>
      <c r="B47" s="13">
        <v>611781.32</v>
      </c>
      <c r="C47" s="13">
        <v>188568.73</v>
      </c>
      <c r="D47" s="13">
        <v>800350.05</v>
      </c>
      <c r="E47" s="19">
        <f t="shared" si="0"/>
        <v>2.867445972283925</v>
      </c>
      <c r="F47" s="13">
        <v>112399.99</v>
      </c>
      <c r="G47" s="13">
        <v>58777.54</v>
      </c>
      <c r="H47" s="13">
        <v>171177.53</v>
      </c>
      <c r="I47" s="20">
        <f t="shared" si="1"/>
        <v>1.7979133275215577</v>
      </c>
      <c r="J47" s="13">
        <v>499381.33</v>
      </c>
      <c r="K47" s="13">
        <v>129791.19</v>
      </c>
      <c r="L47" s="13">
        <v>629172.52</v>
      </c>
      <c r="M47" s="20">
        <f t="shared" si="2"/>
        <v>3.4211450352623882</v>
      </c>
    </row>
    <row r="48" spans="1:13" ht="9.75">
      <c r="A48" s="12" t="s">
        <v>34</v>
      </c>
      <c r="B48" s="13">
        <v>154559943.19</v>
      </c>
      <c r="C48" s="13">
        <v>0</v>
      </c>
      <c r="D48" s="13">
        <v>154559943.19</v>
      </c>
      <c r="E48" s="19">
        <f t="shared" si="0"/>
        <v>553.7480588357529</v>
      </c>
      <c r="F48" s="13">
        <v>2245565.71</v>
      </c>
      <c r="G48" s="13">
        <v>0</v>
      </c>
      <c r="H48" s="13">
        <v>2245565.71</v>
      </c>
      <c r="I48" s="20">
        <f t="shared" si="1"/>
        <v>23.58564536966043</v>
      </c>
      <c r="J48" s="13">
        <v>152314377.48</v>
      </c>
      <c r="K48" s="13">
        <v>0</v>
      </c>
      <c r="L48" s="13">
        <v>152314377.48</v>
      </c>
      <c r="M48" s="20">
        <f t="shared" si="2"/>
        <v>828.21413801541</v>
      </c>
    </row>
    <row r="49" spans="1:13" ht="9.75">
      <c r="A49" s="12" t="s">
        <v>35</v>
      </c>
      <c r="B49" s="13">
        <v>796550.94</v>
      </c>
      <c r="C49" s="13">
        <v>0</v>
      </c>
      <c r="D49" s="13">
        <v>796550.94</v>
      </c>
      <c r="E49" s="19">
        <f t="shared" si="0"/>
        <v>2.853834749709798</v>
      </c>
      <c r="F49" s="13">
        <v>13479.13</v>
      </c>
      <c r="G49" s="13">
        <v>0</v>
      </c>
      <c r="H49" s="13">
        <v>13479.13</v>
      </c>
      <c r="I49" s="20">
        <f t="shared" si="1"/>
        <v>0.14157411589240512</v>
      </c>
      <c r="J49" s="13">
        <v>783071.81</v>
      </c>
      <c r="K49" s="13">
        <v>0</v>
      </c>
      <c r="L49" s="13">
        <v>783071.81</v>
      </c>
      <c r="M49" s="20">
        <f t="shared" si="2"/>
        <v>4.257977184120235</v>
      </c>
    </row>
    <row r="50" spans="1:13" ht="9.75">
      <c r="A50" s="12" t="s">
        <v>89</v>
      </c>
      <c r="B50" s="13">
        <v>5090763.2</v>
      </c>
      <c r="C50" s="13">
        <v>0</v>
      </c>
      <c r="D50" s="13">
        <v>5090763.2</v>
      </c>
      <c r="E50" s="19">
        <f t="shared" si="0"/>
        <v>18.23887989223119</v>
      </c>
      <c r="F50" s="13">
        <v>431791.52</v>
      </c>
      <c r="G50" s="13">
        <v>0</v>
      </c>
      <c r="H50" s="13">
        <v>431791.52</v>
      </c>
      <c r="I50" s="20">
        <f t="shared" si="1"/>
        <v>4.5351964625193</v>
      </c>
      <c r="J50" s="13">
        <v>4658971.68</v>
      </c>
      <c r="K50" s="13">
        <v>0</v>
      </c>
      <c r="L50" s="13">
        <v>4658971.68</v>
      </c>
      <c r="M50" s="20">
        <f t="shared" si="2"/>
        <v>25.333302593158496</v>
      </c>
    </row>
    <row r="51" spans="1:13" ht="9.75">
      <c r="A51" s="12" t="s">
        <v>36</v>
      </c>
      <c r="B51" s="13">
        <v>1487428.94</v>
      </c>
      <c r="C51" s="13">
        <v>27614852.6</v>
      </c>
      <c r="D51" s="13">
        <v>29102281.54</v>
      </c>
      <c r="E51" s="19">
        <f t="shared" si="0"/>
        <v>104.26590213387982</v>
      </c>
      <c r="F51" s="13">
        <v>807261.42</v>
      </c>
      <c r="G51" s="13">
        <v>14788816.96</v>
      </c>
      <c r="H51" s="13">
        <v>15596078.38</v>
      </c>
      <c r="I51" s="20">
        <f t="shared" si="1"/>
        <v>163.80886659874594</v>
      </c>
      <c r="J51" s="13">
        <v>680167.52</v>
      </c>
      <c r="K51" s="13">
        <v>12826035.64</v>
      </c>
      <c r="L51" s="13">
        <v>13506203.16</v>
      </c>
      <c r="M51" s="20">
        <f t="shared" si="2"/>
        <v>73.44039737476007</v>
      </c>
    </row>
    <row r="52" spans="1:13" ht="9.75">
      <c r="A52" s="12" t="s">
        <v>37</v>
      </c>
      <c r="B52" s="13">
        <v>2715271.02</v>
      </c>
      <c r="C52" s="13">
        <v>14910544.64</v>
      </c>
      <c r="D52" s="13">
        <v>17625815.66</v>
      </c>
      <c r="E52" s="19">
        <f t="shared" si="0"/>
        <v>63.14871114518695</v>
      </c>
      <c r="F52" s="13">
        <v>1136314.7</v>
      </c>
      <c r="G52" s="13">
        <v>5153464.85</v>
      </c>
      <c r="H52" s="13">
        <v>6289779.55</v>
      </c>
      <c r="I52" s="20">
        <f t="shared" si="1"/>
        <v>66.06286748101545</v>
      </c>
      <c r="J52" s="13">
        <v>1578956.32</v>
      </c>
      <c r="K52" s="13">
        <v>9757079.79</v>
      </c>
      <c r="L52" s="13">
        <v>11336036.11</v>
      </c>
      <c r="M52" s="20">
        <f t="shared" si="2"/>
        <v>61.64004692589189</v>
      </c>
    </row>
    <row r="53" spans="1:13" ht="9.75">
      <c r="A53" s="12" t="s">
        <v>38</v>
      </c>
      <c r="B53" s="13">
        <v>192219.28</v>
      </c>
      <c r="C53" s="13">
        <v>2470306.38</v>
      </c>
      <c r="D53" s="13">
        <v>2662525.66</v>
      </c>
      <c r="E53" s="19">
        <f t="shared" si="0"/>
        <v>9.539136631364737</v>
      </c>
      <c r="F53" s="13">
        <v>95058.87</v>
      </c>
      <c r="G53" s="13">
        <v>1006771.08</v>
      </c>
      <c r="H53" s="13">
        <v>1101829.95</v>
      </c>
      <c r="I53" s="20">
        <f t="shared" si="1"/>
        <v>11.572749950109758</v>
      </c>
      <c r="J53" s="13">
        <v>97160.41</v>
      </c>
      <c r="K53" s="13">
        <v>1463535.3</v>
      </c>
      <c r="L53" s="13">
        <v>1560695.71</v>
      </c>
      <c r="M53" s="20">
        <f t="shared" si="2"/>
        <v>8.486331189133638</v>
      </c>
    </row>
    <row r="54" spans="1:13" ht="9.75">
      <c r="A54" s="12" t="s">
        <v>39</v>
      </c>
      <c r="B54" s="13">
        <v>1543792.02</v>
      </c>
      <c r="C54" s="13">
        <v>0</v>
      </c>
      <c r="D54" s="13">
        <v>1543792.02</v>
      </c>
      <c r="E54" s="19">
        <f t="shared" si="0"/>
        <v>5.5310051018214645</v>
      </c>
      <c r="F54" s="13">
        <v>94876.4</v>
      </c>
      <c r="G54" s="13">
        <v>0</v>
      </c>
      <c r="H54" s="13">
        <v>94876.4</v>
      </c>
      <c r="I54" s="20">
        <f t="shared" si="1"/>
        <v>0.9965066327763131</v>
      </c>
      <c r="J54" s="13">
        <v>1448915.62</v>
      </c>
      <c r="K54" s="13">
        <v>0</v>
      </c>
      <c r="L54" s="13">
        <v>1448915.62</v>
      </c>
      <c r="M54" s="20">
        <f t="shared" si="2"/>
        <v>7.878523492852366</v>
      </c>
    </row>
    <row r="55" spans="1:13" ht="9.75">
      <c r="A55" s="12" t="s">
        <v>40</v>
      </c>
      <c r="B55" s="13">
        <v>593896957.16</v>
      </c>
      <c r="C55" s="13">
        <v>66144012.43</v>
      </c>
      <c r="D55" s="13">
        <v>660040969.59</v>
      </c>
      <c r="E55" s="19">
        <f t="shared" si="0"/>
        <v>2364.755046611445</v>
      </c>
      <c r="F55" s="13">
        <v>588514111.76</v>
      </c>
      <c r="G55" s="13">
        <v>47476107</v>
      </c>
      <c r="H55" s="13">
        <v>635990218.76</v>
      </c>
      <c r="I55" s="20">
        <f t="shared" si="1"/>
        <v>6679.938018044512</v>
      </c>
      <c r="J55" s="13">
        <v>5382845.4</v>
      </c>
      <c r="K55" s="13">
        <v>18667905.43</v>
      </c>
      <c r="L55" s="13">
        <v>24050750.83</v>
      </c>
      <c r="M55" s="20">
        <f t="shared" si="2"/>
        <v>130.77670143061437</v>
      </c>
    </row>
    <row r="56" spans="1:13" ht="9.75">
      <c r="A56" s="12" t="s">
        <v>41</v>
      </c>
      <c r="B56" s="13">
        <v>146507.58</v>
      </c>
      <c r="C56" s="13">
        <v>0</v>
      </c>
      <c r="D56" s="13">
        <v>146507.58</v>
      </c>
      <c r="E56" s="19">
        <f t="shared" si="0"/>
        <v>0.5248985368090686</v>
      </c>
      <c r="F56" s="13">
        <v>136357.58</v>
      </c>
      <c r="G56" s="13">
        <v>0</v>
      </c>
      <c r="H56" s="13">
        <v>136357.58</v>
      </c>
      <c r="I56" s="20">
        <f t="shared" si="1"/>
        <v>1.4321921246940938</v>
      </c>
      <c r="J56" s="13">
        <v>10150</v>
      </c>
      <c r="K56" s="13">
        <v>0</v>
      </c>
      <c r="L56" s="13">
        <v>10150</v>
      </c>
      <c r="M56" s="20">
        <f t="shared" si="2"/>
        <v>0.055190938898464985</v>
      </c>
    </row>
    <row r="57" spans="1:13" ht="9.75">
      <c r="A57" s="12" t="s">
        <v>42</v>
      </c>
      <c r="B57" s="13">
        <v>65755.54</v>
      </c>
      <c r="C57" s="13">
        <v>6229820.62</v>
      </c>
      <c r="D57" s="13">
        <v>6295576.16</v>
      </c>
      <c r="E57" s="19">
        <f t="shared" si="0"/>
        <v>22.555411226873414</v>
      </c>
      <c r="F57" s="13">
        <v>7352.74</v>
      </c>
      <c r="G57" s="13">
        <v>5020338.14</v>
      </c>
      <c r="H57" s="13">
        <v>5027690.88</v>
      </c>
      <c r="I57" s="20">
        <f t="shared" si="1"/>
        <v>52.80688674390026</v>
      </c>
      <c r="J57" s="13">
        <v>58402.8</v>
      </c>
      <c r="K57" s="13">
        <v>1209482.48</v>
      </c>
      <c r="L57" s="13">
        <v>1267885.28</v>
      </c>
      <c r="M57" s="20">
        <f t="shared" si="2"/>
        <v>6.894165420565829</v>
      </c>
    </row>
    <row r="58" spans="1:13" ht="9.75">
      <c r="A58" s="12" t="s">
        <v>43</v>
      </c>
      <c r="B58" s="13">
        <v>2516328.12</v>
      </c>
      <c r="C58" s="13">
        <v>202074.59</v>
      </c>
      <c r="D58" s="13">
        <v>2718402.71</v>
      </c>
      <c r="E58" s="19">
        <f t="shared" si="0"/>
        <v>9.739329561902577</v>
      </c>
      <c r="F58" s="13">
        <v>1579298.79</v>
      </c>
      <c r="G58" s="13">
        <v>38513.86</v>
      </c>
      <c r="H58" s="13">
        <v>1617812.65</v>
      </c>
      <c r="I58" s="20">
        <f t="shared" si="1"/>
        <v>16.992223949416545</v>
      </c>
      <c r="J58" s="13">
        <v>937029.33</v>
      </c>
      <c r="K58" s="13">
        <v>163560.73</v>
      </c>
      <c r="L58" s="13">
        <v>1100590.06</v>
      </c>
      <c r="M58" s="20">
        <f t="shared" si="2"/>
        <v>5.984492488051026</v>
      </c>
    </row>
    <row r="59" spans="1:13" ht="9.75">
      <c r="A59" s="12" t="s">
        <v>44</v>
      </c>
      <c r="B59" s="13">
        <v>16715372.38</v>
      </c>
      <c r="C59" s="13">
        <v>0</v>
      </c>
      <c r="D59" s="13">
        <v>16715372.38</v>
      </c>
      <c r="E59" s="19">
        <f t="shared" si="0"/>
        <v>59.88682977686697</v>
      </c>
      <c r="F59" s="13">
        <v>2351894.4</v>
      </c>
      <c r="G59" s="13">
        <v>0</v>
      </c>
      <c r="H59" s="13">
        <v>2351894.4</v>
      </c>
      <c r="I59" s="20">
        <f t="shared" si="1"/>
        <v>24.702437794746295</v>
      </c>
      <c r="J59" s="13">
        <v>14363477.98</v>
      </c>
      <c r="K59" s="13">
        <v>0</v>
      </c>
      <c r="L59" s="13">
        <v>14363477.98</v>
      </c>
      <c r="M59" s="20">
        <f t="shared" si="2"/>
        <v>78.10185572055441</v>
      </c>
    </row>
    <row r="60" spans="1:13" ht="9.75">
      <c r="A60" s="12" t="s">
        <v>45</v>
      </c>
      <c r="B60" s="13">
        <v>306816.27</v>
      </c>
      <c r="C60" s="13">
        <v>2477854.57</v>
      </c>
      <c r="D60" s="13">
        <v>2784670.84</v>
      </c>
      <c r="E60" s="19">
        <f t="shared" si="0"/>
        <v>9.97675102824632</v>
      </c>
      <c r="F60" s="13">
        <v>124979.74</v>
      </c>
      <c r="G60" s="13">
        <v>723163.29</v>
      </c>
      <c r="H60" s="13">
        <v>848143.03</v>
      </c>
      <c r="I60" s="20">
        <f t="shared" si="1"/>
        <v>8.908223277211189</v>
      </c>
      <c r="J60" s="13">
        <v>181836.53</v>
      </c>
      <c r="K60" s="13">
        <v>1754691.28</v>
      </c>
      <c r="L60" s="13">
        <v>1936527.81</v>
      </c>
      <c r="M60" s="20">
        <f t="shared" si="2"/>
        <v>10.529929855851055</v>
      </c>
    </row>
    <row r="61" spans="1:13" ht="9.75">
      <c r="A61" s="12" t="s">
        <v>46</v>
      </c>
      <c r="B61" s="13">
        <v>313417.77</v>
      </c>
      <c r="C61" s="13">
        <v>14130.52</v>
      </c>
      <c r="D61" s="13">
        <v>327548.29</v>
      </c>
      <c r="E61" s="19">
        <f t="shared" si="0"/>
        <v>1.1735202926381862</v>
      </c>
      <c r="F61" s="13">
        <v>108467.84</v>
      </c>
      <c r="G61" s="13">
        <v>1857.28</v>
      </c>
      <c r="H61" s="13">
        <v>110325.12</v>
      </c>
      <c r="I61" s="20">
        <f t="shared" si="1"/>
        <v>1.158767763551765</v>
      </c>
      <c r="J61" s="13">
        <v>204949.93</v>
      </c>
      <c r="K61" s="13">
        <v>12273.24</v>
      </c>
      <c r="L61" s="13">
        <v>217223.17</v>
      </c>
      <c r="M61" s="20">
        <f t="shared" si="2"/>
        <v>1.1811577047094457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51992</v>
      </c>
      <c r="C6" s="13">
        <v>589452</v>
      </c>
      <c r="D6" s="31">
        <f>C6/B6</f>
        <v>11.33735959378366</v>
      </c>
      <c r="E6" s="13">
        <f>E12*12</f>
        <v>79882.17819547647</v>
      </c>
    </row>
    <row r="7" spans="1:5" ht="11.25">
      <c r="A7" s="22" t="s">
        <v>72</v>
      </c>
      <c r="B7" s="13">
        <v>8331</v>
      </c>
      <c r="C7" s="13">
        <v>90517</v>
      </c>
      <c r="D7" s="31">
        <f>C7/B7</f>
        <v>10.865082223022446</v>
      </c>
      <c r="E7" s="13">
        <f>I12*12</f>
        <v>120540.63102709991</v>
      </c>
    </row>
    <row r="8" spans="1:5" ht="11.25">
      <c r="A8" s="22" t="s">
        <v>71</v>
      </c>
      <c r="B8" s="13">
        <v>43661</v>
      </c>
      <c r="C8" s="13">
        <v>498935</v>
      </c>
      <c r="D8" s="31">
        <f>C8/B8</f>
        <v>11.427475321224891</v>
      </c>
      <c r="E8" s="13">
        <f>M12*12</f>
        <v>72505.90438233438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7">
        <f>SUM(B13:B23)+SUM(B30:B61)</f>
        <v>2702240944.71</v>
      </c>
      <c r="C12" s="27">
        <f>SUM(C13:C61)</f>
        <v>1221651530.4299998</v>
      </c>
      <c r="D12" s="27">
        <f>SUM(D13:D23)+SUM(D30:D61)</f>
        <v>3923892475.14</v>
      </c>
      <c r="E12" s="28">
        <f>D12/$C$6</f>
        <v>6656.8481829563725</v>
      </c>
      <c r="F12" s="27">
        <f>SUM(F13:F23)+SUM(F30:F61)</f>
        <v>624757715.7800001</v>
      </c>
      <c r="G12" s="27">
        <f>SUM(G13:G61)</f>
        <v>284490309.11</v>
      </c>
      <c r="H12" s="27">
        <f>SUM(H13:H23)+SUM(H30:H61)</f>
        <v>909248024.8900002</v>
      </c>
      <c r="I12" s="28">
        <f>H12/$C$7</f>
        <v>10045.052585591658</v>
      </c>
      <c r="J12" s="27">
        <f>SUM(J13:J23)+SUM(J30:J61)</f>
        <v>2077483228.9300003</v>
      </c>
      <c r="K12" s="27">
        <f>SUM(K13:K61)</f>
        <v>937161221.32</v>
      </c>
      <c r="L12" s="27">
        <f>SUM(L13:L23)+SUM(L30:L61)</f>
        <v>3014644450.25</v>
      </c>
      <c r="M12" s="28">
        <f>L12/$C$8</f>
        <v>6042.1586985278645</v>
      </c>
    </row>
    <row r="13" spans="1:13" ht="9.75">
      <c r="A13" s="12" t="s">
        <v>0</v>
      </c>
      <c r="B13" s="13">
        <v>53585065.25</v>
      </c>
      <c r="C13" s="13">
        <v>0</v>
      </c>
      <c r="D13" s="13">
        <v>53585065.25</v>
      </c>
      <c r="E13" s="19">
        <f>D13/$C$6</f>
        <v>90.90657975543387</v>
      </c>
      <c r="F13" s="13">
        <v>587758.27</v>
      </c>
      <c r="G13" s="13">
        <v>0</v>
      </c>
      <c r="H13" s="13">
        <v>587758.27</v>
      </c>
      <c r="I13" s="20">
        <f>H13/$C$7</f>
        <v>6.4933467746390185</v>
      </c>
      <c r="J13" s="13">
        <v>52997306.98</v>
      </c>
      <c r="K13" s="13">
        <v>0</v>
      </c>
      <c r="L13" s="13">
        <v>52997306.98</v>
      </c>
      <c r="M13" s="20">
        <f>L13/$C$8</f>
        <v>106.2208644011745</v>
      </c>
    </row>
    <row r="14" spans="1:13" ht="9.75">
      <c r="A14" s="12" t="s">
        <v>1</v>
      </c>
      <c r="B14" s="13">
        <v>9461575.94</v>
      </c>
      <c r="C14" s="13">
        <v>28121193.45</v>
      </c>
      <c r="D14" s="13">
        <v>37582769.39</v>
      </c>
      <c r="E14" s="19">
        <f aca="true" t="shared" si="0" ref="E14:E61">D14/$C$6</f>
        <v>63.75882920068131</v>
      </c>
      <c r="F14" s="13">
        <v>5801703.67</v>
      </c>
      <c r="G14" s="13">
        <v>2626005.05</v>
      </c>
      <c r="H14" s="13">
        <v>8427708.72</v>
      </c>
      <c r="I14" s="20">
        <f aca="true" t="shared" si="1" ref="I14:I61">H14/$C$7</f>
        <v>93.10636366649359</v>
      </c>
      <c r="J14" s="13">
        <v>3659872.27</v>
      </c>
      <c r="K14" s="13">
        <v>25495188.4</v>
      </c>
      <c r="L14" s="13">
        <v>29155060.67</v>
      </c>
      <c r="M14" s="20">
        <f aca="true" t="shared" si="2" ref="M14:M61">L14/$C$8</f>
        <v>58.43458701033201</v>
      </c>
    </row>
    <row r="15" spans="1:13" ht="9.75">
      <c r="A15" s="12" t="s">
        <v>2</v>
      </c>
      <c r="B15" s="13">
        <v>5835826.67</v>
      </c>
      <c r="C15" s="13">
        <v>0</v>
      </c>
      <c r="D15" s="13">
        <v>5835826.67</v>
      </c>
      <c r="E15" s="19">
        <f t="shared" si="0"/>
        <v>9.900427295182643</v>
      </c>
      <c r="F15" s="13">
        <v>333653.46</v>
      </c>
      <c r="G15" s="13">
        <v>0</v>
      </c>
      <c r="H15" s="13">
        <v>333653.46</v>
      </c>
      <c r="I15" s="20">
        <f t="shared" si="1"/>
        <v>3.686086149563066</v>
      </c>
      <c r="J15" s="13">
        <v>5502173.21</v>
      </c>
      <c r="K15" s="13">
        <v>0</v>
      </c>
      <c r="L15" s="13">
        <v>5502173.21</v>
      </c>
      <c r="M15" s="20">
        <f t="shared" si="2"/>
        <v>11.027835710062433</v>
      </c>
    </row>
    <row r="16" spans="1:13" ht="9.75">
      <c r="A16" s="12" t="s">
        <v>3</v>
      </c>
      <c r="B16" s="13">
        <v>367237696.18</v>
      </c>
      <c r="C16" s="13">
        <v>0</v>
      </c>
      <c r="D16" s="13">
        <v>367237696.18</v>
      </c>
      <c r="E16" s="19">
        <f t="shared" si="0"/>
        <v>623.0154383732687</v>
      </c>
      <c r="F16" s="13">
        <v>8693408.86</v>
      </c>
      <c r="G16" s="13">
        <v>0</v>
      </c>
      <c r="H16" s="13">
        <v>8693408.86</v>
      </c>
      <c r="I16" s="20">
        <f t="shared" si="1"/>
        <v>96.04172542174398</v>
      </c>
      <c r="J16" s="13">
        <v>358544287.32</v>
      </c>
      <c r="K16" s="13">
        <v>0</v>
      </c>
      <c r="L16" s="13">
        <v>358544287.32</v>
      </c>
      <c r="M16" s="20">
        <f t="shared" si="2"/>
        <v>718.6192336075842</v>
      </c>
    </row>
    <row r="17" spans="1:13" ht="9.75">
      <c r="A17" s="12" t="s">
        <v>4</v>
      </c>
      <c r="B17" s="13">
        <v>882904.45</v>
      </c>
      <c r="C17" s="13">
        <v>0</v>
      </c>
      <c r="D17" s="13">
        <v>882904.45</v>
      </c>
      <c r="E17" s="19">
        <f t="shared" si="0"/>
        <v>1.4978394339148904</v>
      </c>
      <c r="F17" s="13">
        <v>125796.65</v>
      </c>
      <c r="G17" s="13">
        <v>0</v>
      </c>
      <c r="H17" s="13">
        <v>125796.65</v>
      </c>
      <c r="I17" s="20">
        <f t="shared" si="1"/>
        <v>1.3897571726857938</v>
      </c>
      <c r="J17" s="13">
        <v>757107.8</v>
      </c>
      <c r="K17" s="13">
        <v>0</v>
      </c>
      <c r="L17" s="13">
        <v>757107.8</v>
      </c>
      <c r="M17" s="20">
        <f t="shared" si="2"/>
        <v>1.5174477637367594</v>
      </c>
    </row>
    <row r="18" spans="1:13" ht="9.75">
      <c r="A18" s="12" t="s">
        <v>5</v>
      </c>
      <c r="B18" s="13">
        <v>6035161.88</v>
      </c>
      <c r="C18" s="13">
        <v>0</v>
      </c>
      <c r="D18" s="13">
        <v>6035161.88</v>
      </c>
      <c r="E18" s="19">
        <f t="shared" si="0"/>
        <v>10.238597680557534</v>
      </c>
      <c r="F18" s="13">
        <v>38522.8</v>
      </c>
      <c r="G18" s="13">
        <v>0</v>
      </c>
      <c r="H18" s="13">
        <v>38522.8</v>
      </c>
      <c r="I18" s="20">
        <f t="shared" si="1"/>
        <v>0.42558635394456296</v>
      </c>
      <c r="J18" s="13">
        <v>5996639.08</v>
      </c>
      <c r="K18" s="13">
        <v>0</v>
      </c>
      <c r="L18" s="13">
        <v>5996639.08</v>
      </c>
      <c r="M18" s="20">
        <f t="shared" si="2"/>
        <v>12.01887837093008</v>
      </c>
    </row>
    <row r="19" spans="1:13" ht="9.75">
      <c r="A19" s="12" t="s">
        <v>6</v>
      </c>
      <c r="B19" s="13">
        <v>3210897.48</v>
      </c>
      <c r="C19" s="13">
        <v>38574010.18</v>
      </c>
      <c r="D19" s="13">
        <v>41784907.66</v>
      </c>
      <c r="E19" s="19">
        <f t="shared" si="0"/>
        <v>70.88771886430108</v>
      </c>
      <c r="F19" s="13">
        <v>354830.51</v>
      </c>
      <c r="G19" s="13">
        <v>3251334.63</v>
      </c>
      <c r="H19" s="13">
        <v>3606165.14</v>
      </c>
      <c r="I19" s="20">
        <f t="shared" si="1"/>
        <v>39.83964492857695</v>
      </c>
      <c r="J19" s="13">
        <v>2856066.97</v>
      </c>
      <c r="K19" s="13">
        <v>35322675.55</v>
      </c>
      <c r="L19" s="13">
        <v>38178742.52</v>
      </c>
      <c r="M19" s="20">
        <f t="shared" si="2"/>
        <v>76.5204736488721</v>
      </c>
    </row>
    <row r="20" spans="1:13" ht="9.75">
      <c r="A20" s="12" t="s">
        <v>88</v>
      </c>
      <c r="B20" s="13">
        <v>47222790.67</v>
      </c>
      <c r="C20" s="13">
        <v>73728135.22</v>
      </c>
      <c r="D20" s="13">
        <v>120950925.89</v>
      </c>
      <c r="E20" s="19">
        <f t="shared" si="0"/>
        <v>205.19215456050705</v>
      </c>
      <c r="F20" s="13">
        <v>2480673.84</v>
      </c>
      <c r="G20" s="13">
        <v>18163473.16</v>
      </c>
      <c r="H20" s="13">
        <v>20644147</v>
      </c>
      <c r="I20" s="20">
        <f t="shared" si="1"/>
        <v>228.06927980379376</v>
      </c>
      <c r="J20" s="13">
        <v>44742116.83</v>
      </c>
      <c r="K20" s="13">
        <v>55564662.06</v>
      </c>
      <c r="L20" s="13">
        <v>100306778.89</v>
      </c>
      <c r="M20" s="20">
        <f t="shared" si="2"/>
        <v>201.0417767645084</v>
      </c>
    </row>
    <row r="21" spans="1:13" ht="9.75">
      <c r="A21" s="12" t="s">
        <v>7</v>
      </c>
      <c r="B21" s="13">
        <v>1028057.03</v>
      </c>
      <c r="C21" s="13">
        <v>4997967.13</v>
      </c>
      <c r="D21" s="13">
        <v>6026024.16</v>
      </c>
      <c r="E21" s="19">
        <f t="shared" si="0"/>
        <v>10.223095621017487</v>
      </c>
      <c r="F21" s="13">
        <v>198610.03</v>
      </c>
      <c r="G21" s="13">
        <v>1147499.55</v>
      </c>
      <c r="H21" s="13">
        <v>1346109.58</v>
      </c>
      <c r="I21" s="20">
        <f t="shared" si="1"/>
        <v>14.871345493111791</v>
      </c>
      <c r="J21" s="13">
        <v>829447</v>
      </c>
      <c r="K21" s="13">
        <v>3850467.58</v>
      </c>
      <c r="L21" s="13">
        <v>4679914.58</v>
      </c>
      <c r="M21" s="20">
        <f t="shared" si="2"/>
        <v>9.379808151362402</v>
      </c>
    </row>
    <row r="22" spans="1:13" ht="9.75">
      <c r="A22" s="12" t="s">
        <v>8</v>
      </c>
      <c r="B22" s="13">
        <v>720920.39</v>
      </c>
      <c r="C22" s="13">
        <v>0</v>
      </c>
      <c r="D22" s="13">
        <v>720920.39</v>
      </c>
      <c r="E22" s="19">
        <f t="shared" si="0"/>
        <v>1.2230349375352023</v>
      </c>
      <c r="F22" s="13">
        <v>20290.52</v>
      </c>
      <c r="G22" s="13">
        <v>0</v>
      </c>
      <c r="H22" s="13">
        <v>20290.52</v>
      </c>
      <c r="I22" s="20">
        <f t="shared" si="1"/>
        <v>0.22416253300484992</v>
      </c>
      <c r="J22" s="13">
        <v>700629.87</v>
      </c>
      <c r="K22" s="13">
        <v>0</v>
      </c>
      <c r="L22" s="13">
        <v>700629.87</v>
      </c>
      <c r="M22" s="20">
        <f t="shared" si="2"/>
        <v>1.4042507941916282</v>
      </c>
    </row>
    <row r="23" spans="1:13" ht="9.75">
      <c r="A23" s="12" t="s">
        <v>9</v>
      </c>
      <c r="B23" s="13">
        <f>SUM(B24:B29)</f>
        <v>644299816.1999999</v>
      </c>
      <c r="C23" s="13">
        <v>78529837.93</v>
      </c>
      <c r="D23" s="13">
        <f>B23+C23</f>
        <v>722829654.1299999</v>
      </c>
      <c r="E23" s="19">
        <f t="shared" si="0"/>
        <v>1226.2739869064824</v>
      </c>
      <c r="F23" s="13">
        <f>SUM(F24:F29)</f>
        <v>13704434.290000001</v>
      </c>
      <c r="G23" s="13">
        <v>2321252.69</v>
      </c>
      <c r="H23" s="13">
        <f>F23+G23</f>
        <v>16025686.98</v>
      </c>
      <c r="I23" s="20">
        <f t="shared" si="1"/>
        <v>177.04615685451353</v>
      </c>
      <c r="J23" s="13">
        <f>SUM(J24:J29)</f>
        <v>630595381.9100002</v>
      </c>
      <c r="K23" s="13">
        <v>76208585.24</v>
      </c>
      <c r="L23" s="13">
        <f>J23+K23</f>
        <v>706803967.1500002</v>
      </c>
      <c r="M23" s="20">
        <f t="shared" si="2"/>
        <v>1416.625346287593</v>
      </c>
    </row>
    <row r="24" spans="1:13" ht="9.75">
      <c r="A24" s="12" t="s">
        <v>10</v>
      </c>
      <c r="B24" s="13">
        <v>601102904.67</v>
      </c>
      <c r="C24" s="13">
        <v>0</v>
      </c>
      <c r="D24" s="13">
        <v>601102904.67</v>
      </c>
      <c r="E24" s="19">
        <f t="shared" si="0"/>
        <v>1019.7656546589035</v>
      </c>
      <c r="F24" s="13">
        <v>12879914.54</v>
      </c>
      <c r="G24" s="13">
        <v>0</v>
      </c>
      <c r="H24" s="13">
        <v>12879914.54</v>
      </c>
      <c r="I24" s="20">
        <f t="shared" si="1"/>
        <v>142.29276865119257</v>
      </c>
      <c r="J24" s="13">
        <v>588222990.13</v>
      </c>
      <c r="K24" s="13">
        <v>0</v>
      </c>
      <c r="L24" s="13">
        <v>588222990.13</v>
      </c>
      <c r="M24" s="20">
        <f t="shared" si="2"/>
        <v>1178.9571590086884</v>
      </c>
    </row>
    <row r="25" spans="1:13" ht="9.75">
      <c r="A25" s="12" t="s">
        <v>11</v>
      </c>
      <c r="B25" s="13">
        <v>38100081.75</v>
      </c>
      <c r="C25" s="13">
        <v>0</v>
      </c>
      <c r="D25" s="13">
        <v>38100081.75</v>
      </c>
      <c r="E25" s="19">
        <f t="shared" si="0"/>
        <v>64.63644495226075</v>
      </c>
      <c r="F25" s="13">
        <v>724722.55</v>
      </c>
      <c r="G25" s="13">
        <v>0</v>
      </c>
      <c r="H25" s="13">
        <v>724722.55</v>
      </c>
      <c r="I25" s="20">
        <f t="shared" si="1"/>
        <v>8.006479998232377</v>
      </c>
      <c r="J25" s="13">
        <v>37375359.2</v>
      </c>
      <c r="K25" s="13">
        <v>0</v>
      </c>
      <c r="L25" s="13">
        <v>37375359.2</v>
      </c>
      <c r="M25" s="20">
        <f t="shared" si="2"/>
        <v>74.91027729062904</v>
      </c>
    </row>
    <row r="26" spans="1:13" ht="9.75">
      <c r="A26" s="12" t="s">
        <v>12</v>
      </c>
      <c r="B26" s="13">
        <v>1069577.67</v>
      </c>
      <c r="C26" s="13">
        <v>0</v>
      </c>
      <c r="D26" s="13">
        <v>1069577.67</v>
      </c>
      <c r="E26" s="19">
        <f t="shared" si="0"/>
        <v>1.8145288674904825</v>
      </c>
      <c r="F26" s="13">
        <v>44050.57</v>
      </c>
      <c r="G26" s="13">
        <v>0</v>
      </c>
      <c r="H26" s="13">
        <v>44050.57</v>
      </c>
      <c r="I26" s="20">
        <f t="shared" si="1"/>
        <v>0.4866552139377133</v>
      </c>
      <c r="J26" s="13">
        <v>1025527.1</v>
      </c>
      <c r="K26" s="13">
        <v>0</v>
      </c>
      <c r="L26" s="13">
        <v>1025527.1</v>
      </c>
      <c r="M26" s="20">
        <f t="shared" si="2"/>
        <v>2.0554322707366692</v>
      </c>
    </row>
    <row r="27" spans="1:13" ht="9.75">
      <c r="A27" s="12" t="s">
        <v>13</v>
      </c>
      <c r="B27" s="13">
        <v>57374.24</v>
      </c>
      <c r="C27" s="13">
        <v>0</v>
      </c>
      <c r="D27" s="13">
        <v>57374.24</v>
      </c>
      <c r="E27" s="19">
        <f t="shared" si="0"/>
        <v>0.09733488053310532</v>
      </c>
      <c r="F27" s="13">
        <v>2548.05</v>
      </c>
      <c r="G27" s="13">
        <v>0</v>
      </c>
      <c r="H27" s="13">
        <v>2548.05</v>
      </c>
      <c r="I27" s="20">
        <f t="shared" si="1"/>
        <v>0.028149960780847798</v>
      </c>
      <c r="J27" s="13">
        <v>54826.19</v>
      </c>
      <c r="K27" s="13">
        <v>0</v>
      </c>
      <c r="L27" s="13">
        <v>54826.19</v>
      </c>
      <c r="M27" s="20">
        <f t="shared" si="2"/>
        <v>0.10988643811318108</v>
      </c>
    </row>
    <row r="28" spans="1:13" ht="9.75">
      <c r="A28" s="12" t="s">
        <v>14</v>
      </c>
      <c r="B28" s="13">
        <v>10862.42</v>
      </c>
      <c r="C28" s="13">
        <v>0</v>
      </c>
      <c r="D28" s="13">
        <v>10862.42</v>
      </c>
      <c r="E28" s="19">
        <f t="shared" si="0"/>
        <v>0.018427997529909135</v>
      </c>
      <c r="F28" s="13">
        <v>368.34</v>
      </c>
      <c r="G28" s="13">
        <v>0</v>
      </c>
      <c r="H28" s="13">
        <v>368.34</v>
      </c>
      <c r="I28" s="20">
        <f t="shared" si="1"/>
        <v>0.004069290851442271</v>
      </c>
      <c r="J28" s="13">
        <v>10494.08</v>
      </c>
      <c r="K28" s="13">
        <v>0</v>
      </c>
      <c r="L28" s="13">
        <v>10494.08</v>
      </c>
      <c r="M28" s="20">
        <f t="shared" si="2"/>
        <v>0.021032960205237154</v>
      </c>
    </row>
    <row r="29" spans="1:13" ht="9.75">
      <c r="A29" s="12" t="s">
        <v>15</v>
      </c>
      <c r="B29" s="13">
        <v>3959015.45</v>
      </c>
      <c r="C29" s="13">
        <v>0</v>
      </c>
      <c r="D29" s="13">
        <v>3959015.45</v>
      </c>
      <c r="E29" s="19">
        <f t="shared" si="0"/>
        <v>6.7164339929290255</v>
      </c>
      <c r="F29" s="13">
        <v>52830.24</v>
      </c>
      <c r="G29" s="13">
        <v>0</v>
      </c>
      <c r="H29" s="13">
        <v>52830.24</v>
      </c>
      <c r="I29" s="20">
        <f t="shared" si="1"/>
        <v>0.583649922114078</v>
      </c>
      <c r="J29" s="13">
        <v>3906185.21</v>
      </c>
      <c r="K29" s="13">
        <v>0</v>
      </c>
      <c r="L29" s="13">
        <v>3906185.21</v>
      </c>
      <c r="M29" s="20">
        <f t="shared" si="2"/>
        <v>7.829046288594706</v>
      </c>
    </row>
    <row r="30" spans="1:13" ht="9.75">
      <c r="A30" s="12" t="s">
        <v>16</v>
      </c>
      <c r="B30" s="13">
        <v>5353014.19</v>
      </c>
      <c r="C30" s="13">
        <v>20948434.41</v>
      </c>
      <c r="D30" s="13">
        <v>26301448.6</v>
      </c>
      <c r="E30" s="19">
        <f t="shared" si="0"/>
        <v>44.62017025983456</v>
      </c>
      <c r="F30" s="13">
        <v>441187.7</v>
      </c>
      <c r="G30" s="13">
        <v>4585011.74</v>
      </c>
      <c r="H30" s="13">
        <v>5026199.44</v>
      </c>
      <c r="I30" s="20">
        <f t="shared" si="1"/>
        <v>55.52768474430218</v>
      </c>
      <c r="J30" s="13">
        <v>4911826.49</v>
      </c>
      <c r="K30" s="13">
        <v>16363422.67</v>
      </c>
      <c r="L30" s="13">
        <v>21275249.16</v>
      </c>
      <c r="M30" s="20">
        <f t="shared" si="2"/>
        <v>42.641324340846005</v>
      </c>
    </row>
    <row r="31" spans="1:13" ht="9.75">
      <c r="A31" s="12" t="s">
        <v>17</v>
      </c>
      <c r="B31" s="13">
        <v>4802551.4</v>
      </c>
      <c r="C31" s="13">
        <v>3629088.97</v>
      </c>
      <c r="D31" s="13">
        <v>8431640.37</v>
      </c>
      <c r="E31" s="19">
        <f t="shared" si="0"/>
        <v>14.304201817959731</v>
      </c>
      <c r="F31" s="13">
        <v>574496.53</v>
      </c>
      <c r="G31" s="13">
        <v>296662.28</v>
      </c>
      <c r="H31" s="13">
        <v>871158.81</v>
      </c>
      <c r="I31" s="20">
        <f t="shared" si="1"/>
        <v>9.624256327540683</v>
      </c>
      <c r="J31" s="13">
        <v>4228054.87</v>
      </c>
      <c r="K31" s="13">
        <v>3332426.69</v>
      </c>
      <c r="L31" s="13">
        <v>7560481.56</v>
      </c>
      <c r="M31" s="20">
        <f t="shared" si="2"/>
        <v>15.153239520177978</v>
      </c>
    </row>
    <row r="32" spans="1:13" ht="9.75">
      <c r="A32" s="12" t="s">
        <v>18</v>
      </c>
      <c r="B32" s="13">
        <v>361012.23</v>
      </c>
      <c r="C32" s="13">
        <v>879583.18</v>
      </c>
      <c r="D32" s="13">
        <v>1240595.41</v>
      </c>
      <c r="E32" s="19">
        <f t="shared" si="0"/>
        <v>2.104658920488861</v>
      </c>
      <c r="F32" s="13">
        <v>12880.19</v>
      </c>
      <c r="G32" s="13">
        <v>60127.72</v>
      </c>
      <c r="H32" s="13">
        <v>73007.91</v>
      </c>
      <c r="I32" s="20">
        <f t="shared" si="1"/>
        <v>0.8065657279847984</v>
      </c>
      <c r="J32" s="13">
        <v>348132.04</v>
      </c>
      <c r="K32" s="13">
        <v>819455.46</v>
      </c>
      <c r="L32" s="13">
        <v>1167587.5</v>
      </c>
      <c r="M32" s="20">
        <f t="shared" si="2"/>
        <v>2.3401595398198163</v>
      </c>
    </row>
    <row r="33" spans="1:13" ht="9.75">
      <c r="A33" s="12" t="s">
        <v>19</v>
      </c>
      <c r="B33" s="13">
        <v>6223029.04</v>
      </c>
      <c r="C33" s="13">
        <v>9103548.71</v>
      </c>
      <c r="D33" s="13">
        <v>15326577.75</v>
      </c>
      <c r="E33" s="19">
        <f t="shared" si="0"/>
        <v>26.001400877425134</v>
      </c>
      <c r="F33" s="13">
        <v>5212186.44</v>
      </c>
      <c r="G33" s="13">
        <v>4300861.37</v>
      </c>
      <c r="H33" s="13">
        <v>9513047.81</v>
      </c>
      <c r="I33" s="20">
        <f t="shared" si="1"/>
        <v>105.09680844482253</v>
      </c>
      <c r="J33" s="13">
        <v>1010842.6</v>
      </c>
      <c r="K33" s="13">
        <v>4802687.34</v>
      </c>
      <c r="L33" s="13">
        <v>5813529.94</v>
      </c>
      <c r="M33" s="20">
        <f t="shared" si="2"/>
        <v>11.651878380951427</v>
      </c>
    </row>
    <row r="34" spans="1:13" ht="9.75">
      <c r="A34" s="12" t="s">
        <v>20</v>
      </c>
      <c r="B34" s="13">
        <v>401449.1</v>
      </c>
      <c r="C34" s="13">
        <v>6560239.22</v>
      </c>
      <c r="D34" s="13">
        <v>6961688.32</v>
      </c>
      <c r="E34" s="19">
        <f t="shared" si="0"/>
        <v>11.810441426952492</v>
      </c>
      <c r="F34" s="13">
        <v>117440.86</v>
      </c>
      <c r="G34" s="13">
        <v>2557186.51</v>
      </c>
      <c r="H34" s="13">
        <v>2674627.37</v>
      </c>
      <c r="I34" s="20">
        <f t="shared" si="1"/>
        <v>29.54834307367677</v>
      </c>
      <c r="J34" s="13">
        <v>284008.24</v>
      </c>
      <c r="K34" s="13">
        <v>4003052.71</v>
      </c>
      <c r="L34" s="13">
        <v>4287060.95</v>
      </c>
      <c r="M34" s="20">
        <f t="shared" si="2"/>
        <v>8.592423762614368</v>
      </c>
    </row>
    <row r="35" spans="1:13" ht="9.75">
      <c r="A35" s="12" t="s">
        <v>21</v>
      </c>
      <c r="B35" s="13">
        <v>177055.2</v>
      </c>
      <c r="C35" s="13">
        <v>464639.65</v>
      </c>
      <c r="D35" s="13">
        <v>641694.85</v>
      </c>
      <c r="E35" s="19">
        <f t="shared" si="0"/>
        <v>1.0886295236931929</v>
      </c>
      <c r="F35" s="13">
        <v>24801.36</v>
      </c>
      <c r="G35" s="13">
        <v>31286.89</v>
      </c>
      <c r="H35" s="13">
        <v>56088.25</v>
      </c>
      <c r="I35" s="20">
        <f t="shared" si="1"/>
        <v>0.6196432714296762</v>
      </c>
      <c r="J35" s="13">
        <v>152253.84</v>
      </c>
      <c r="K35" s="13">
        <v>433352.76</v>
      </c>
      <c r="L35" s="13">
        <v>585606.6</v>
      </c>
      <c r="M35" s="20">
        <f t="shared" si="2"/>
        <v>1.1737132091354585</v>
      </c>
    </row>
    <row r="36" spans="1:13" ht="9.75">
      <c r="A36" s="12" t="s">
        <v>22</v>
      </c>
      <c r="B36" s="13">
        <v>49484193.08</v>
      </c>
      <c r="C36" s="13">
        <v>588576659.68</v>
      </c>
      <c r="D36" s="13">
        <v>638060852.76</v>
      </c>
      <c r="E36" s="19">
        <f t="shared" si="0"/>
        <v>1082.4644801612344</v>
      </c>
      <c r="F36" s="13">
        <v>16283994.32</v>
      </c>
      <c r="G36" s="13">
        <v>163187567.43</v>
      </c>
      <c r="H36" s="13">
        <v>179471561.75</v>
      </c>
      <c r="I36" s="20">
        <f t="shared" si="1"/>
        <v>1982.7387313985218</v>
      </c>
      <c r="J36" s="13">
        <v>33200198.76</v>
      </c>
      <c r="K36" s="13">
        <v>425389092.25</v>
      </c>
      <c r="L36" s="13">
        <v>458589291.01</v>
      </c>
      <c r="M36" s="20">
        <f t="shared" si="2"/>
        <v>919.1363424293745</v>
      </c>
    </row>
    <row r="37" spans="1:13" ht="9.75">
      <c r="A37" s="12" t="s">
        <v>23</v>
      </c>
      <c r="B37" s="13">
        <v>3517123.69</v>
      </c>
      <c r="C37" s="13">
        <v>56044293.31</v>
      </c>
      <c r="D37" s="13">
        <v>59561417</v>
      </c>
      <c r="E37" s="19">
        <f t="shared" si="0"/>
        <v>101.0454065810278</v>
      </c>
      <c r="F37" s="13">
        <v>373540.81</v>
      </c>
      <c r="G37" s="13">
        <v>4683878.92</v>
      </c>
      <c r="H37" s="13">
        <v>5057419.73</v>
      </c>
      <c r="I37" s="20">
        <f t="shared" si="1"/>
        <v>55.87259553454048</v>
      </c>
      <c r="J37" s="13">
        <v>3143582.88</v>
      </c>
      <c r="K37" s="13">
        <v>51360414.39</v>
      </c>
      <c r="L37" s="13">
        <v>54503997.27</v>
      </c>
      <c r="M37" s="20">
        <f t="shared" si="2"/>
        <v>109.24067718239851</v>
      </c>
    </row>
    <row r="38" spans="1:13" ht="9.75">
      <c r="A38" s="12" t="s">
        <v>24</v>
      </c>
      <c r="B38" s="13">
        <v>32389369.89</v>
      </c>
      <c r="C38" s="13">
        <v>0</v>
      </c>
      <c r="D38" s="13">
        <v>32389369.89</v>
      </c>
      <c r="E38" s="19">
        <f t="shared" si="0"/>
        <v>54.948273803464915</v>
      </c>
      <c r="F38" s="13">
        <v>216783.69</v>
      </c>
      <c r="G38" s="13">
        <v>0</v>
      </c>
      <c r="H38" s="13">
        <v>216783.69</v>
      </c>
      <c r="I38" s="20">
        <f t="shared" si="1"/>
        <v>2.3949500093905014</v>
      </c>
      <c r="J38" s="13">
        <v>32172586.2</v>
      </c>
      <c r="K38" s="13">
        <v>0</v>
      </c>
      <c r="L38" s="13">
        <v>32172586.2</v>
      </c>
      <c r="M38" s="20">
        <f t="shared" si="2"/>
        <v>64.48252016795774</v>
      </c>
    </row>
    <row r="39" spans="1:13" ht="9.75">
      <c r="A39" s="12" t="s">
        <v>25</v>
      </c>
      <c r="B39" s="13">
        <v>17131508.48</v>
      </c>
      <c r="C39" s="13">
        <v>0</v>
      </c>
      <c r="D39" s="13">
        <v>17131508.48</v>
      </c>
      <c r="E39" s="19">
        <f t="shared" si="0"/>
        <v>29.063449576895152</v>
      </c>
      <c r="F39" s="13">
        <v>59021.21</v>
      </c>
      <c r="G39" s="13">
        <v>0</v>
      </c>
      <c r="H39" s="13">
        <v>59021.21</v>
      </c>
      <c r="I39" s="20">
        <f t="shared" si="1"/>
        <v>0.652045582597744</v>
      </c>
      <c r="J39" s="13">
        <v>17072487.27</v>
      </c>
      <c r="K39" s="13">
        <v>0</v>
      </c>
      <c r="L39" s="13">
        <v>17072487.27</v>
      </c>
      <c r="M39" s="20">
        <f t="shared" si="2"/>
        <v>34.217858578772784</v>
      </c>
    </row>
    <row r="40" spans="1:13" ht="9.75">
      <c r="A40" s="12" t="s">
        <v>26</v>
      </c>
      <c r="B40" s="13">
        <v>85580072.08</v>
      </c>
      <c r="C40" s="13">
        <v>0</v>
      </c>
      <c r="D40" s="13">
        <v>85580072.08</v>
      </c>
      <c r="E40" s="19">
        <f t="shared" si="0"/>
        <v>145.18582018552826</v>
      </c>
      <c r="F40" s="13">
        <v>213781.12</v>
      </c>
      <c r="G40" s="13">
        <v>0</v>
      </c>
      <c r="H40" s="13">
        <v>213781.12</v>
      </c>
      <c r="I40" s="20">
        <f t="shared" si="1"/>
        <v>2.3617786714097906</v>
      </c>
      <c r="J40" s="13">
        <v>85366290.96</v>
      </c>
      <c r="K40" s="13">
        <v>0</v>
      </c>
      <c r="L40" s="13">
        <v>85366290.96</v>
      </c>
      <c r="M40" s="20">
        <f t="shared" si="2"/>
        <v>171.09701856955314</v>
      </c>
    </row>
    <row r="41" spans="1:13" ht="9.75">
      <c r="A41" s="12" t="s">
        <v>27</v>
      </c>
      <c r="B41" s="13">
        <v>769953.93</v>
      </c>
      <c r="C41" s="13">
        <v>0</v>
      </c>
      <c r="D41" s="13">
        <v>769953.93</v>
      </c>
      <c r="E41" s="19">
        <f t="shared" si="0"/>
        <v>1.3062198957675943</v>
      </c>
      <c r="F41" s="13">
        <v>6828.14</v>
      </c>
      <c r="G41" s="13">
        <v>0</v>
      </c>
      <c r="H41" s="13">
        <v>6828.14</v>
      </c>
      <c r="I41" s="20">
        <f t="shared" si="1"/>
        <v>0.07543489068351801</v>
      </c>
      <c r="J41" s="13">
        <v>763125.79</v>
      </c>
      <c r="K41" s="13">
        <v>0</v>
      </c>
      <c r="L41" s="13">
        <v>763125.79</v>
      </c>
      <c r="M41" s="20">
        <f t="shared" si="2"/>
        <v>1.5295094350967562</v>
      </c>
    </row>
    <row r="42" spans="1:13" ht="9.75">
      <c r="A42" s="12" t="s">
        <v>28</v>
      </c>
      <c r="B42" s="13">
        <v>12718.44</v>
      </c>
      <c r="C42" s="13">
        <v>0</v>
      </c>
      <c r="D42" s="13">
        <v>12718.44</v>
      </c>
      <c r="E42" s="19">
        <f t="shared" si="0"/>
        <v>0.021576718715009876</v>
      </c>
      <c r="F42" s="13">
        <v>205.92</v>
      </c>
      <c r="G42" s="13">
        <v>0</v>
      </c>
      <c r="H42" s="13">
        <v>205.92</v>
      </c>
      <c r="I42" s="20">
        <f t="shared" si="1"/>
        <v>0.002274931780770463</v>
      </c>
      <c r="J42" s="13">
        <v>12512.52</v>
      </c>
      <c r="K42" s="13">
        <v>0</v>
      </c>
      <c r="L42" s="13">
        <v>12512.52</v>
      </c>
      <c r="M42" s="20">
        <f t="shared" si="2"/>
        <v>0.02507845711365208</v>
      </c>
    </row>
    <row r="43" spans="1:13" ht="9.75">
      <c r="A43" s="12" t="s">
        <v>29</v>
      </c>
      <c r="B43" s="13">
        <v>1753.23</v>
      </c>
      <c r="C43" s="13">
        <v>0</v>
      </c>
      <c r="D43" s="13">
        <v>1753.23</v>
      </c>
      <c r="E43" s="19">
        <f t="shared" si="0"/>
        <v>0.0029743388774658495</v>
      </c>
      <c r="F43" s="13">
        <v>0</v>
      </c>
      <c r="G43" s="13">
        <v>0</v>
      </c>
      <c r="H43" s="13">
        <v>0</v>
      </c>
      <c r="I43" s="20">
        <f t="shared" si="1"/>
        <v>0</v>
      </c>
      <c r="J43" s="13">
        <v>1753.23</v>
      </c>
      <c r="K43" s="13">
        <v>0</v>
      </c>
      <c r="L43" s="13">
        <v>1753.23</v>
      </c>
      <c r="M43" s="20">
        <f t="shared" si="2"/>
        <v>0.0035139447022157193</v>
      </c>
    </row>
    <row r="44" spans="1:13" ht="9.75">
      <c r="A44" s="12" t="s">
        <v>30</v>
      </c>
      <c r="B44" s="13">
        <v>2304627.78</v>
      </c>
      <c r="C44" s="13">
        <v>0</v>
      </c>
      <c r="D44" s="13">
        <v>2304627.78</v>
      </c>
      <c r="E44" s="19">
        <f t="shared" si="0"/>
        <v>3.9097802365587015</v>
      </c>
      <c r="F44" s="13">
        <v>10794.81</v>
      </c>
      <c r="G44" s="13">
        <v>0</v>
      </c>
      <c r="H44" s="13">
        <v>10794.81</v>
      </c>
      <c r="I44" s="20">
        <f t="shared" si="1"/>
        <v>0.11925726659080614</v>
      </c>
      <c r="J44" s="13">
        <v>2293832.97</v>
      </c>
      <c r="K44" s="13">
        <v>0</v>
      </c>
      <c r="L44" s="13">
        <v>2293832.97</v>
      </c>
      <c r="M44" s="20">
        <f t="shared" si="2"/>
        <v>4.59745852666179</v>
      </c>
    </row>
    <row r="45" spans="1:13" ht="9.75">
      <c r="A45" s="12" t="s">
        <v>31</v>
      </c>
      <c r="B45" s="13">
        <v>116419.22</v>
      </c>
      <c r="C45" s="13">
        <v>0</v>
      </c>
      <c r="D45" s="13">
        <v>116419.22</v>
      </c>
      <c r="E45" s="19">
        <f t="shared" si="0"/>
        <v>0.19750415640289626</v>
      </c>
      <c r="F45" s="13">
        <v>150</v>
      </c>
      <c r="G45" s="13">
        <v>0</v>
      </c>
      <c r="H45" s="13">
        <v>150</v>
      </c>
      <c r="I45" s="20">
        <f t="shared" si="1"/>
        <v>0.0016571472762022604</v>
      </c>
      <c r="J45" s="13">
        <v>116269.22</v>
      </c>
      <c r="K45" s="13">
        <v>0</v>
      </c>
      <c r="L45" s="13">
        <v>116269.22</v>
      </c>
      <c r="M45" s="20">
        <f t="shared" si="2"/>
        <v>0.23303480413280286</v>
      </c>
    </row>
    <row r="46" spans="1:13" ht="9.75">
      <c r="A46" s="12" t="s">
        <v>32</v>
      </c>
      <c r="B46" s="13">
        <v>13633796.27</v>
      </c>
      <c r="C46" s="13">
        <v>10294095.49</v>
      </c>
      <c r="D46" s="13">
        <v>23927891.76</v>
      </c>
      <c r="E46" s="19">
        <f t="shared" si="0"/>
        <v>40.59345249485963</v>
      </c>
      <c r="F46" s="13">
        <v>1374905.65</v>
      </c>
      <c r="G46" s="13">
        <v>3223187.34</v>
      </c>
      <c r="H46" s="13">
        <v>4598092.99</v>
      </c>
      <c r="I46" s="20">
        <f t="shared" si="1"/>
        <v>50.79811516068805</v>
      </c>
      <c r="J46" s="13">
        <v>12258890.62</v>
      </c>
      <c r="K46" s="13">
        <v>7070908.15</v>
      </c>
      <c r="L46" s="13">
        <v>19329798.77</v>
      </c>
      <c r="M46" s="20">
        <f t="shared" si="2"/>
        <v>38.7421182518765</v>
      </c>
    </row>
    <row r="47" spans="1:13" ht="9.75">
      <c r="A47" s="12" t="s">
        <v>33</v>
      </c>
      <c r="B47" s="13">
        <v>509197.24</v>
      </c>
      <c r="C47" s="13">
        <v>470468.27</v>
      </c>
      <c r="D47" s="13">
        <v>979665.51</v>
      </c>
      <c r="E47" s="19">
        <f t="shared" si="0"/>
        <v>1.6619936992325075</v>
      </c>
      <c r="F47" s="13">
        <v>36667.43</v>
      </c>
      <c r="G47" s="13">
        <v>57218.81</v>
      </c>
      <c r="H47" s="13">
        <v>93886.24</v>
      </c>
      <c r="I47" s="20">
        <f t="shared" si="1"/>
        <v>1.0372221792591447</v>
      </c>
      <c r="J47" s="13">
        <v>472529.81</v>
      </c>
      <c r="K47" s="13">
        <v>413249.46</v>
      </c>
      <c r="L47" s="13">
        <v>885779.27</v>
      </c>
      <c r="M47" s="20">
        <f t="shared" si="2"/>
        <v>1.7753400142303106</v>
      </c>
    </row>
    <row r="48" spans="1:13" ht="9.75">
      <c r="A48" s="12" t="s">
        <v>34</v>
      </c>
      <c r="B48" s="13">
        <v>649592428.32</v>
      </c>
      <c r="C48" s="13">
        <v>0</v>
      </c>
      <c r="D48" s="13">
        <v>649592428.32</v>
      </c>
      <c r="E48" s="19">
        <f t="shared" si="0"/>
        <v>1102.0276940616031</v>
      </c>
      <c r="F48" s="13">
        <v>3903707.95</v>
      </c>
      <c r="G48" s="13">
        <v>0</v>
      </c>
      <c r="H48" s="13">
        <v>3903707.95</v>
      </c>
      <c r="I48" s="20">
        <f t="shared" si="1"/>
        <v>43.12679330954406</v>
      </c>
      <c r="J48" s="13">
        <v>645688720.37</v>
      </c>
      <c r="K48" s="13">
        <v>0</v>
      </c>
      <c r="L48" s="13">
        <v>645688720.37</v>
      </c>
      <c r="M48" s="20">
        <f t="shared" si="2"/>
        <v>1294.133946045076</v>
      </c>
    </row>
    <row r="49" spans="1:13" ht="9.75">
      <c r="A49" s="12" t="s">
        <v>35</v>
      </c>
      <c r="B49" s="13">
        <v>1461010.67</v>
      </c>
      <c r="C49" s="13">
        <v>0</v>
      </c>
      <c r="D49" s="13">
        <v>1461010.67</v>
      </c>
      <c r="E49" s="19">
        <f t="shared" si="0"/>
        <v>2.4785914205058255</v>
      </c>
      <c r="F49" s="13">
        <v>16105.16</v>
      </c>
      <c r="G49" s="13">
        <v>0</v>
      </c>
      <c r="H49" s="13">
        <v>16105.16</v>
      </c>
      <c r="I49" s="20">
        <f t="shared" si="1"/>
        <v>0.17792414684534397</v>
      </c>
      <c r="J49" s="13">
        <v>1444905.51</v>
      </c>
      <c r="K49" s="13">
        <v>0</v>
      </c>
      <c r="L49" s="13">
        <v>1444905.51</v>
      </c>
      <c r="M49" s="20">
        <f t="shared" si="2"/>
        <v>2.895979456241795</v>
      </c>
    </row>
    <row r="50" spans="1:13" ht="9.75">
      <c r="A50" s="12" t="s">
        <v>89</v>
      </c>
      <c r="B50" s="13">
        <v>9640215.75</v>
      </c>
      <c r="C50" s="13">
        <v>0</v>
      </c>
      <c r="D50" s="13">
        <v>9640215.75</v>
      </c>
      <c r="E50" s="19">
        <f t="shared" si="0"/>
        <v>16.35453904643635</v>
      </c>
      <c r="F50" s="13">
        <v>382349.43</v>
      </c>
      <c r="G50" s="13">
        <v>0</v>
      </c>
      <c r="H50" s="13">
        <v>382349.43</v>
      </c>
      <c r="I50" s="20">
        <f t="shared" si="1"/>
        <v>4.224062109879912</v>
      </c>
      <c r="J50" s="13">
        <v>9257866.32</v>
      </c>
      <c r="K50" s="13">
        <v>0</v>
      </c>
      <c r="L50" s="13">
        <v>9257866.32</v>
      </c>
      <c r="M50" s="20">
        <f t="shared" si="2"/>
        <v>18.555255333861126</v>
      </c>
    </row>
    <row r="51" spans="1:13" ht="9.75">
      <c r="A51" s="12" t="s">
        <v>36</v>
      </c>
      <c r="B51" s="13">
        <v>5125710.72</v>
      </c>
      <c r="C51" s="13">
        <v>102934116.61</v>
      </c>
      <c r="D51" s="13">
        <v>108059827.33</v>
      </c>
      <c r="E51" s="19">
        <f t="shared" si="0"/>
        <v>183.32252215617217</v>
      </c>
      <c r="F51" s="13">
        <v>696259.37</v>
      </c>
      <c r="G51" s="13">
        <v>14544465.63</v>
      </c>
      <c r="H51" s="13">
        <v>15240725</v>
      </c>
      <c r="I51" s="20">
        <f t="shared" si="1"/>
        <v>168.37417280731796</v>
      </c>
      <c r="J51" s="13">
        <v>4429451.35</v>
      </c>
      <c r="K51" s="13">
        <v>88389650.98</v>
      </c>
      <c r="L51" s="13">
        <v>92819102.33</v>
      </c>
      <c r="M51" s="20">
        <f t="shared" si="2"/>
        <v>186.03445805565855</v>
      </c>
    </row>
    <row r="52" spans="1:13" ht="9.75">
      <c r="A52" s="12" t="s">
        <v>37</v>
      </c>
      <c r="B52" s="13">
        <v>12274696.72</v>
      </c>
      <c r="C52" s="13">
        <v>75848466.95</v>
      </c>
      <c r="D52" s="13">
        <v>88123163.67</v>
      </c>
      <c r="E52" s="19">
        <f t="shared" si="0"/>
        <v>149.50015212434602</v>
      </c>
      <c r="F52" s="13">
        <v>1259518.31</v>
      </c>
      <c r="G52" s="13">
        <v>8478976.29</v>
      </c>
      <c r="H52" s="13">
        <v>9738494.6</v>
      </c>
      <c r="I52" s="20">
        <f t="shared" si="1"/>
        <v>107.5874653380028</v>
      </c>
      <c r="J52" s="13">
        <v>11015178.41</v>
      </c>
      <c r="K52" s="13">
        <v>67369490.66</v>
      </c>
      <c r="L52" s="13">
        <v>78384669.07</v>
      </c>
      <c r="M52" s="20">
        <f t="shared" si="2"/>
        <v>157.10396959523783</v>
      </c>
    </row>
    <row r="53" spans="1:13" ht="9.75">
      <c r="A53" s="12" t="s">
        <v>38</v>
      </c>
      <c r="B53" s="13">
        <v>795586.01</v>
      </c>
      <c r="C53" s="13">
        <v>11731099.24</v>
      </c>
      <c r="D53" s="13">
        <v>12526685.25</v>
      </c>
      <c r="E53" s="19">
        <f t="shared" si="0"/>
        <v>21.251408511634533</v>
      </c>
      <c r="F53" s="13">
        <v>107996.51</v>
      </c>
      <c r="G53" s="13">
        <v>1189635.04</v>
      </c>
      <c r="H53" s="13">
        <v>1297631.55</v>
      </c>
      <c r="I53" s="20">
        <f t="shared" si="1"/>
        <v>14.335777257310783</v>
      </c>
      <c r="J53" s="13">
        <v>687589.5</v>
      </c>
      <c r="K53" s="13">
        <v>10541464.2</v>
      </c>
      <c r="L53" s="13">
        <v>11229053.7</v>
      </c>
      <c r="M53" s="20">
        <f t="shared" si="2"/>
        <v>22.50604527643881</v>
      </c>
    </row>
    <row r="54" spans="1:13" ht="9.75">
      <c r="A54" s="12" t="s">
        <v>39</v>
      </c>
      <c r="B54" s="13">
        <v>4583278.45</v>
      </c>
      <c r="C54" s="13">
        <v>0</v>
      </c>
      <c r="D54" s="13">
        <v>4583278.45</v>
      </c>
      <c r="E54" s="19">
        <f t="shared" si="0"/>
        <v>7.775490540366307</v>
      </c>
      <c r="F54" s="13">
        <v>24058.88</v>
      </c>
      <c r="G54" s="13">
        <v>0</v>
      </c>
      <c r="H54" s="13">
        <v>24058.88</v>
      </c>
      <c r="I54" s="20">
        <f t="shared" si="1"/>
        <v>0.2657940497365136</v>
      </c>
      <c r="J54" s="13">
        <v>4559219.57</v>
      </c>
      <c r="K54" s="13">
        <v>0</v>
      </c>
      <c r="L54" s="13">
        <v>4559219.57</v>
      </c>
      <c r="M54" s="20">
        <f t="shared" si="2"/>
        <v>9.137902873119746</v>
      </c>
    </row>
    <row r="55" spans="1:13" ht="9.75">
      <c r="A55" s="12" t="s">
        <v>40</v>
      </c>
      <c r="B55" s="13">
        <v>565717206.44</v>
      </c>
      <c r="C55" s="13">
        <v>88651759.96</v>
      </c>
      <c r="D55" s="13">
        <v>654368966.4</v>
      </c>
      <c r="E55" s="19">
        <f t="shared" si="0"/>
        <v>1110.1310478206876</v>
      </c>
      <c r="F55" s="13">
        <v>556188209.53</v>
      </c>
      <c r="G55" s="13">
        <v>45507325.68</v>
      </c>
      <c r="H55" s="13">
        <v>601695535.21</v>
      </c>
      <c r="I55" s="20">
        <f t="shared" si="1"/>
        <v>6647.320781842085</v>
      </c>
      <c r="J55" s="13">
        <v>9528996.91</v>
      </c>
      <c r="K55" s="13">
        <v>43144434.28</v>
      </c>
      <c r="L55" s="13">
        <v>52673431.19</v>
      </c>
      <c r="M55" s="20">
        <f t="shared" si="2"/>
        <v>105.57173016525198</v>
      </c>
    </row>
    <row r="56" spans="1:13" ht="9.75">
      <c r="A56" s="12" t="s">
        <v>41</v>
      </c>
      <c r="B56" s="13">
        <v>88663.6</v>
      </c>
      <c r="C56" s="13">
        <v>0</v>
      </c>
      <c r="D56" s="13">
        <v>88663.6</v>
      </c>
      <c r="E56" s="19">
        <f t="shared" si="0"/>
        <v>0.1504169974824074</v>
      </c>
      <c r="F56" s="13">
        <v>8624</v>
      </c>
      <c r="G56" s="13">
        <v>0</v>
      </c>
      <c r="H56" s="13">
        <v>8624</v>
      </c>
      <c r="I56" s="20">
        <f t="shared" si="1"/>
        <v>0.09527492073312195</v>
      </c>
      <c r="J56" s="13">
        <v>80039.6</v>
      </c>
      <c r="K56" s="13">
        <v>0</v>
      </c>
      <c r="L56" s="13">
        <v>80039.6</v>
      </c>
      <c r="M56" s="20">
        <f t="shared" si="2"/>
        <v>0.1604208965095654</v>
      </c>
    </row>
    <row r="57" spans="1:13" ht="9.75">
      <c r="A57" s="12" t="s">
        <v>42</v>
      </c>
      <c r="B57" s="13">
        <v>3110758.95</v>
      </c>
      <c r="C57" s="13">
        <v>7425876.28</v>
      </c>
      <c r="D57" s="13">
        <v>10536635.23</v>
      </c>
      <c r="E57" s="19">
        <f t="shared" si="0"/>
        <v>17.875306606814465</v>
      </c>
      <c r="F57" s="13">
        <v>13993.57</v>
      </c>
      <c r="G57" s="13">
        <v>3518684.17</v>
      </c>
      <c r="H57" s="13">
        <v>3532677.74</v>
      </c>
      <c r="I57" s="20">
        <f t="shared" si="1"/>
        <v>39.02778196360905</v>
      </c>
      <c r="J57" s="13">
        <v>3096765.38</v>
      </c>
      <c r="K57" s="13">
        <v>3907192.11</v>
      </c>
      <c r="L57" s="13">
        <v>7003957.49</v>
      </c>
      <c r="M57" s="20">
        <f t="shared" si="2"/>
        <v>14.037815527072665</v>
      </c>
    </row>
    <row r="58" spans="1:13" ht="9.75">
      <c r="A58" s="12" t="s">
        <v>43</v>
      </c>
      <c r="B58" s="13">
        <v>5649096.77</v>
      </c>
      <c r="C58" s="13">
        <v>804182.01</v>
      </c>
      <c r="D58" s="13">
        <v>6453278.78</v>
      </c>
      <c r="E58" s="19">
        <f t="shared" si="0"/>
        <v>10.94792922918236</v>
      </c>
      <c r="F58" s="13">
        <v>2288196.32</v>
      </c>
      <c r="G58" s="13">
        <v>75258.13</v>
      </c>
      <c r="H58" s="13">
        <v>2363454.45</v>
      </c>
      <c r="I58" s="20">
        <f t="shared" si="1"/>
        <v>26.110614028304077</v>
      </c>
      <c r="J58" s="13">
        <v>3360900.45</v>
      </c>
      <c r="K58" s="13">
        <v>728923.88</v>
      </c>
      <c r="L58" s="13">
        <v>4089824.33</v>
      </c>
      <c r="M58" s="20">
        <f t="shared" si="2"/>
        <v>8.197108501107358</v>
      </c>
    </row>
    <row r="59" spans="1:13" ht="9.75">
      <c r="A59" s="12" t="s">
        <v>44</v>
      </c>
      <c r="B59" s="13">
        <v>77584375.6</v>
      </c>
      <c r="C59" s="13">
        <v>0</v>
      </c>
      <c r="D59" s="13">
        <v>77584375.6</v>
      </c>
      <c r="E59" s="19">
        <f t="shared" si="0"/>
        <v>131.6211932438943</v>
      </c>
      <c r="F59" s="13">
        <v>2309707.94</v>
      </c>
      <c r="G59" s="13">
        <v>0</v>
      </c>
      <c r="H59" s="13">
        <v>2309707.94</v>
      </c>
      <c r="I59" s="20">
        <f t="shared" si="1"/>
        <v>25.516841477291557</v>
      </c>
      <c r="J59" s="13">
        <v>75274667.66</v>
      </c>
      <c r="K59" s="13">
        <v>0</v>
      </c>
      <c r="L59" s="13">
        <v>75274667.66</v>
      </c>
      <c r="M59" s="20">
        <f t="shared" si="2"/>
        <v>150.87068988946456</v>
      </c>
    </row>
    <row r="60" spans="1:13" ht="9.75">
      <c r="A60" s="12" t="s">
        <v>45</v>
      </c>
      <c r="B60" s="13">
        <v>1032915.73</v>
      </c>
      <c r="C60" s="13">
        <v>13270247.48</v>
      </c>
      <c r="D60" s="13">
        <v>14303163.21</v>
      </c>
      <c r="E60" s="19">
        <f t="shared" si="0"/>
        <v>24.26518734349871</v>
      </c>
      <c r="F60" s="13">
        <v>90938.86</v>
      </c>
      <c r="G60" s="13">
        <v>667409.98</v>
      </c>
      <c r="H60" s="13">
        <v>758348.84</v>
      </c>
      <c r="I60" s="20">
        <f t="shared" si="1"/>
        <v>8.377971430780958</v>
      </c>
      <c r="J60" s="13">
        <v>941976.87</v>
      </c>
      <c r="K60" s="13">
        <v>12602837.5</v>
      </c>
      <c r="L60" s="13">
        <v>13544814.37</v>
      </c>
      <c r="M60" s="20">
        <f t="shared" si="2"/>
        <v>27.147452814494873</v>
      </c>
    </row>
    <row r="61" spans="1:13" ht="9.75">
      <c r="A61" s="12" t="s">
        <v>46</v>
      </c>
      <c r="B61" s="13">
        <v>3295444.35</v>
      </c>
      <c r="C61" s="13">
        <v>63587.1</v>
      </c>
      <c r="D61" s="13">
        <v>3359031.45</v>
      </c>
      <c r="E61" s="19">
        <f t="shared" si="0"/>
        <v>5.6985665499480875</v>
      </c>
      <c r="F61" s="13">
        <v>168700.87</v>
      </c>
      <c r="G61" s="13">
        <v>16000.1</v>
      </c>
      <c r="H61" s="13">
        <v>184700.97</v>
      </c>
      <c r="I61" s="20">
        <f t="shared" si="1"/>
        <v>2.040511395649436</v>
      </c>
      <c r="J61" s="13">
        <v>3126743.48</v>
      </c>
      <c r="K61" s="13">
        <v>47587</v>
      </c>
      <c r="L61" s="13">
        <v>3174330.48</v>
      </c>
      <c r="M61" s="20">
        <f t="shared" si="2"/>
        <v>6.362212472566567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25487</v>
      </c>
      <c r="C6" s="13">
        <v>286072</v>
      </c>
      <c r="D6" s="31">
        <f>C6/B6</f>
        <v>11.224231961392082</v>
      </c>
      <c r="E6" s="13">
        <f>E12*12</f>
        <v>73935.84927416875</v>
      </c>
    </row>
    <row r="7" spans="1:5" ht="11.25">
      <c r="A7" s="22" t="s">
        <v>72</v>
      </c>
      <c r="B7" s="13">
        <v>5217</v>
      </c>
      <c r="C7" s="13">
        <v>55899</v>
      </c>
      <c r="D7" s="31">
        <f>C7/B7</f>
        <v>10.71477860839563</v>
      </c>
      <c r="E7" s="13">
        <f>I12*12</f>
        <v>111852.46274888638</v>
      </c>
    </row>
    <row r="8" spans="1:5" ht="11.25">
      <c r="A8" s="22" t="s">
        <v>71</v>
      </c>
      <c r="B8" s="13">
        <v>20270</v>
      </c>
      <c r="C8" s="13">
        <v>230173</v>
      </c>
      <c r="D8" s="31">
        <f>C8/B8</f>
        <v>11.355352738036506</v>
      </c>
      <c r="E8" s="13">
        <f>M12*12</f>
        <v>64727.554745169924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7">
        <f>SUM(B13:B23)+SUM(B30:B61)</f>
        <v>1288437650.1800003</v>
      </c>
      <c r="C12" s="27">
        <f>SUM(C13:C61)</f>
        <v>474143705.9499999</v>
      </c>
      <c r="D12" s="27">
        <f>SUM(D13:D23)+SUM(D30:D61)</f>
        <v>1762581356.13</v>
      </c>
      <c r="E12" s="28">
        <f>D12/$C$6</f>
        <v>6161.320772847395</v>
      </c>
      <c r="F12" s="27">
        <f>SUM(F13:F23)+SUM(F30:F61)</f>
        <v>405779862.28999996</v>
      </c>
      <c r="G12" s="27">
        <f>SUM(G13:G61)</f>
        <v>115256872.31000002</v>
      </c>
      <c r="H12" s="27">
        <f>SUM(H13:H23)+SUM(H30:H61)</f>
        <v>521036734.6</v>
      </c>
      <c r="I12" s="28">
        <f>H12/$C$7</f>
        <v>9321.038562407199</v>
      </c>
      <c r="J12" s="27">
        <f>SUM(J13:J23)+SUM(J30:J61)</f>
        <v>882657787.8899999</v>
      </c>
      <c r="K12" s="27">
        <f>SUM(K13:K61)</f>
        <v>358886833.64000005</v>
      </c>
      <c r="L12" s="27">
        <f>SUM(L13:L23)+SUM(L30:L61)</f>
        <v>1241544621.5299997</v>
      </c>
      <c r="M12" s="28">
        <f>L12/$C$8</f>
        <v>5393.962895430827</v>
      </c>
    </row>
    <row r="13" spans="1:13" ht="9.75">
      <c r="A13" s="12" t="s">
        <v>0</v>
      </c>
      <c r="B13" s="13">
        <v>9128634.38</v>
      </c>
      <c r="C13" s="13">
        <v>0</v>
      </c>
      <c r="D13" s="13">
        <v>9128634.38</v>
      </c>
      <c r="E13" s="19">
        <f>D13/$C$6</f>
        <v>31.91026867362063</v>
      </c>
      <c r="F13" s="13">
        <v>190090.94</v>
      </c>
      <c r="G13" s="13">
        <v>0</v>
      </c>
      <c r="H13" s="13">
        <v>190090.94</v>
      </c>
      <c r="I13" s="20">
        <f>H13/$C$7</f>
        <v>3.40061432225979</v>
      </c>
      <c r="J13" s="13">
        <v>8938543.44</v>
      </c>
      <c r="K13" s="13">
        <v>0</v>
      </c>
      <c r="L13" s="13">
        <v>8938543.44</v>
      </c>
      <c r="M13" s="20">
        <f>L13/$C$8</f>
        <v>38.834022409231316</v>
      </c>
    </row>
    <row r="14" spans="1:13" ht="9.75">
      <c r="A14" s="12" t="s">
        <v>1</v>
      </c>
      <c r="B14" s="13">
        <v>1207716.32</v>
      </c>
      <c r="C14" s="13">
        <v>8669875.14</v>
      </c>
      <c r="D14" s="13">
        <v>9877591.46</v>
      </c>
      <c r="E14" s="19">
        <f aca="true" t="shared" si="0" ref="E14:E61">D14/$C$6</f>
        <v>34.52834062753433</v>
      </c>
      <c r="F14" s="13">
        <v>170187.24</v>
      </c>
      <c r="G14" s="13">
        <v>922476.08</v>
      </c>
      <c r="H14" s="13">
        <v>1092663.32</v>
      </c>
      <c r="I14" s="20">
        <f aca="true" t="shared" si="1" ref="I14:I61">H14/$C$7</f>
        <v>19.547099590332564</v>
      </c>
      <c r="J14" s="13">
        <v>1037529.08</v>
      </c>
      <c r="K14" s="13">
        <v>7747399.06</v>
      </c>
      <c r="L14" s="13">
        <v>8784928.14</v>
      </c>
      <c r="M14" s="20">
        <f aca="true" t="shared" si="2" ref="M14:M61">L14/$C$8</f>
        <v>38.166631794345996</v>
      </c>
    </row>
    <row r="15" spans="1:13" ht="9.75">
      <c r="A15" s="12" t="s">
        <v>2</v>
      </c>
      <c r="B15" s="13">
        <v>5048062.23</v>
      </c>
      <c r="C15" s="13">
        <v>0</v>
      </c>
      <c r="D15" s="13">
        <v>5048062.23</v>
      </c>
      <c r="E15" s="19">
        <f t="shared" si="0"/>
        <v>17.64612485667944</v>
      </c>
      <c r="F15" s="13">
        <v>278066.49</v>
      </c>
      <c r="G15" s="13">
        <v>0</v>
      </c>
      <c r="H15" s="13">
        <v>278066.49</v>
      </c>
      <c r="I15" s="20">
        <f t="shared" si="1"/>
        <v>4.974444802232598</v>
      </c>
      <c r="J15" s="13">
        <v>4769995.74</v>
      </c>
      <c r="K15" s="13">
        <v>0</v>
      </c>
      <c r="L15" s="13">
        <v>4769995.74</v>
      </c>
      <c r="M15" s="20">
        <f t="shared" si="2"/>
        <v>20.72352421873982</v>
      </c>
    </row>
    <row r="16" spans="1:13" ht="9.75">
      <c r="A16" s="12" t="s">
        <v>3</v>
      </c>
      <c r="B16" s="13">
        <v>284800799.82</v>
      </c>
      <c r="C16" s="13">
        <v>0</v>
      </c>
      <c r="D16" s="13">
        <v>284800799.82</v>
      </c>
      <c r="E16" s="19">
        <f t="shared" si="0"/>
        <v>995.5563628037696</v>
      </c>
      <c r="F16" s="13">
        <v>10323373.94</v>
      </c>
      <c r="G16" s="13">
        <v>0</v>
      </c>
      <c r="H16" s="13">
        <v>10323373.94</v>
      </c>
      <c r="I16" s="20">
        <f t="shared" si="1"/>
        <v>184.67904506341793</v>
      </c>
      <c r="J16" s="13">
        <v>274477425.88</v>
      </c>
      <c r="K16" s="13">
        <v>0</v>
      </c>
      <c r="L16" s="13">
        <v>274477425.88</v>
      </c>
      <c r="M16" s="20">
        <f t="shared" si="2"/>
        <v>1192.4831577986993</v>
      </c>
    </row>
    <row r="17" spans="1:13" ht="9.75">
      <c r="A17" s="12" t="s">
        <v>4</v>
      </c>
      <c r="B17" s="13">
        <v>678618.42</v>
      </c>
      <c r="C17" s="13">
        <v>0</v>
      </c>
      <c r="D17" s="13">
        <v>678618.42</v>
      </c>
      <c r="E17" s="19">
        <f t="shared" si="0"/>
        <v>2.3721944825079</v>
      </c>
      <c r="F17" s="13">
        <v>153816.67</v>
      </c>
      <c r="G17" s="13">
        <v>0</v>
      </c>
      <c r="H17" s="13">
        <v>153816.67</v>
      </c>
      <c r="I17" s="20">
        <f t="shared" si="1"/>
        <v>2.7516891178733074</v>
      </c>
      <c r="J17" s="13">
        <v>524801.75</v>
      </c>
      <c r="K17" s="13">
        <v>0</v>
      </c>
      <c r="L17" s="13">
        <v>524801.75</v>
      </c>
      <c r="M17" s="20">
        <f t="shared" si="2"/>
        <v>2.2800317587206145</v>
      </c>
    </row>
    <row r="18" spans="1:13" ht="9.75">
      <c r="A18" s="12" t="s">
        <v>5</v>
      </c>
      <c r="B18" s="13">
        <v>1337947.07</v>
      </c>
      <c r="C18" s="13">
        <v>0</v>
      </c>
      <c r="D18" s="13">
        <v>1337947.07</v>
      </c>
      <c r="E18" s="19">
        <f t="shared" si="0"/>
        <v>4.676959192091502</v>
      </c>
      <c r="F18" s="13">
        <v>15339</v>
      </c>
      <c r="G18" s="13">
        <v>0</v>
      </c>
      <c r="H18" s="13">
        <v>15339</v>
      </c>
      <c r="I18" s="20">
        <f t="shared" si="1"/>
        <v>0.2744056244297751</v>
      </c>
      <c r="J18" s="13">
        <v>1322608.07</v>
      </c>
      <c r="K18" s="13">
        <v>0</v>
      </c>
      <c r="L18" s="13">
        <v>1322608.07</v>
      </c>
      <c r="M18" s="20">
        <f t="shared" si="2"/>
        <v>5.7461477671143015</v>
      </c>
    </row>
    <row r="19" spans="1:13" ht="9.75">
      <c r="A19" s="12" t="s">
        <v>6</v>
      </c>
      <c r="B19" s="13">
        <v>1317102.31</v>
      </c>
      <c r="C19" s="13">
        <v>11685314.99</v>
      </c>
      <c r="D19" s="13">
        <v>13002417.3</v>
      </c>
      <c r="E19" s="19">
        <f t="shared" si="0"/>
        <v>45.45155520288599</v>
      </c>
      <c r="F19" s="13">
        <v>137238.05</v>
      </c>
      <c r="G19" s="13">
        <v>1299851.61</v>
      </c>
      <c r="H19" s="13">
        <v>1437089.66</v>
      </c>
      <c r="I19" s="20">
        <f t="shared" si="1"/>
        <v>25.708682802912396</v>
      </c>
      <c r="J19" s="13">
        <v>1179864.26</v>
      </c>
      <c r="K19" s="13">
        <v>10385463.38</v>
      </c>
      <c r="L19" s="13">
        <v>11565327.64</v>
      </c>
      <c r="M19" s="20">
        <f t="shared" si="2"/>
        <v>50.24623930695608</v>
      </c>
    </row>
    <row r="20" spans="1:13" ht="9.75">
      <c r="A20" s="12" t="s">
        <v>88</v>
      </c>
      <c r="B20" s="13">
        <v>14135987.84</v>
      </c>
      <c r="C20" s="13">
        <v>29511083.16</v>
      </c>
      <c r="D20" s="13">
        <v>43647071</v>
      </c>
      <c r="E20" s="19">
        <f t="shared" si="0"/>
        <v>152.5737261948041</v>
      </c>
      <c r="F20" s="13">
        <v>863438.61</v>
      </c>
      <c r="G20" s="13">
        <v>5856085.98</v>
      </c>
      <c r="H20" s="13">
        <v>6719524.59</v>
      </c>
      <c r="I20" s="20">
        <f t="shared" si="1"/>
        <v>120.20831481779638</v>
      </c>
      <c r="J20" s="13">
        <v>13272549.23</v>
      </c>
      <c r="K20" s="13">
        <v>23654997.18</v>
      </c>
      <c r="L20" s="13">
        <v>36927546.41</v>
      </c>
      <c r="M20" s="20">
        <f t="shared" si="2"/>
        <v>160.4338754328266</v>
      </c>
    </row>
    <row r="21" spans="1:13" ht="9.75">
      <c r="A21" s="12" t="s">
        <v>7</v>
      </c>
      <c r="B21" s="13">
        <v>509651.29</v>
      </c>
      <c r="C21" s="13">
        <v>2676997.63</v>
      </c>
      <c r="D21" s="13">
        <v>3186648.92</v>
      </c>
      <c r="E21" s="19">
        <f t="shared" si="0"/>
        <v>11.139324785368718</v>
      </c>
      <c r="F21" s="13">
        <v>71795.27</v>
      </c>
      <c r="G21" s="13">
        <v>429134.57</v>
      </c>
      <c r="H21" s="13">
        <v>500929.84</v>
      </c>
      <c r="I21" s="20">
        <f t="shared" si="1"/>
        <v>8.961338127694592</v>
      </c>
      <c r="J21" s="13">
        <v>437856.02</v>
      </c>
      <c r="K21" s="13">
        <v>2247863.06</v>
      </c>
      <c r="L21" s="13">
        <v>2685719.08</v>
      </c>
      <c r="M21" s="20">
        <f t="shared" si="2"/>
        <v>11.66826291528546</v>
      </c>
    </row>
    <row r="22" spans="1:13" ht="9.75">
      <c r="A22" s="12" t="s">
        <v>8</v>
      </c>
      <c r="B22" s="13">
        <v>576143.24</v>
      </c>
      <c r="C22" s="13">
        <v>0</v>
      </c>
      <c r="D22" s="13">
        <v>576143.24</v>
      </c>
      <c r="E22" s="19">
        <f t="shared" si="0"/>
        <v>2.0139798372437707</v>
      </c>
      <c r="F22" s="13">
        <v>14373.15</v>
      </c>
      <c r="G22" s="13">
        <v>0</v>
      </c>
      <c r="H22" s="13">
        <v>14373.15</v>
      </c>
      <c r="I22" s="20">
        <f t="shared" si="1"/>
        <v>0.25712714002039394</v>
      </c>
      <c r="J22" s="13">
        <v>561770.09</v>
      </c>
      <c r="K22" s="13">
        <v>0</v>
      </c>
      <c r="L22" s="13">
        <v>561770.09</v>
      </c>
      <c r="M22" s="20">
        <f t="shared" si="2"/>
        <v>2.4406428642803455</v>
      </c>
    </row>
    <row r="23" spans="1:13" ht="9.75">
      <c r="A23" s="12" t="s">
        <v>9</v>
      </c>
      <c r="B23" s="13">
        <f>SUM(B24:B29)</f>
        <v>177839116.42</v>
      </c>
      <c r="C23" s="13">
        <v>34400741.88</v>
      </c>
      <c r="D23" s="13">
        <f>B23+C23</f>
        <v>212239858.29999998</v>
      </c>
      <c r="E23" s="19">
        <f t="shared" si="0"/>
        <v>741.9106319388126</v>
      </c>
      <c r="F23" s="13">
        <f>SUM(F24:F29)</f>
        <v>7629893.369999999</v>
      </c>
      <c r="G23" s="13">
        <v>1435916.02</v>
      </c>
      <c r="H23" s="13">
        <f>F23+G23</f>
        <v>9065809.389999999</v>
      </c>
      <c r="I23" s="20">
        <f t="shared" si="1"/>
        <v>162.18196014239967</v>
      </c>
      <c r="J23" s="13">
        <f>SUM(J24:J29)</f>
        <v>170209223.04999998</v>
      </c>
      <c r="K23" s="13">
        <v>32964825.86</v>
      </c>
      <c r="L23" s="13">
        <f>J23+K23</f>
        <v>203174048.90999997</v>
      </c>
      <c r="M23" s="20">
        <f t="shared" si="2"/>
        <v>882.7014850134462</v>
      </c>
    </row>
    <row r="24" spans="1:13" ht="9.75">
      <c r="A24" s="12" t="s">
        <v>10</v>
      </c>
      <c r="B24" s="13">
        <v>158662785.75</v>
      </c>
      <c r="C24" s="13">
        <v>0</v>
      </c>
      <c r="D24" s="13">
        <v>158662785.75</v>
      </c>
      <c r="E24" s="19">
        <f t="shared" si="0"/>
        <v>554.6253591753125</v>
      </c>
      <c r="F24" s="13">
        <v>7216597.05</v>
      </c>
      <c r="G24" s="13">
        <v>0</v>
      </c>
      <c r="H24" s="13">
        <v>7216597.05</v>
      </c>
      <c r="I24" s="20">
        <f t="shared" si="1"/>
        <v>129.1006467020877</v>
      </c>
      <c r="J24" s="13">
        <v>151446188.7</v>
      </c>
      <c r="K24" s="13">
        <v>0</v>
      </c>
      <c r="L24" s="13">
        <v>151446188.7</v>
      </c>
      <c r="M24" s="20">
        <f t="shared" si="2"/>
        <v>657.966784549013</v>
      </c>
    </row>
    <row r="25" spans="1:13" ht="9.75">
      <c r="A25" s="12" t="s">
        <v>11</v>
      </c>
      <c r="B25" s="13">
        <v>16269158.95</v>
      </c>
      <c r="C25" s="13">
        <v>0</v>
      </c>
      <c r="D25" s="13">
        <v>16269158.95</v>
      </c>
      <c r="E25" s="19">
        <f t="shared" si="0"/>
        <v>56.87085401577225</v>
      </c>
      <c r="F25" s="13">
        <v>338825.9</v>
      </c>
      <c r="G25" s="13">
        <v>0</v>
      </c>
      <c r="H25" s="13">
        <v>338825.9</v>
      </c>
      <c r="I25" s="20">
        <f t="shared" si="1"/>
        <v>6.061394658222866</v>
      </c>
      <c r="J25" s="13">
        <v>15930333.05</v>
      </c>
      <c r="K25" s="13">
        <v>0</v>
      </c>
      <c r="L25" s="13">
        <v>15930333.05</v>
      </c>
      <c r="M25" s="20">
        <f t="shared" si="2"/>
        <v>69.21025945701712</v>
      </c>
    </row>
    <row r="26" spans="1:13" ht="9.75">
      <c r="A26" s="12" t="s">
        <v>12</v>
      </c>
      <c r="B26" s="13">
        <v>714351.18</v>
      </c>
      <c r="C26" s="13">
        <v>0</v>
      </c>
      <c r="D26" s="13">
        <v>714351.18</v>
      </c>
      <c r="E26" s="19">
        <f t="shared" si="0"/>
        <v>2.497102757347801</v>
      </c>
      <c r="F26" s="13">
        <v>41931.54</v>
      </c>
      <c r="G26" s="13">
        <v>0</v>
      </c>
      <c r="H26" s="13">
        <v>41931.54</v>
      </c>
      <c r="I26" s="20">
        <f t="shared" si="1"/>
        <v>0.7501304137819997</v>
      </c>
      <c r="J26" s="13">
        <v>672419.64</v>
      </c>
      <c r="K26" s="13">
        <v>0</v>
      </c>
      <c r="L26" s="13">
        <v>672419.64</v>
      </c>
      <c r="M26" s="20">
        <f t="shared" si="2"/>
        <v>2.921366276670157</v>
      </c>
    </row>
    <row r="27" spans="1:13" ht="9.75">
      <c r="A27" s="12" t="s">
        <v>13</v>
      </c>
      <c r="B27" s="13">
        <v>56625.7</v>
      </c>
      <c r="C27" s="13">
        <v>0</v>
      </c>
      <c r="D27" s="13">
        <v>56625.7</v>
      </c>
      <c r="E27" s="19">
        <f t="shared" si="0"/>
        <v>0.19794212645767498</v>
      </c>
      <c r="F27" s="13">
        <v>3682.6</v>
      </c>
      <c r="G27" s="13">
        <v>0</v>
      </c>
      <c r="H27" s="13">
        <v>3682.6</v>
      </c>
      <c r="I27" s="20">
        <f t="shared" si="1"/>
        <v>0.06587953272867135</v>
      </c>
      <c r="J27" s="13">
        <v>52943.1</v>
      </c>
      <c r="K27" s="13">
        <v>0</v>
      </c>
      <c r="L27" s="13">
        <v>52943.1</v>
      </c>
      <c r="M27" s="20">
        <f t="shared" si="2"/>
        <v>0.2300143804877201</v>
      </c>
    </row>
    <row r="28" spans="1:13" ht="9.75">
      <c r="A28" s="12" t="s">
        <v>14</v>
      </c>
      <c r="B28" s="13">
        <v>12219.09</v>
      </c>
      <c r="C28" s="13">
        <v>0</v>
      </c>
      <c r="D28" s="13">
        <v>12219.09</v>
      </c>
      <c r="E28" s="19">
        <f t="shared" si="0"/>
        <v>0.042713337900948015</v>
      </c>
      <c r="F28" s="13">
        <v>814.56</v>
      </c>
      <c r="G28" s="13">
        <v>0</v>
      </c>
      <c r="H28" s="13">
        <v>814.56</v>
      </c>
      <c r="I28" s="20">
        <f t="shared" si="1"/>
        <v>0.014571995921215048</v>
      </c>
      <c r="J28" s="13">
        <v>11404.53</v>
      </c>
      <c r="K28" s="13">
        <v>0</v>
      </c>
      <c r="L28" s="13">
        <v>11404.53</v>
      </c>
      <c r="M28" s="20">
        <f t="shared" si="2"/>
        <v>0.04954764459775908</v>
      </c>
    </row>
    <row r="29" spans="1:13" ht="9.75">
      <c r="A29" s="12" t="s">
        <v>15</v>
      </c>
      <c r="B29" s="13">
        <v>2123975.75</v>
      </c>
      <c r="C29" s="13">
        <v>0</v>
      </c>
      <c r="D29" s="13">
        <v>2123975.75</v>
      </c>
      <c r="E29" s="19">
        <f t="shared" si="0"/>
        <v>7.424619501384267</v>
      </c>
      <c r="F29" s="13">
        <v>28041.72</v>
      </c>
      <c r="G29" s="13">
        <v>0</v>
      </c>
      <c r="H29" s="13">
        <v>28041.72</v>
      </c>
      <c r="I29" s="20">
        <f t="shared" si="1"/>
        <v>0.5016497611764075</v>
      </c>
      <c r="J29" s="13">
        <v>2095934.03</v>
      </c>
      <c r="K29" s="13">
        <v>0</v>
      </c>
      <c r="L29" s="13">
        <v>2095934.03</v>
      </c>
      <c r="M29" s="20">
        <f t="shared" si="2"/>
        <v>9.105907426153372</v>
      </c>
    </row>
    <row r="30" spans="1:13" ht="9.75">
      <c r="A30" s="12" t="s">
        <v>16</v>
      </c>
      <c r="B30" s="13">
        <v>2018728.74</v>
      </c>
      <c r="C30" s="13">
        <v>11797880.51</v>
      </c>
      <c r="D30" s="13">
        <v>13816609.25</v>
      </c>
      <c r="E30" s="19">
        <f t="shared" si="0"/>
        <v>48.29766370004754</v>
      </c>
      <c r="F30" s="13">
        <v>191965.12</v>
      </c>
      <c r="G30" s="13">
        <v>2313820.96</v>
      </c>
      <c r="H30" s="13">
        <v>2505786.08</v>
      </c>
      <c r="I30" s="20">
        <f t="shared" si="1"/>
        <v>44.827028748278146</v>
      </c>
      <c r="J30" s="13">
        <v>1826763.62</v>
      </c>
      <c r="K30" s="13">
        <v>9484059.55</v>
      </c>
      <c r="L30" s="13">
        <v>11310823.17</v>
      </c>
      <c r="M30" s="20">
        <f t="shared" si="2"/>
        <v>49.140529818875365</v>
      </c>
    </row>
    <row r="31" spans="1:13" ht="9.75">
      <c r="A31" s="12" t="s">
        <v>17</v>
      </c>
      <c r="B31" s="13">
        <v>3357835.42</v>
      </c>
      <c r="C31" s="13">
        <v>3224446.44</v>
      </c>
      <c r="D31" s="13">
        <v>6582281.86</v>
      </c>
      <c r="E31" s="19">
        <f t="shared" si="0"/>
        <v>23.009179017869627</v>
      </c>
      <c r="F31" s="13">
        <v>462196.1</v>
      </c>
      <c r="G31" s="13">
        <v>169748.16</v>
      </c>
      <c r="H31" s="13">
        <v>631944.26</v>
      </c>
      <c r="I31" s="20">
        <f t="shared" si="1"/>
        <v>11.30510849925759</v>
      </c>
      <c r="J31" s="13">
        <v>2895639.32</v>
      </c>
      <c r="K31" s="13">
        <v>3054698.28</v>
      </c>
      <c r="L31" s="13">
        <v>5950337.6</v>
      </c>
      <c r="M31" s="20">
        <f t="shared" si="2"/>
        <v>25.851588153258636</v>
      </c>
    </row>
    <row r="32" spans="1:13" ht="9.75">
      <c r="A32" s="12" t="s">
        <v>18</v>
      </c>
      <c r="B32" s="13">
        <v>208471.7</v>
      </c>
      <c r="C32" s="13">
        <v>305209.89</v>
      </c>
      <c r="D32" s="13">
        <v>513681.59</v>
      </c>
      <c r="E32" s="19">
        <f t="shared" si="0"/>
        <v>1.7956374269414694</v>
      </c>
      <c r="F32" s="13">
        <v>5029.54</v>
      </c>
      <c r="G32" s="13">
        <v>13548.28</v>
      </c>
      <c r="H32" s="13">
        <v>18577.82</v>
      </c>
      <c r="I32" s="20">
        <f t="shared" si="1"/>
        <v>0.3323461958174565</v>
      </c>
      <c r="J32" s="13">
        <v>203442.16</v>
      </c>
      <c r="K32" s="13">
        <v>291661.61</v>
      </c>
      <c r="L32" s="13">
        <v>495103.77</v>
      </c>
      <c r="M32" s="20">
        <f t="shared" si="2"/>
        <v>2.1510071554873944</v>
      </c>
    </row>
    <row r="33" spans="1:13" ht="9.75">
      <c r="A33" s="12" t="s">
        <v>19</v>
      </c>
      <c r="B33" s="13">
        <v>4640711.46</v>
      </c>
      <c r="C33" s="13">
        <v>8139885.32</v>
      </c>
      <c r="D33" s="13">
        <v>12780596.78</v>
      </c>
      <c r="E33" s="19">
        <f t="shared" si="0"/>
        <v>44.676154184960424</v>
      </c>
      <c r="F33" s="13">
        <v>3968609.25</v>
      </c>
      <c r="G33" s="13">
        <v>3061084.69</v>
      </c>
      <c r="H33" s="13">
        <v>7029693.94</v>
      </c>
      <c r="I33" s="20">
        <f t="shared" si="1"/>
        <v>125.7570607703179</v>
      </c>
      <c r="J33" s="13">
        <v>672102.21</v>
      </c>
      <c r="K33" s="13">
        <v>5078800.63</v>
      </c>
      <c r="L33" s="13">
        <v>5750902.84</v>
      </c>
      <c r="M33" s="20">
        <f t="shared" si="2"/>
        <v>24.985132226629535</v>
      </c>
    </row>
    <row r="34" spans="1:13" ht="9.75">
      <c r="A34" s="12" t="s">
        <v>20</v>
      </c>
      <c r="B34" s="13">
        <v>267557.06</v>
      </c>
      <c r="C34" s="13">
        <v>4026558.7</v>
      </c>
      <c r="D34" s="13">
        <v>4294115.76</v>
      </c>
      <c r="E34" s="19">
        <f t="shared" si="0"/>
        <v>15.010611873933835</v>
      </c>
      <c r="F34" s="13">
        <v>75120.14</v>
      </c>
      <c r="G34" s="13">
        <v>1048211.73</v>
      </c>
      <c r="H34" s="13">
        <v>1123331.87</v>
      </c>
      <c r="I34" s="20">
        <f t="shared" si="1"/>
        <v>20.095741784289523</v>
      </c>
      <c r="J34" s="13">
        <v>192436.92</v>
      </c>
      <c r="K34" s="13">
        <v>2978346.97</v>
      </c>
      <c r="L34" s="13">
        <v>3170783.89</v>
      </c>
      <c r="M34" s="20">
        <f t="shared" si="2"/>
        <v>13.775655224548492</v>
      </c>
    </row>
    <row r="35" spans="1:13" ht="9.75">
      <c r="A35" s="12" t="s">
        <v>21</v>
      </c>
      <c r="B35" s="13">
        <v>127126.91</v>
      </c>
      <c r="C35" s="13">
        <v>543611.89</v>
      </c>
      <c r="D35" s="13">
        <v>670738.8</v>
      </c>
      <c r="E35" s="19">
        <f t="shared" si="0"/>
        <v>2.3446502978271204</v>
      </c>
      <c r="F35" s="13">
        <v>18050.52</v>
      </c>
      <c r="G35" s="13">
        <v>64136.61</v>
      </c>
      <c r="H35" s="13">
        <v>82187.13</v>
      </c>
      <c r="I35" s="20">
        <f t="shared" si="1"/>
        <v>1.4702790747598349</v>
      </c>
      <c r="J35" s="13">
        <v>109076.39</v>
      </c>
      <c r="K35" s="13">
        <v>479475.28</v>
      </c>
      <c r="L35" s="13">
        <v>588551.67</v>
      </c>
      <c r="M35" s="20">
        <f t="shared" si="2"/>
        <v>2.5569969979102676</v>
      </c>
    </row>
    <row r="36" spans="1:13" ht="9.75">
      <c r="A36" s="12" t="s">
        <v>22</v>
      </c>
      <c r="B36" s="13">
        <v>24883371.83</v>
      </c>
      <c r="C36" s="13">
        <v>241487474.9</v>
      </c>
      <c r="D36" s="13">
        <v>266370846.73</v>
      </c>
      <c r="E36" s="19">
        <f t="shared" si="0"/>
        <v>931.1321860580553</v>
      </c>
      <c r="F36" s="13">
        <v>8379747.14</v>
      </c>
      <c r="G36" s="13">
        <v>60031928.83</v>
      </c>
      <c r="H36" s="13">
        <v>68411675.97</v>
      </c>
      <c r="I36" s="20">
        <f t="shared" si="1"/>
        <v>1223.8443616164868</v>
      </c>
      <c r="J36" s="13">
        <v>16503624.69</v>
      </c>
      <c r="K36" s="13">
        <v>181455546.07</v>
      </c>
      <c r="L36" s="13">
        <v>197959170.76</v>
      </c>
      <c r="M36" s="20">
        <f t="shared" si="2"/>
        <v>860.0451432618074</v>
      </c>
    </row>
    <row r="37" spans="1:13" ht="9.75">
      <c r="A37" s="12" t="s">
        <v>23</v>
      </c>
      <c r="B37" s="13">
        <v>1501330.52</v>
      </c>
      <c r="C37" s="13">
        <v>15796930.84</v>
      </c>
      <c r="D37" s="13">
        <v>17298261.36</v>
      </c>
      <c r="E37" s="19">
        <f t="shared" si="0"/>
        <v>60.468208562879276</v>
      </c>
      <c r="F37" s="13">
        <v>119958.48</v>
      </c>
      <c r="G37" s="13">
        <v>2174790.87</v>
      </c>
      <c r="H37" s="13">
        <v>2294749.35</v>
      </c>
      <c r="I37" s="20">
        <f t="shared" si="1"/>
        <v>41.051706649492836</v>
      </c>
      <c r="J37" s="13">
        <v>1381372.04</v>
      </c>
      <c r="K37" s="13">
        <v>13622139.97</v>
      </c>
      <c r="L37" s="13">
        <v>15003512.01</v>
      </c>
      <c r="M37" s="20">
        <f t="shared" si="2"/>
        <v>65.18363148588236</v>
      </c>
    </row>
    <row r="38" spans="1:13" ht="9.75">
      <c r="A38" s="12" t="s">
        <v>24</v>
      </c>
      <c r="B38" s="13">
        <v>41393931.24</v>
      </c>
      <c r="C38" s="13">
        <v>0</v>
      </c>
      <c r="D38" s="13">
        <v>41393931.24</v>
      </c>
      <c r="E38" s="19">
        <f t="shared" si="0"/>
        <v>144.6975979473699</v>
      </c>
      <c r="F38" s="13">
        <v>472925.67</v>
      </c>
      <c r="G38" s="13">
        <v>0</v>
      </c>
      <c r="H38" s="13">
        <v>472925.67</v>
      </c>
      <c r="I38" s="20">
        <f t="shared" si="1"/>
        <v>8.460360113776632</v>
      </c>
      <c r="J38" s="13">
        <v>40921005.57</v>
      </c>
      <c r="K38" s="13">
        <v>0</v>
      </c>
      <c r="L38" s="13">
        <v>40921005.57</v>
      </c>
      <c r="M38" s="20">
        <f t="shared" si="2"/>
        <v>177.78369126700352</v>
      </c>
    </row>
    <row r="39" spans="1:13" ht="9.75">
      <c r="A39" s="12" t="s">
        <v>25</v>
      </c>
      <c r="B39" s="13">
        <v>9562652.12</v>
      </c>
      <c r="C39" s="13">
        <v>0</v>
      </c>
      <c r="D39" s="13">
        <v>9562652.12</v>
      </c>
      <c r="E39" s="19">
        <f t="shared" si="0"/>
        <v>33.42743127604239</v>
      </c>
      <c r="F39" s="13">
        <v>97094.86</v>
      </c>
      <c r="G39" s="13">
        <v>0</v>
      </c>
      <c r="H39" s="13">
        <v>97094.86</v>
      </c>
      <c r="I39" s="20">
        <f t="shared" si="1"/>
        <v>1.7369695343387181</v>
      </c>
      <c r="J39" s="13">
        <v>9465557.26</v>
      </c>
      <c r="K39" s="13">
        <v>0</v>
      </c>
      <c r="L39" s="13">
        <v>9465557.26</v>
      </c>
      <c r="M39" s="20">
        <f t="shared" si="2"/>
        <v>41.123664634861605</v>
      </c>
    </row>
    <row r="40" spans="1:13" ht="9.75">
      <c r="A40" s="12" t="s">
        <v>26</v>
      </c>
      <c r="B40" s="13">
        <v>24599906.84</v>
      </c>
      <c r="C40" s="13">
        <v>0</v>
      </c>
      <c r="D40" s="13">
        <v>24599906.84</v>
      </c>
      <c r="E40" s="19">
        <f t="shared" si="0"/>
        <v>85.99201194104981</v>
      </c>
      <c r="F40" s="13">
        <v>219377.14</v>
      </c>
      <c r="G40" s="13">
        <v>0</v>
      </c>
      <c r="H40" s="13">
        <v>219377.14</v>
      </c>
      <c r="I40" s="20">
        <f t="shared" si="1"/>
        <v>3.924527093507934</v>
      </c>
      <c r="J40" s="13">
        <v>24380529.7</v>
      </c>
      <c r="K40" s="13">
        <v>0</v>
      </c>
      <c r="L40" s="13">
        <v>24380529.7</v>
      </c>
      <c r="M40" s="20">
        <f t="shared" si="2"/>
        <v>105.92263080378672</v>
      </c>
    </row>
    <row r="41" spans="1:13" ht="9.75">
      <c r="A41" s="12" t="s">
        <v>27</v>
      </c>
      <c r="B41" s="13">
        <v>564817.98</v>
      </c>
      <c r="C41" s="13">
        <v>0</v>
      </c>
      <c r="D41" s="13">
        <v>564817.98</v>
      </c>
      <c r="E41" s="19">
        <f t="shared" si="0"/>
        <v>1.9743909924774181</v>
      </c>
      <c r="F41" s="13">
        <v>6381.78</v>
      </c>
      <c r="G41" s="13">
        <v>0</v>
      </c>
      <c r="H41" s="13">
        <v>6381.78</v>
      </c>
      <c r="I41" s="20">
        <f t="shared" si="1"/>
        <v>0.11416626415499383</v>
      </c>
      <c r="J41" s="13">
        <v>558436.2</v>
      </c>
      <c r="K41" s="13">
        <v>0</v>
      </c>
      <c r="L41" s="13">
        <v>558436.2</v>
      </c>
      <c r="M41" s="20">
        <f t="shared" si="2"/>
        <v>2.4261585850642775</v>
      </c>
    </row>
    <row r="42" spans="1:13" ht="9.75">
      <c r="A42" s="12" t="s">
        <v>28</v>
      </c>
      <c r="B42" s="13">
        <v>22316.72</v>
      </c>
      <c r="C42" s="13">
        <v>0</v>
      </c>
      <c r="D42" s="13">
        <v>22316.72</v>
      </c>
      <c r="E42" s="19">
        <f t="shared" si="0"/>
        <v>0.07801085041528007</v>
      </c>
      <c r="F42" s="13">
        <v>789.04</v>
      </c>
      <c r="G42" s="13">
        <v>0</v>
      </c>
      <c r="H42" s="13">
        <v>789.04</v>
      </c>
      <c r="I42" s="20">
        <f t="shared" si="1"/>
        <v>0.014115458237177766</v>
      </c>
      <c r="J42" s="13">
        <v>21527.68</v>
      </c>
      <c r="K42" s="13">
        <v>0</v>
      </c>
      <c r="L42" s="13">
        <v>21527.68</v>
      </c>
      <c r="M42" s="20">
        <f t="shared" si="2"/>
        <v>0.09352825917896539</v>
      </c>
    </row>
    <row r="43" spans="1:13" ht="9.75">
      <c r="A43" s="12" t="s">
        <v>29</v>
      </c>
      <c r="B43" s="13">
        <v>6424.39</v>
      </c>
      <c r="C43" s="13">
        <v>0</v>
      </c>
      <c r="D43" s="13">
        <v>6424.39</v>
      </c>
      <c r="E43" s="19">
        <f t="shared" si="0"/>
        <v>0.022457248524846894</v>
      </c>
      <c r="F43" s="13">
        <v>0</v>
      </c>
      <c r="G43" s="13">
        <v>0</v>
      </c>
      <c r="H43" s="13">
        <v>0</v>
      </c>
      <c r="I43" s="20">
        <f t="shared" si="1"/>
        <v>0</v>
      </c>
      <c r="J43" s="13">
        <v>6424.39</v>
      </c>
      <c r="K43" s="13">
        <v>0</v>
      </c>
      <c r="L43" s="13">
        <v>6424.39</v>
      </c>
      <c r="M43" s="20">
        <f t="shared" si="2"/>
        <v>0.027911136406094546</v>
      </c>
    </row>
    <row r="44" spans="1:13" ht="9.75">
      <c r="A44" s="12" t="s">
        <v>30</v>
      </c>
      <c r="B44" s="13">
        <v>1349866.65</v>
      </c>
      <c r="C44" s="13">
        <v>0</v>
      </c>
      <c r="D44" s="13">
        <v>1349866.65</v>
      </c>
      <c r="E44" s="19">
        <f t="shared" si="0"/>
        <v>4.718625555804133</v>
      </c>
      <c r="F44" s="13">
        <v>16219.41</v>
      </c>
      <c r="G44" s="13">
        <v>0</v>
      </c>
      <c r="H44" s="13">
        <v>16219.41</v>
      </c>
      <c r="I44" s="20">
        <f t="shared" si="1"/>
        <v>0.2901556378468309</v>
      </c>
      <c r="J44" s="13">
        <v>1333647.24</v>
      </c>
      <c r="K44" s="13">
        <v>0</v>
      </c>
      <c r="L44" s="13">
        <v>1333647.24</v>
      </c>
      <c r="M44" s="20">
        <f t="shared" si="2"/>
        <v>5.794108083919487</v>
      </c>
    </row>
    <row r="45" spans="1:13" ht="9.75">
      <c r="A45" s="12" t="s">
        <v>31</v>
      </c>
      <c r="B45" s="13">
        <v>38754.73</v>
      </c>
      <c r="C45" s="13">
        <v>0</v>
      </c>
      <c r="D45" s="13">
        <v>38754.73</v>
      </c>
      <c r="E45" s="19">
        <f t="shared" si="0"/>
        <v>0.1354719441259543</v>
      </c>
      <c r="F45" s="13">
        <v>76</v>
      </c>
      <c r="G45" s="13">
        <v>0</v>
      </c>
      <c r="H45" s="13">
        <v>76</v>
      </c>
      <c r="I45" s="20">
        <f t="shared" si="1"/>
        <v>0.0013595949838100861</v>
      </c>
      <c r="J45" s="13">
        <v>38678.73</v>
      </c>
      <c r="K45" s="13">
        <v>0</v>
      </c>
      <c r="L45" s="13">
        <v>38678.73</v>
      </c>
      <c r="M45" s="20">
        <f t="shared" si="2"/>
        <v>0.1680419944997893</v>
      </c>
    </row>
    <row r="46" spans="1:13" ht="9.75">
      <c r="A46" s="12" t="s">
        <v>32</v>
      </c>
      <c r="B46" s="13">
        <v>6048139.77</v>
      </c>
      <c r="C46" s="13">
        <v>4445145.01</v>
      </c>
      <c r="D46" s="13">
        <v>10493284.78</v>
      </c>
      <c r="E46" s="19">
        <f t="shared" si="0"/>
        <v>36.680572653038396</v>
      </c>
      <c r="F46" s="13">
        <v>608627.82</v>
      </c>
      <c r="G46" s="13">
        <v>1572846</v>
      </c>
      <c r="H46" s="13">
        <v>2181473.82</v>
      </c>
      <c r="I46" s="20">
        <f t="shared" si="1"/>
        <v>39.02527451296087</v>
      </c>
      <c r="J46" s="13">
        <v>5439511.95</v>
      </c>
      <c r="K46" s="13">
        <v>2872299.01</v>
      </c>
      <c r="L46" s="13">
        <v>8311810.96</v>
      </c>
      <c r="M46" s="20">
        <f t="shared" si="2"/>
        <v>36.11114665925195</v>
      </c>
    </row>
    <row r="47" spans="1:13" ht="9.75">
      <c r="A47" s="12" t="s">
        <v>33</v>
      </c>
      <c r="B47" s="13">
        <v>578383.84</v>
      </c>
      <c r="C47" s="13">
        <v>171314.03</v>
      </c>
      <c r="D47" s="13">
        <v>749697.87</v>
      </c>
      <c r="E47" s="19">
        <f t="shared" si="0"/>
        <v>2.6206614768310077</v>
      </c>
      <c r="F47" s="13">
        <v>48313.27</v>
      </c>
      <c r="G47" s="13">
        <v>39075.48</v>
      </c>
      <c r="H47" s="13">
        <v>87388.75</v>
      </c>
      <c r="I47" s="20">
        <f t="shared" si="1"/>
        <v>1.5633329755451797</v>
      </c>
      <c r="J47" s="13">
        <v>530070.57</v>
      </c>
      <c r="K47" s="13">
        <v>132238.55</v>
      </c>
      <c r="L47" s="13">
        <v>662309.12</v>
      </c>
      <c r="M47" s="20">
        <f t="shared" si="2"/>
        <v>2.8774405338593145</v>
      </c>
    </row>
    <row r="48" spans="1:13" ht="9.75">
      <c r="A48" s="12" t="s">
        <v>34</v>
      </c>
      <c r="B48" s="13">
        <v>275032480.71</v>
      </c>
      <c r="C48" s="13">
        <v>0</v>
      </c>
      <c r="D48" s="13">
        <v>275032480.71</v>
      </c>
      <c r="E48" s="19">
        <f t="shared" si="0"/>
        <v>961.4099971685449</v>
      </c>
      <c r="F48" s="13">
        <v>2225765.97</v>
      </c>
      <c r="G48" s="13">
        <v>0</v>
      </c>
      <c r="H48" s="13">
        <v>2225765.97</v>
      </c>
      <c r="I48" s="20">
        <f t="shared" si="1"/>
        <v>39.8176348414104</v>
      </c>
      <c r="J48" s="13">
        <v>272806714.74</v>
      </c>
      <c r="K48" s="13">
        <v>0</v>
      </c>
      <c r="L48" s="13">
        <v>272806714.74</v>
      </c>
      <c r="M48" s="20">
        <f t="shared" si="2"/>
        <v>1185.224655976157</v>
      </c>
    </row>
    <row r="49" spans="1:13" ht="9.75">
      <c r="A49" s="12" t="s">
        <v>35</v>
      </c>
      <c r="B49" s="13">
        <v>792559.65</v>
      </c>
      <c r="C49" s="13">
        <v>0</v>
      </c>
      <c r="D49" s="13">
        <v>792559.65</v>
      </c>
      <c r="E49" s="19">
        <f t="shared" si="0"/>
        <v>2.7704901213680473</v>
      </c>
      <c r="F49" s="13">
        <v>10281.73</v>
      </c>
      <c r="G49" s="13">
        <v>0</v>
      </c>
      <c r="H49" s="13">
        <v>10281.73</v>
      </c>
      <c r="I49" s="20">
        <f t="shared" si="1"/>
        <v>0.1839340596432852</v>
      </c>
      <c r="J49" s="13">
        <v>782277.92</v>
      </c>
      <c r="K49" s="13">
        <v>0</v>
      </c>
      <c r="L49" s="13">
        <v>782277.92</v>
      </c>
      <c r="M49" s="20">
        <f t="shared" si="2"/>
        <v>3.3986519704743823</v>
      </c>
    </row>
    <row r="50" spans="1:13" ht="9.75">
      <c r="A50" s="12" t="s">
        <v>89</v>
      </c>
      <c r="B50" s="13">
        <v>4514595.94</v>
      </c>
      <c r="C50" s="13">
        <v>0</v>
      </c>
      <c r="D50" s="13">
        <v>4514595.94</v>
      </c>
      <c r="E50" s="19">
        <f t="shared" si="0"/>
        <v>15.78132756788501</v>
      </c>
      <c r="F50" s="13">
        <v>229046.33</v>
      </c>
      <c r="G50" s="13">
        <v>0</v>
      </c>
      <c r="H50" s="13">
        <v>229046.33</v>
      </c>
      <c r="I50" s="20">
        <f t="shared" si="1"/>
        <v>4.097503175369863</v>
      </c>
      <c r="J50" s="13">
        <v>4285549.61</v>
      </c>
      <c r="K50" s="13">
        <v>0</v>
      </c>
      <c r="L50" s="13">
        <v>4285549.61</v>
      </c>
      <c r="M50" s="20">
        <f t="shared" si="2"/>
        <v>18.618819800758562</v>
      </c>
    </row>
    <row r="51" spans="1:13" ht="9.75">
      <c r="A51" s="12" t="s">
        <v>36</v>
      </c>
      <c r="B51" s="13">
        <v>1284809.16</v>
      </c>
      <c r="C51" s="13">
        <v>26368690.28</v>
      </c>
      <c r="D51" s="13">
        <v>27653499.44</v>
      </c>
      <c r="E51" s="19">
        <f t="shared" si="0"/>
        <v>96.66622193014346</v>
      </c>
      <c r="F51" s="13">
        <v>323717.75</v>
      </c>
      <c r="G51" s="13">
        <v>6249362.56</v>
      </c>
      <c r="H51" s="13">
        <v>6573080.31</v>
      </c>
      <c r="I51" s="20">
        <f t="shared" si="1"/>
        <v>117.58851339022165</v>
      </c>
      <c r="J51" s="13">
        <v>961091.41</v>
      </c>
      <c r="K51" s="13">
        <v>20119327.72</v>
      </c>
      <c r="L51" s="13">
        <v>21080419.13</v>
      </c>
      <c r="M51" s="20">
        <f t="shared" si="2"/>
        <v>91.58510828811372</v>
      </c>
    </row>
    <row r="52" spans="1:13" ht="9.75">
      <c r="A52" s="12" t="s">
        <v>37</v>
      </c>
      <c r="B52" s="13">
        <v>2877367.61</v>
      </c>
      <c r="C52" s="13">
        <v>17104626.5</v>
      </c>
      <c r="D52" s="13">
        <v>19981994.11</v>
      </c>
      <c r="E52" s="19">
        <f t="shared" si="0"/>
        <v>69.84952777622416</v>
      </c>
      <c r="F52" s="13">
        <v>401420.02</v>
      </c>
      <c r="G52" s="13">
        <v>2597221.93</v>
      </c>
      <c r="H52" s="13">
        <v>2998641.95</v>
      </c>
      <c r="I52" s="20">
        <f t="shared" si="1"/>
        <v>53.64392833503283</v>
      </c>
      <c r="J52" s="13">
        <v>2475947.59</v>
      </c>
      <c r="K52" s="13">
        <v>14507404.57</v>
      </c>
      <c r="L52" s="13">
        <v>16983352.16</v>
      </c>
      <c r="M52" s="20">
        <f t="shared" si="2"/>
        <v>73.78516229097244</v>
      </c>
    </row>
    <row r="53" spans="1:13" ht="9.75">
      <c r="A53" s="12" t="s">
        <v>38</v>
      </c>
      <c r="B53" s="13">
        <v>161973.57</v>
      </c>
      <c r="C53" s="13">
        <v>2497359</v>
      </c>
      <c r="D53" s="13">
        <v>2659332.57</v>
      </c>
      <c r="E53" s="19">
        <f t="shared" si="0"/>
        <v>9.296025371235213</v>
      </c>
      <c r="F53" s="13">
        <v>22884.72</v>
      </c>
      <c r="G53" s="13">
        <v>392710.42</v>
      </c>
      <c r="H53" s="13">
        <v>415595.14</v>
      </c>
      <c r="I53" s="20">
        <f t="shared" si="1"/>
        <v>7.434750889998033</v>
      </c>
      <c r="J53" s="13">
        <v>139088.85</v>
      </c>
      <c r="K53" s="13">
        <v>2104648.58</v>
      </c>
      <c r="L53" s="13">
        <v>2243737.43</v>
      </c>
      <c r="M53" s="20">
        <f t="shared" si="2"/>
        <v>9.748047903098975</v>
      </c>
    </row>
    <row r="54" spans="1:13" ht="9.75">
      <c r="A54" s="12" t="s">
        <v>39</v>
      </c>
      <c r="B54" s="13">
        <v>1839152.71</v>
      </c>
      <c r="C54" s="13">
        <v>0</v>
      </c>
      <c r="D54" s="13">
        <v>1839152.71</v>
      </c>
      <c r="E54" s="19">
        <f t="shared" si="0"/>
        <v>6.428985395285103</v>
      </c>
      <c r="F54" s="13">
        <v>26141.92</v>
      </c>
      <c r="G54" s="13">
        <v>0</v>
      </c>
      <c r="H54" s="13">
        <v>26141.92</v>
      </c>
      <c r="I54" s="20">
        <f t="shared" si="1"/>
        <v>0.46766346446269164</v>
      </c>
      <c r="J54" s="13">
        <v>1813010.79</v>
      </c>
      <c r="K54" s="13">
        <v>0</v>
      </c>
      <c r="L54" s="13">
        <v>1813010.79</v>
      </c>
      <c r="M54" s="20">
        <f t="shared" si="2"/>
        <v>7.8767309371646546</v>
      </c>
    </row>
    <row r="55" spans="1:13" ht="9.75">
      <c r="A55" s="12" t="s">
        <v>40</v>
      </c>
      <c r="B55" s="13">
        <v>370586885.67</v>
      </c>
      <c r="C55" s="13">
        <v>43920348.78</v>
      </c>
      <c r="D55" s="13">
        <v>414507234.45</v>
      </c>
      <c r="E55" s="19">
        <f t="shared" si="0"/>
        <v>1448.9612211261501</v>
      </c>
      <c r="F55" s="13">
        <v>366155220.06</v>
      </c>
      <c r="G55" s="13">
        <v>23760303.13</v>
      </c>
      <c r="H55" s="13">
        <v>389915523.19</v>
      </c>
      <c r="I55" s="20">
        <f t="shared" si="1"/>
        <v>6975.357755773806</v>
      </c>
      <c r="J55" s="13">
        <v>4431665.61</v>
      </c>
      <c r="K55" s="13">
        <v>20160045.65</v>
      </c>
      <c r="L55" s="13">
        <v>24591711.26</v>
      </c>
      <c r="M55" s="20">
        <f t="shared" si="2"/>
        <v>106.84012138695678</v>
      </c>
    </row>
    <row r="56" spans="1:13" ht="9.75">
      <c r="A56" s="12" t="s">
        <v>41</v>
      </c>
      <c r="B56" s="13">
        <v>134782.86</v>
      </c>
      <c r="C56" s="13">
        <v>0</v>
      </c>
      <c r="D56" s="13">
        <v>134782.86</v>
      </c>
      <c r="E56" s="19">
        <f t="shared" si="0"/>
        <v>0.47115013003719336</v>
      </c>
      <c r="F56" s="13">
        <v>0</v>
      </c>
      <c r="G56" s="13">
        <v>0</v>
      </c>
      <c r="H56" s="13">
        <v>0</v>
      </c>
      <c r="I56" s="20">
        <f t="shared" si="1"/>
        <v>0</v>
      </c>
      <c r="J56" s="13">
        <v>134782.86</v>
      </c>
      <c r="K56" s="13">
        <v>0</v>
      </c>
      <c r="L56" s="13">
        <v>134782.86</v>
      </c>
      <c r="M56" s="20">
        <f t="shared" si="2"/>
        <v>0.5855719828129277</v>
      </c>
    </row>
    <row r="57" spans="1:13" ht="9.75">
      <c r="A57" s="12" t="s">
        <v>42</v>
      </c>
      <c r="B57" s="13">
        <v>110809.72</v>
      </c>
      <c r="C57" s="13">
        <v>2425303.99</v>
      </c>
      <c r="D57" s="13">
        <v>2536113.71</v>
      </c>
      <c r="E57" s="19">
        <f t="shared" si="0"/>
        <v>8.865298631113845</v>
      </c>
      <c r="F57" s="13">
        <v>1738.27</v>
      </c>
      <c r="G57" s="13">
        <v>1418306.45</v>
      </c>
      <c r="H57" s="13">
        <v>1420044.72</v>
      </c>
      <c r="I57" s="20">
        <f t="shared" si="1"/>
        <v>25.40375892234208</v>
      </c>
      <c r="J57" s="13">
        <v>109071.45</v>
      </c>
      <c r="K57" s="13">
        <v>1006997.54</v>
      </c>
      <c r="L57" s="13">
        <v>1116068.99</v>
      </c>
      <c r="M57" s="20">
        <f t="shared" si="2"/>
        <v>4.848826708606135</v>
      </c>
    </row>
    <row r="58" spans="1:13" ht="9.75">
      <c r="A58" s="12" t="s">
        <v>43</v>
      </c>
      <c r="B58" s="13">
        <v>1699633.95</v>
      </c>
      <c r="C58" s="13">
        <v>1434958.27</v>
      </c>
      <c r="D58" s="13">
        <v>3134592.22</v>
      </c>
      <c r="E58" s="19">
        <f t="shared" si="0"/>
        <v>10.95735416258844</v>
      </c>
      <c r="F58" s="13">
        <v>727176.87</v>
      </c>
      <c r="G58" s="13">
        <v>154256.95</v>
      </c>
      <c r="H58" s="13">
        <v>881433.82</v>
      </c>
      <c r="I58" s="20">
        <f t="shared" si="1"/>
        <v>15.768328950428451</v>
      </c>
      <c r="J58" s="13">
        <v>972457.08</v>
      </c>
      <c r="K58" s="13">
        <v>1280701.32</v>
      </c>
      <c r="L58" s="13">
        <v>2253158.4</v>
      </c>
      <c r="M58" s="20">
        <f t="shared" si="2"/>
        <v>9.788977855786733</v>
      </c>
    </row>
    <row r="59" spans="1:13" ht="9.75">
      <c r="A59" s="12" t="s">
        <v>44</v>
      </c>
      <c r="B59" s="13">
        <v>10959933.86</v>
      </c>
      <c r="C59" s="13">
        <v>0</v>
      </c>
      <c r="D59" s="13">
        <v>10959933.86</v>
      </c>
      <c r="E59" s="19">
        <f t="shared" si="0"/>
        <v>38.31180213372857</v>
      </c>
      <c r="F59" s="13">
        <v>996786.4</v>
      </c>
      <c r="G59" s="13">
        <v>0</v>
      </c>
      <c r="H59" s="13">
        <v>996786.4</v>
      </c>
      <c r="I59" s="20">
        <f t="shared" si="1"/>
        <v>17.83191828118571</v>
      </c>
      <c r="J59" s="13">
        <v>9963147.46</v>
      </c>
      <c r="K59" s="13">
        <v>0</v>
      </c>
      <c r="L59" s="13">
        <v>9963147.46</v>
      </c>
      <c r="M59" s="20">
        <f t="shared" si="2"/>
        <v>43.2854742302529</v>
      </c>
    </row>
    <row r="60" spans="1:13" ht="9.75">
      <c r="A60" s="12" t="s">
        <v>45</v>
      </c>
      <c r="B60" s="13">
        <v>299331.09</v>
      </c>
      <c r="C60" s="13">
        <v>3445168.02</v>
      </c>
      <c r="D60" s="13">
        <v>3744499.11</v>
      </c>
      <c r="E60" s="19">
        <f t="shared" si="0"/>
        <v>13.089359007522582</v>
      </c>
      <c r="F60" s="13">
        <v>39691.38</v>
      </c>
      <c r="G60" s="13">
        <v>248282.69</v>
      </c>
      <c r="H60" s="13">
        <v>287974.07</v>
      </c>
      <c r="I60" s="20">
        <f t="shared" si="1"/>
        <v>5.151685539991771</v>
      </c>
      <c r="J60" s="13">
        <v>259639.71</v>
      </c>
      <c r="K60" s="13">
        <v>3196885.33</v>
      </c>
      <c r="L60" s="13">
        <v>3456525.04</v>
      </c>
      <c r="M60" s="20">
        <f t="shared" si="2"/>
        <v>15.017074287601066</v>
      </c>
    </row>
    <row r="61" spans="1:13" ht="9.75">
      <c r="A61" s="12" t="s">
        <v>46</v>
      </c>
      <c r="B61" s="13">
        <v>393226.42</v>
      </c>
      <c r="C61" s="13">
        <v>64780.78</v>
      </c>
      <c r="D61" s="13">
        <v>458007.2</v>
      </c>
      <c r="E61" s="19">
        <f t="shared" si="0"/>
        <v>1.601020722055986</v>
      </c>
      <c r="F61" s="13">
        <v>81896.86</v>
      </c>
      <c r="G61" s="13">
        <v>3772.31</v>
      </c>
      <c r="H61" s="13">
        <v>85669.17</v>
      </c>
      <c r="I61" s="20">
        <f t="shared" si="1"/>
        <v>1.532570707883862</v>
      </c>
      <c r="J61" s="13">
        <v>311329.56</v>
      </c>
      <c r="K61" s="13">
        <v>61008.47</v>
      </c>
      <c r="L61" s="13">
        <v>372338.03</v>
      </c>
      <c r="M61" s="20">
        <f t="shared" si="2"/>
        <v>1.617644250194419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28580</v>
      </c>
      <c r="C6" s="13">
        <v>318792</v>
      </c>
      <c r="D6" s="31">
        <f>C6/B6</f>
        <v>11.154373687893631</v>
      </c>
      <c r="E6" s="13">
        <f>E12*12</f>
        <v>78160.67720243923</v>
      </c>
    </row>
    <row r="7" spans="1:5" ht="11.25">
      <c r="A7" s="22" t="s">
        <v>72</v>
      </c>
      <c r="B7" s="13">
        <v>8734</v>
      </c>
      <c r="C7" s="13">
        <v>94548</v>
      </c>
      <c r="D7" s="31">
        <f>C7/B7</f>
        <v>10.825280512937944</v>
      </c>
      <c r="E7" s="13">
        <f>I12*12</f>
        <v>106910.41119812161</v>
      </c>
    </row>
    <row r="8" spans="1:5" ht="11.25">
      <c r="A8" s="22" t="s">
        <v>71</v>
      </c>
      <c r="B8" s="13">
        <v>19846</v>
      </c>
      <c r="C8" s="13">
        <v>224244</v>
      </c>
      <c r="D8" s="31">
        <f>C8/B8</f>
        <v>11.29920386979744</v>
      </c>
      <c r="E8" s="13">
        <f>M12*12</f>
        <v>66038.92656552684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7">
        <f>SUM(B13:B23)+SUM(B30:B61)</f>
        <v>1453393642.7199998</v>
      </c>
      <c r="C12" s="27">
        <f>SUM(C13:C61)</f>
        <v>623022907.84</v>
      </c>
      <c r="D12" s="27">
        <f>SUM(D13:D23)+SUM(D30:D61)</f>
        <v>2076416550.5600004</v>
      </c>
      <c r="E12" s="28">
        <f>D12/$C$6</f>
        <v>6513.389766869936</v>
      </c>
      <c r="F12" s="27">
        <f>SUM(F13:F23)+SUM(F30:F61)</f>
        <v>600320862.97</v>
      </c>
      <c r="G12" s="27">
        <f>SUM(G13:G61)</f>
        <v>242026266.86</v>
      </c>
      <c r="H12" s="27">
        <f>SUM(H13:H23)+SUM(H30:H61)</f>
        <v>842347129.83</v>
      </c>
      <c r="I12" s="28">
        <f>H12/$C$7</f>
        <v>8909.2009331768</v>
      </c>
      <c r="J12" s="27">
        <f>SUM(J13:J23)+SUM(J30:J61)</f>
        <v>853072779.75</v>
      </c>
      <c r="K12" s="27">
        <f>SUM(K13:K61)</f>
        <v>380996640.98</v>
      </c>
      <c r="L12" s="27">
        <f>SUM(L13:L23)+SUM(L30:L61)</f>
        <v>1234069420.73</v>
      </c>
      <c r="M12" s="28">
        <f>L12/$C$8</f>
        <v>5503.24388046057</v>
      </c>
    </row>
    <row r="13" spans="1:13" ht="9.75">
      <c r="A13" s="12" t="s">
        <v>0</v>
      </c>
      <c r="B13" s="13">
        <v>24807145.58</v>
      </c>
      <c r="C13" s="13">
        <v>0</v>
      </c>
      <c r="D13" s="13">
        <v>24807145.58</v>
      </c>
      <c r="E13" s="19">
        <f>D13/$C$6</f>
        <v>77.81608566086977</v>
      </c>
      <c r="F13" s="13">
        <v>211902.26</v>
      </c>
      <c r="G13" s="13">
        <v>0</v>
      </c>
      <c r="H13" s="13">
        <v>211902.26</v>
      </c>
      <c r="I13" s="20">
        <f>H13/$C$7</f>
        <v>2.2412135634809833</v>
      </c>
      <c r="J13" s="13">
        <v>24595243.32</v>
      </c>
      <c r="K13" s="13">
        <v>0</v>
      </c>
      <c r="L13" s="13">
        <v>24595243.32</v>
      </c>
      <c r="M13" s="20">
        <f>L13/$C$8</f>
        <v>109.68071975169904</v>
      </c>
    </row>
    <row r="14" spans="1:13" ht="9.75">
      <c r="A14" s="12" t="s">
        <v>1</v>
      </c>
      <c r="B14" s="13">
        <v>4716345.77</v>
      </c>
      <c r="C14" s="13">
        <v>13552497.71</v>
      </c>
      <c r="D14" s="13">
        <v>18268843.48</v>
      </c>
      <c r="E14" s="19">
        <f aca="true" t="shared" si="0" ref="E14:E61">D14/$C$6</f>
        <v>57.30646779091069</v>
      </c>
      <c r="F14" s="13">
        <v>3565458.34</v>
      </c>
      <c r="G14" s="13">
        <v>2383149.08</v>
      </c>
      <c r="H14" s="13">
        <v>5948607.42</v>
      </c>
      <c r="I14" s="20">
        <f aca="true" t="shared" si="1" ref="I14:I61">H14/$C$7</f>
        <v>62.916269196598556</v>
      </c>
      <c r="J14" s="13">
        <v>1150887.43</v>
      </c>
      <c r="K14" s="13">
        <v>11169348.63</v>
      </c>
      <c r="L14" s="13">
        <v>12320236.06</v>
      </c>
      <c r="M14" s="20">
        <f aca="true" t="shared" si="2" ref="M14:M61">L14/$C$8</f>
        <v>54.94120716719288</v>
      </c>
    </row>
    <row r="15" spans="1:13" ht="9.75">
      <c r="A15" s="12" t="s">
        <v>2</v>
      </c>
      <c r="B15" s="13">
        <v>17507020.4</v>
      </c>
      <c r="C15" s="13">
        <v>0</v>
      </c>
      <c r="D15" s="13">
        <v>17507020.4</v>
      </c>
      <c r="E15" s="19">
        <f t="shared" si="0"/>
        <v>54.91674947928429</v>
      </c>
      <c r="F15" s="13">
        <v>1085695.28</v>
      </c>
      <c r="G15" s="13">
        <v>0</v>
      </c>
      <c r="H15" s="13">
        <v>1085695.28</v>
      </c>
      <c r="I15" s="20">
        <f t="shared" si="1"/>
        <v>11.48300630367644</v>
      </c>
      <c r="J15" s="13">
        <v>16421325.12</v>
      </c>
      <c r="K15" s="13">
        <v>0</v>
      </c>
      <c r="L15" s="13">
        <v>16421325.12</v>
      </c>
      <c r="M15" s="20">
        <f t="shared" si="2"/>
        <v>73.22971905602824</v>
      </c>
    </row>
    <row r="16" spans="1:13" ht="9.75">
      <c r="A16" s="12" t="s">
        <v>3</v>
      </c>
      <c r="B16" s="13">
        <v>183712153.2</v>
      </c>
      <c r="C16" s="13">
        <v>0</v>
      </c>
      <c r="D16" s="13">
        <v>183712153.2</v>
      </c>
      <c r="E16" s="19">
        <f t="shared" si="0"/>
        <v>576.2759203493187</v>
      </c>
      <c r="F16" s="13">
        <v>8078515.85</v>
      </c>
      <c r="G16" s="13">
        <v>0</v>
      </c>
      <c r="H16" s="13">
        <v>8078515.85</v>
      </c>
      <c r="I16" s="20">
        <f t="shared" si="1"/>
        <v>85.44354031814528</v>
      </c>
      <c r="J16" s="13">
        <v>175633637.35</v>
      </c>
      <c r="K16" s="13">
        <v>0</v>
      </c>
      <c r="L16" s="13">
        <v>175633637.35</v>
      </c>
      <c r="M16" s="20">
        <f t="shared" si="2"/>
        <v>783.2255817323986</v>
      </c>
    </row>
    <row r="17" spans="1:13" ht="9.75">
      <c r="A17" s="12" t="s">
        <v>4</v>
      </c>
      <c r="B17" s="13">
        <v>222996.38</v>
      </c>
      <c r="C17" s="13">
        <v>0</v>
      </c>
      <c r="D17" s="13">
        <v>222996.38</v>
      </c>
      <c r="E17" s="19">
        <f t="shared" si="0"/>
        <v>0.6995043162940099</v>
      </c>
      <c r="F17" s="13">
        <v>17012.52</v>
      </c>
      <c r="G17" s="13">
        <v>0</v>
      </c>
      <c r="H17" s="13">
        <v>17012.52</v>
      </c>
      <c r="I17" s="20">
        <f t="shared" si="1"/>
        <v>0.17993527097347378</v>
      </c>
      <c r="J17" s="13">
        <v>205983.86</v>
      </c>
      <c r="K17" s="13">
        <v>0</v>
      </c>
      <c r="L17" s="13">
        <v>205983.86</v>
      </c>
      <c r="M17" s="20">
        <f t="shared" si="2"/>
        <v>0.9185702181552237</v>
      </c>
    </row>
    <row r="18" spans="1:13" ht="9.75">
      <c r="A18" s="12" t="s">
        <v>5</v>
      </c>
      <c r="B18" s="13">
        <v>2646067.12</v>
      </c>
      <c r="C18" s="13">
        <v>0</v>
      </c>
      <c r="D18" s="13">
        <v>2646067.12</v>
      </c>
      <c r="E18" s="19">
        <f t="shared" si="0"/>
        <v>8.300293357424277</v>
      </c>
      <c r="F18" s="13">
        <v>51835</v>
      </c>
      <c r="G18" s="13">
        <v>0</v>
      </c>
      <c r="H18" s="13">
        <v>51835</v>
      </c>
      <c r="I18" s="20">
        <f t="shared" si="1"/>
        <v>0.5482400473833396</v>
      </c>
      <c r="J18" s="13">
        <v>2594232.12</v>
      </c>
      <c r="K18" s="13">
        <v>0</v>
      </c>
      <c r="L18" s="13">
        <v>2594232.12</v>
      </c>
      <c r="M18" s="20">
        <f t="shared" si="2"/>
        <v>11.56879167335581</v>
      </c>
    </row>
    <row r="19" spans="1:13" ht="9.75">
      <c r="A19" s="12" t="s">
        <v>6</v>
      </c>
      <c r="B19" s="13">
        <v>1933980.13</v>
      </c>
      <c r="C19" s="13">
        <v>16450005.87</v>
      </c>
      <c r="D19" s="13">
        <v>18383986</v>
      </c>
      <c r="E19" s="19">
        <f t="shared" si="0"/>
        <v>57.66765163492183</v>
      </c>
      <c r="F19" s="13">
        <v>444483.71</v>
      </c>
      <c r="G19" s="13">
        <v>3434813.61</v>
      </c>
      <c r="H19" s="13">
        <v>3879297.32</v>
      </c>
      <c r="I19" s="20">
        <f t="shared" si="1"/>
        <v>41.02992469433515</v>
      </c>
      <c r="J19" s="13">
        <v>1489496.42</v>
      </c>
      <c r="K19" s="13">
        <v>13015192.26</v>
      </c>
      <c r="L19" s="13">
        <v>14504688.68</v>
      </c>
      <c r="M19" s="20">
        <f t="shared" si="2"/>
        <v>64.68261661404541</v>
      </c>
    </row>
    <row r="20" spans="1:13" ht="9.75">
      <c r="A20" s="12" t="s">
        <v>88</v>
      </c>
      <c r="B20" s="13">
        <v>19077384.77</v>
      </c>
      <c r="C20" s="13">
        <v>37498952.3</v>
      </c>
      <c r="D20" s="13">
        <v>56576337.07</v>
      </c>
      <c r="E20" s="19">
        <f t="shared" si="0"/>
        <v>177.47100639288314</v>
      </c>
      <c r="F20" s="13">
        <v>1830728.25</v>
      </c>
      <c r="G20" s="13">
        <v>14324357.2</v>
      </c>
      <c r="H20" s="13">
        <v>16155085.45</v>
      </c>
      <c r="I20" s="20">
        <f t="shared" si="1"/>
        <v>170.86649585395776</v>
      </c>
      <c r="J20" s="13">
        <v>17246656.52</v>
      </c>
      <c r="K20" s="13">
        <v>23174595.1</v>
      </c>
      <c r="L20" s="13">
        <v>40421251.62</v>
      </c>
      <c r="M20" s="20">
        <f t="shared" si="2"/>
        <v>180.25566623856156</v>
      </c>
    </row>
    <row r="21" spans="1:13" ht="9.75">
      <c r="A21" s="12" t="s">
        <v>7</v>
      </c>
      <c r="B21" s="13">
        <v>368845.29</v>
      </c>
      <c r="C21" s="13">
        <v>3135136.81</v>
      </c>
      <c r="D21" s="13">
        <v>3503982.1</v>
      </c>
      <c r="E21" s="19">
        <f t="shared" si="0"/>
        <v>10.991436736179077</v>
      </c>
      <c r="F21" s="13">
        <v>124763.19</v>
      </c>
      <c r="G21" s="13">
        <v>1198162.14</v>
      </c>
      <c r="H21" s="13">
        <v>1322925.33</v>
      </c>
      <c r="I21" s="20">
        <f t="shared" si="1"/>
        <v>13.992102741464654</v>
      </c>
      <c r="J21" s="13">
        <v>244082.1</v>
      </c>
      <c r="K21" s="13">
        <v>1936974.67</v>
      </c>
      <c r="L21" s="13">
        <v>2181056.77</v>
      </c>
      <c r="M21" s="20">
        <f t="shared" si="2"/>
        <v>9.726265897861259</v>
      </c>
    </row>
    <row r="22" spans="1:13" ht="9.75">
      <c r="A22" s="12" t="s">
        <v>8</v>
      </c>
      <c r="B22" s="13">
        <v>244153.16</v>
      </c>
      <c r="C22" s="13">
        <v>0</v>
      </c>
      <c r="D22" s="13">
        <v>244153.16</v>
      </c>
      <c r="E22" s="19">
        <f t="shared" si="0"/>
        <v>0.7658697834324575</v>
      </c>
      <c r="F22" s="13">
        <v>24679.83</v>
      </c>
      <c r="G22" s="13">
        <v>0</v>
      </c>
      <c r="H22" s="13">
        <v>24679.83</v>
      </c>
      <c r="I22" s="20">
        <f t="shared" si="1"/>
        <v>0.26102963574057625</v>
      </c>
      <c r="J22" s="13">
        <v>219473.33</v>
      </c>
      <c r="K22" s="13">
        <v>0</v>
      </c>
      <c r="L22" s="13">
        <v>219473.33</v>
      </c>
      <c r="M22" s="20">
        <f t="shared" si="2"/>
        <v>0.9787255400367456</v>
      </c>
    </row>
    <row r="23" spans="1:13" ht="9.75">
      <c r="A23" s="12" t="s">
        <v>9</v>
      </c>
      <c r="B23" s="13">
        <f>SUM(B24:B29)</f>
        <v>200812530.60999998</v>
      </c>
      <c r="C23" s="13">
        <v>34431580.57</v>
      </c>
      <c r="D23" s="13">
        <f>B23+C23</f>
        <v>235244111.17999998</v>
      </c>
      <c r="E23" s="19">
        <f t="shared" si="0"/>
        <v>737.9235086827774</v>
      </c>
      <c r="F23" s="13">
        <f>SUM(F24:F29)</f>
        <v>7464863.57</v>
      </c>
      <c r="G23" s="13">
        <v>1790235.25</v>
      </c>
      <c r="H23" s="13">
        <f>F23+G23</f>
        <v>9255098.82</v>
      </c>
      <c r="I23" s="20">
        <f t="shared" si="1"/>
        <v>97.88783284680797</v>
      </c>
      <c r="J23" s="13">
        <f>SUM(J24:J29)</f>
        <v>193347667.03999996</v>
      </c>
      <c r="K23" s="13">
        <v>32641345.32</v>
      </c>
      <c r="L23" s="13">
        <f>J23+K23</f>
        <v>225989012.35999995</v>
      </c>
      <c r="M23" s="20">
        <f t="shared" si="2"/>
        <v>1007.7817571930574</v>
      </c>
    </row>
    <row r="24" spans="1:13" ht="9.75">
      <c r="A24" s="12" t="s">
        <v>10</v>
      </c>
      <c r="B24" s="13">
        <v>183723066.7</v>
      </c>
      <c r="C24" s="13">
        <v>0</v>
      </c>
      <c r="D24" s="13">
        <v>183723066.7</v>
      </c>
      <c r="E24" s="19">
        <f t="shared" si="0"/>
        <v>576.3101542698687</v>
      </c>
      <c r="F24" s="13">
        <v>6882603.63</v>
      </c>
      <c r="G24" s="13">
        <v>0</v>
      </c>
      <c r="H24" s="13">
        <v>6882603.63</v>
      </c>
      <c r="I24" s="20">
        <f t="shared" si="1"/>
        <v>72.79480930321107</v>
      </c>
      <c r="J24" s="13">
        <v>176840463.07</v>
      </c>
      <c r="K24" s="13">
        <v>0</v>
      </c>
      <c r="L24" s="13">
        <v>176840463.07</v>
      </c>
      <c r="M24" s="20">
        <f t="shared" si="2"/>
        <v>788.6073342876509</v>
      </c>
    </row>
    <row r="25" spans="1:13" ht="9.75">
      <c r="A25" s="12" t="s">
        <v>11</v>
      </c>
      <c r="B25" s="13">
        <v>16270886.37</v>
      </c>
      <c r="C25" s="13">
        <v>0</v>
      </c>
      <c r="D25" s="13">
        <v>16270886.37</v>
      </c>
      <c r="E25" s="19">
        <f t="shared" si="0"/>
        <v>51.039192859293834</v>
      </c>
      <c r="F25" s="13">
        <v>545253.61</v>
      </c>
      <c r="G25" s="13">
        <v>0</v>
      </c>
      <c r="H25" s="13">
        <v>545253.61</v>
      </c>
      <c r="I25" s="20">
        <f t="shared" si="1"/>
        <v>5.76695022634006</v>
      </c>
      <c r="J25" s="13">
        <v>15725632.76</v>
      </c>
      <c r="K25" s="13">
        <v>0</v>
      </c>
      <c r="L25" s="13">
        <v>15725632.76</v>
      </c>
      <c r="M25" s="20">
        <f t="shared" si="2"/>
        <v>70.12732898093148</v>
      </c>
    </row>
    <row r="26" spans="1:13" ht="9.75">
      <c r="A26" s="12" t="s">
        <v>12</v>
      </c>
      <c r="B26" s="13">
        <v>430347.76</v>
      </c>
      <c r="C26" s="13">
        <v>0</v>
      </c>
      <c r="D26" s="13">
        <v>430347.76</v>
      </c>
      <c r="E26" s="19">
        <f t="shared" si="0"/>
        <v>1.3499327461165902</v>
      </c>
      <c r="F26" s="13">
        <v>31507.67</v>
      </c>
      <c r="G26" s="13">
        <v>0</v>
      </c>
      <c r="H26" s="13">
        <v>31507.67</v>
      </c>
      <c r="I26" s="20">
        <f t="shared" si="1"/>
        <v>0.3332452299361171</v>
      </c>
      <c r="J26" s="13">
        <v>398840.09</v>
      </c>
      <c r="K26" s="13">
        <v>0</v>
      </c>
      <c r="L26" s="13">
        <v>398840.09</v>
      </c>
      <c r="M26" s="20">
        <f t="shared" si="2"/>
        <v>1.7785987139009294</v>
      </c>
    </row>
    <row r="27" spans="1:13" ht="9.75">
      <c r="A27" s="12" t="s">
        <v>13</v>
      </c>
      <c r="B27" s="13">
        <v>45343.61</v>
      </c>
      <c r="C27" s="13">
        <v>0</v>
      </c>
      <c r="D27" s="13">
        <v>45343.61</v>
      </c>
      <c r="E27" s="19">
        <f t="shared" si="0"/>
        <v>0.14223572109714172</v>
      </c>
      <c r="F27" s="13">
        <v>5387.95</v>
      </c>
      <c r="G27" s="13">
        <v>0</v>
      </c>
      <c r="H27" s="13">
        <v>5387.95</v>
      </c>
      <c r="I27" s="20">
        <f t="shared" si="1"/>
        <v>0.056986398443118834</v>
      </c>
      <c r="J27" s="13">
        <v>39955.66</v>
      </c>
      <c r="K27" s="13">
        <v>0</v>
      </c>
      <c r="L27" s="13">
        <v>39955.66</v>
      </c>
      <c r="M27" s="20">
        <f t="shared" si="2"/>
        <v>0.17817939387452955</v>
      </c>
    </row>
    <row r="28" spans="1:13" ht="9.75">
      <c r="A28" s="12" t="s">
        <v>14</v>
      </c>
      <c r="B28" s="13">
        <v>5099.19</v>
      </c>
      <c r="C28" s="13">
        <v>0</v>
      </c>
      <c r="D28" s="13">
        <v>5099.19</v>
      </c>
      <c r="E28" s="19">
        <f t="shared" si="0"/>
        <v>0.015995351200782954</v>
      </c>
      <c r="F28" s="13">
        <v>110.71</v>
      </c>
      <c r="G28" s="13">
        <v>0</v>
      </c>
      <c r="H28" s="13">
        <v>110.71</v>
      </c>
      <c r="I28" s="20">
        <f t="shared" si="1"/>
        <v>0.0011709396285484622</v>
      </c>
      <c r="J28" s="13">
        <v>4988.48</v>
      </c>
      <c r="K28" s="13">
        <v>0</v>
      </c>
      <c r="L28" s="13">
        <v>4988.48</v>
      </c>
      <c r="M28" s="20">
        <f t="shared" si="2"/>
        <v>0.02224576800271133</v>
      </c>
    </row>
    <row r="29" spans="1:13" ht="9.75">
      <c r="A29" s="12" t="s">
        <v>15</v>
      </c>
      <c r="B29" s="13">
        <v>337786.98</v>
      </c>
      <c r="C29" s="13">
        <v>0</v>
      </c>
      <c r="D29" s="13">
        <v>337786.98</v>
      </c>
      <c r="E29" s="19">
        <f t="shared" si="0"/>
        <v>1.0595842430173905</v>
      </c>
      <c r="F29" s="13">
        <v>0</v>
      </c>
      <c r="G29" s="13">
        <v>0</v>
      </c>
      <c r="H29" s="13">
        <v>0</v>
      </c>
      <c r="I29" s="20">
        <f t="shared" si="1"/>
        <v>0</v>
      </c>
      <c r="J29" s="13">
        <v>337786.98</v>
      </c>
      <c r="K29" s="13">
        <v>0</v>
      </c>
      <c r="L29" s="13">
        <v>337786.98</v>
      </c>
      <c r="M29" s="20">
        <f t="shared" si="2"/>
        <v>1.5063367581741316</v>
      </c>
    </row>
    <row r="30" spans="1:13" ht="9.75">
      <c r="A30" s="12" t="s">
        <v>16</v>
      </c>
      <c r="B30" s="13">
        <v>2044087.72</v>
      </c>
      <c r="C30" s="13">
        <v>9554622.24</v>
      </c>
      <c r="D30" s="13">
        <v>11598709.96</v>
      </c>
      <c r="E30" s="19">
        <f t="shared" si="0"/>
        <v>36.383315641546844</v>
      </c>
      <c r="F30" s="13">
        <v>375398.85</v>
      </c>
      <c r="G30" s="13">
        <v>2177116.35</v>
      </c>
      <c r="H30" s="13">
        <v>2552515.2</v>
      </c>
      <c r="I30" s="20">
        <f t="shared" si="1"/>
        <v>26.997030079959387</v>
      </c>
      <c r="J30" s="13">
        <v>1668688.87</v>
      </c>
      <c r="K30" s="13">
        <v>7377505.89</v>
      </c>
      <c r="L30" s="13">
        <v>9046194.76</v>
      </c>
      <c r="M30" s="20">
        <f t="shared" si="2"/>
        <v>40.34085531831398</v>
      </c>
    </row>
    <row r="31" spans="1:13" ht="9.75">
      <c r="A31" s="12" t="s">
        <v>17</v>
      </c>
      <c r="B31" s="13">
        <v>2364987</v>
      </c>
      <c r="C31" s="13">
        <v>1679284.49</v>
      </c>
      <c r="D31" s="13">
        <v>4044271.49</v>
      </c>
      <c r="E31" s="19">
        <f t="shared" si="0"/>
        <v>12.68623895831765</v>
      </c>
      <c r="F31" s="13">
        <v>402566.05</v>
      </c>
      <c r="G31" s="13">
        <v>207413.03</v>
      </c>
      <c r="H31" s="13">
        <v>609979.08</v>
      </c>
      <c r="I31" s="20">
        <f t="shared" si="1"/>
        <v>6.451528112704658</v>
      </c>
      <c r="J31" s="13">
        <v>1962420.95</v>
      </c>
      <c r="K31" s="13">
        <v>1471871.46</v>
      </c>
      <c r="L31" s="13">
        <v>3434292.41</v>
      </c>
      <c r="M31" s="20">
        <f t="shared" si="2"/>
        <v>15.314980155544854</v>
      </c>
    </row>
    <row r="32" spans="1:13" ht="9.75">
      <c r="A32" s="12" t="s">
        <v>18</v>
      </c>
      <c r="B32" s="13">
        <v>102312.48</v>
      </c>
      <c r="C32" s="13">
        <v>409246.33</v>
      </c>
      <c r="D32" s="13">
        <v>511558.81</v>
      </c>
      <c r="E32" s="19">
        <f t="shared" si="0"/>
        <v>1.6046789442645988</v>
      </c>
      <c r="F32" s="13">
        <v>18633.45</v>
      </c>
      <c r="G32" s="13">
        <v>65382.32</v>
      </c>
      <c r="H32" s="13">
        <v>84015.77</v>
      </c>
      <c r="I32" s="20">
        <f t="shared" si="1"/>
        <v>0.8886044125735076</v>
      </c>
      <c r="J32" s="13">
        <v>83679.03</v>
      </c>
      <c r="K32" s="13">
        <v>343864.01</v>
      </c>
      <c r="L32" s="13">
        <v>427543.04</v>
      </c>
      <c r="M32" s="20">
        <f t="shared" si="2"/>
        <v>1.9065974563421986</v>
      </c>
    </row>
    <row r="33" spans="1:13" ht="9.75">
      <c r="A33" s="12" t="s">
        <v>19</v>
      </c>
      <c r="B33" s="13">
        <v>3991893.02</v>
      </c>
      <c r="C33" s="13">
        <v>6250619.03</v>
      </c>
      <c r="D33" s="13">
        <v>10242512.05</v>
      </c>
      <c r="E33" s="19">
        <f t="shared" si="0"/>
        <v>32.12913765088208</v>
      </c>
      <c r="F33" s="13">
        <v>3522811.91</v>
      </c>
      <c r="G33" s="13">
        <v>3244739.56</v>
      </c>
      <c r="H33" s="13">
        <v>6767551.47</v>
      </c>
      <c r="I33" s="20">
        <f t="shared" si="1"/>
        <v>71.57794421880949</v>
      </c>
      <c r="J33" s="13">
        <v>469081.11</v>
      </c>
      <c r="K33" s="13">
        <v>3005879.47</v>
      </c>
      <c r="L33" s="13">
        <v>3474960.58</v>
      </c>
      <c r="M33" s="20">
        <f t="shared" si="2"/>
        <v>15.496336936551257</v>
      </c>
    </row>
    <row r="34" spans="1:13" ht="9.75">
      <c r="A34" s="12" t="s">
        <v>20</v>
      </c>
      <c r="B34" s="13">
        <v>547312.33</v>
      </c>
      <c r="C34" s="13">
        <v>8119483.04</v>
      </c>
      <c r="D34" s="13">
        <v>8666795.37</v>
      </c>
      <c r="E34" s="19">
        <f t="shared" si="0"/>
        <v>27.186364055559736</v>
      </c>
      <c r="F34" s="13">
        <v>309819.02</v>
      </c>
      <c r="G34" s="13">
        <v>4758637.14</v>
      </c>
      <c r="H34" s="13">
        <v>5068456.16</v>
      </c>
      <c r="I34" s="20">
        <f t="shared" si="1"/>
        <v>53.60722765156323</v>
      </c>
      <c r="J34" s="13">
        <v>237493.31</v>
      </c>
      <c r="K34" s="13">
        <v>3360845.9</v>
      </c>
      <c r="L34" s="13">
        <v>3598339.21</v>
      </c>
      <c r="M34" s="20">
        <f t="shared" si="2"/>
        <v>16.04653506894276</v>
      </c>
    </row>
    <row r="35" spans="1:13" ht="9.75">
      <c r="A35" s="12" t="s">
        <v>21</v>
      </c>
      <c r="B35" s="13">
        <v>92575.33</v>
      </c>
      <c r="C35" s="13">
        <v>185643.31</v>
      </c>
      <c r="D35" s="13">
        <v>278218.64</v>
      </c>
      <c r="E35" s="19">
        <f t="shared" si="0"/>
        <v>0.8727277974353184</v>
      </c>
      <c r="F35" s="13">
        <v>52215.25</v>
      </c>
      <c r="G35" s="13">
        <v>79555.22</v>
      </c>
      <c r="H35" s="13">
        <v>131770.47</v>
      </c>
      <c r="I35" s="20">
        <f t="shared" si="1"/>
        <v>1.393688602614545</v>
      </c>
      <c r="J35" s="13">
        <v>40360.08</v>
      </c>
      <c r="K35" s="13">
        <v>106088.09</v>
      </c>
      <c r="L35" s="13">
        <v>146448.17</v>
      </c>
      <c r="M35" s="20">
        <f t="shared" si="2"/>
        <v>0.6530750878507341</v>
      </c>
    </row>
    <row r="36" spans="1:13" ht="9.75">
      <c r="A36" s="12" t="s">
        <v>22</v>
      </c>
      <c r="B36" s="13">
        <v>33070126.09</v>
      </c>
      <c r="C36" s="13">
        <v>281262133.01</v>
      </c>
      <c r="D36" s="13">
        <v>314332259.1</v>
      </c>
      <c r="E36" s="19">
        <f t="shared" si="0"/>
        <v>986.0104993224423</v>
      </c>
      <c r="F36" s="13">
        <v>17686630.49</v>
      </c>
      <c r="G36" s="13">
        <v>121847195.78</v>
      </c>
      <c r="H36" s="13">
        <v>139533826.27</v>
      </c>
      <c r="I36" s="20">
        <f t="shared" si="1"/>
        <v>1475.7988140415453</v>
      </c>
      <c r="J36" s="13">
        <v>15383495.6</v>
      </c>
      <c r="K36" s="13">
        <v>159414937.23</v>
      </c>
      <c r="L36" s="13">
        <v>174798432.83</v>
      </c>
      <c r="M36" s="20">
        <f t="shared" si="2"/>
        <v>779.5010472075062</v>
      </c>
    </row>
    <row r="37" spans="1:13" ht="9.75">
      <c r="A37" s="12" t="s">
        <v>23</v>
      </c>
      <c r="B37" s="13">
        <v>1493623.09</v>
      </c>
      <c r="C37" s="13">
        <v>23307830.84</v>
      </c>
      <c r="D37" s="13">
        <v>24801453.93</v>
      </c>
      <c r="E37" s="19">
        <f t="shared" si="0"/>
        <v>77.79823185650832</v>
      </c>
      <c r="F37" s="13">
        <v>348728.1</v>
      </c>
      <c r="G37" s="13">
        <v>4765881.27</v>
      </c>
      <c r="H37" s="13">
        <v>5114609.37</v>
      </c>
      <c r="I37" s="20">
        <f t="shared" si="1"/>
        <v>54.09537346109912</v>
      </c>
      <c r="J37" s="13">
        <v>1144894.99</v>
      </c>
      <c r="K37" s="13">
        <v>18541949.57</v>
      </c>
      <c r="L37" s="13">
        <v>19686844.56</v>
      </c>
      <c r="M37" s="20">
        <f t="shared" si="2"/>
        <v>87.79206828276341</v>
      </c>
    </row>
    <row r="38" spans="1:13" ht="9.75">
      <c r="A38" s="12" t="s">
        <v>24</v>
      </c>
      <c r="B38" s="13">
        <v>53010663.76</v>
      </c>
      <c r="C38" s="13">
        <v>0</v>
      </c>
      <c r="D38" s="13">
        <v>53010663.76</v>
      </c>
      <c r="E38" s="19">
        <f t="shared" si="0"/>
        <v>166.2860541042435</v>
      </c>
      <c r="F38" s="13">
        <v>496035.28</v>
      </c>
      <c r="G38" s="13">
        <v>0</v>
      </c>
      <c r="H38" s="13">
        <v>496035.28</v>
      </c>
      <c r="I38" s="20">
        <f t="shared" si="1"/>
        <v>5.246385751152854</v>
      </c>
      <c r="J38" s="13">
        <v>52514628.48</v>
      </c>
      <c r="K38" s="13">
        <v>0</v>
      </c>
      <c r="L38" s="13">
        <v>52514628.48</v>
      </c>
      <c r="M38" s="20">
        <f t="shared" si="2"/>
        <v>234.18521110932733</v>
      </c>
    </row>
    <row r="39" spans="1:13" ht="9.75">
      <c r="A39" s="12" t="s">
        <v>25</v>
      </c>
      <c r="B39" s="13">
        <v>14022891.04</v>
      </c>
      <c r="C39" s="13">
        <v>0</v>
      </c>
      <c r="D39" s="13">
        <v>14022891.04</v>
      </c>
      <c r="E39" s="19">
        <f t="shared" si="0"/>
        <v>43.987587643353656</v>
      </c>
      <c r="F39" s="13">
        <v>124210.59</v>
      </c>
      <c r="G39" s="13">
        <v>0</v>
      </c>
      <c r="H39" s="13">
        <v>124210.59</v>
      </c>
      <c r="I39" s="20">
        <f t="shared" si="1"/>
        <v>1.3137304861022971</v>
      </c>
      <c r="J39" s="13">
        <v>13898680.45</v>
      </c>
      <c r="K39" s="13">
        <v>0</v>
      </c>
      <c r="L39" s="13">
        <v>13898680.45</v>
      </c>
      <c r="M39" s="20">
        <f t="shared" si="2"/>
        <v>61.98016647045183</v>
      </c>
    </row>
    <row r="40" spans="1:13" ht="9.75">
      <c r="A40" s="12" t="s">
        <v>26</v>
      </c>
      <c r="B40" s="13">
        <v>41996576.79</v>
      </c>
      <c r="C40" s="13">
        <v>0</v>
      </c>
      <c r="D40" s="13">
        <v>41996576.79</v>
      </c>
      <c r="E40" s="19">
        <f t="shared" si="0"/>
        <v>131.73660816457127</v>
      </c>
      <c r="F40" s="13">
        <v>479925.23</v>
      </c>
      <c r="G40" s="13">
        <v>0</v>
      </c>
      <c r="H40" s="13">
        <v>479925.23</v>
      </c>
      <c r="I40" s="20">
        <f t="shared" si="1"/>
        <v>5.075995578965181</v>
      </c>
      <c r="J40" s="13">
        <v>41516651.56</v>
      </c>
      <c r="K40" s="13">
        <v>0</v>
      </c>
      <c r="L40" s="13">
        <v>41516651.56</v>
      </c>
      <c r="M40" s="20">
        <f t="shared" si="2"/>
        <v>185.14052353686165</v>
      </c>
    </row>
    <row r="41" spans="1:13" ht="9.75">
      <c r="A41" s="12" t="s">
        <v>27</v>
      </c>
      <c r="B41" s="13">
        <v>1072672.53</v>
      </c>
      <c r="C41" s="13">
        <v>0</v>
      </c>
      <c r="D41" s="13">
        <v>1072672.53</v>
      </c>
      <c r="E41" s="19">
        <f t="shared" si="0"/>
        <v>3.3648037905593617</v>
      </c>
      <c r="F41" s="13">
        <v>11989.97</v>
      </c>
      <c r="G41" s="13">
        <v>0</v>
      </c>
      <c r="H41" s="13">
        <v>11989.97</v>
      </c>
      <c r="I41" s="20">
        <f t="shared" si="1"/>
        <v>0.1268135761729492</v>
      </c>
      <c r="J41" s="13">
        <v>1060682.56</v>
      </c>
      <c r="K41" s="13">
        <v>0</v>
      </c>
      <c r="L41" s="13">
        <v>1060682.56</v>
      </c>
      <c r="M41" s="20">
        <f t="shared" si="2"/>
        <v>4.730037637573358</v>
      </c>
    </row>
    <row r="42" spans="1:13" ht="9.75">
      <c r="A42" s="12" t="s">
        <v>28</v>
      </c>
      <c r="B42" s="13">
        <v>128377.11</v>
      </c>
      <c r="C42" s="13">
        <v>0</v>
      </c>
      <c r="D42" s="13">
        <v>128377.11</v>
      </c>
      <c r="E42" s="19">
        <f t="shared" si="0"/>
        <v>0.40269865617706846</v>
      </c>
      <c r="F42" s="13">
        <v>1097.16</v>
      </c>
      <c r="G42" s="13">
        <v>0</v>
      </c>
      <c r="H42" s="13">
        <v>1097.16</v>
      </c>
      <c r="I42" s="20">
        <f t="shared" si="1"/>
        <v>0.01160426450057114</v>
      </c>
      <c r="J42" s="13">
        <v>127279.95</v>
      </c>
      <c r="K42" s="13">
        <v>0</v>
      </c>
      <c r="L42" s="13">
        <v>127279.95</v>
      </c>
      <c r="M42" s="20">
        <f t="shared" si="2"/>
        <v>0.5675957885160807</v>
      </c>
    </row>
    <row r="43" spans="1:13" ht="9.75">
      <c r="A43" s="12" t="s">
        <v>29</v>
      </c>
      <c r="B43" s="13">
        <v>19467.73</v>
      </c>
      <c r="C43" s="13">
        <v>0</v>
      </c>
      <c r="D43" s="13">
        <v>19467.73</v>
      </c>
      <c r="E43" s="19">
        <f t="shared" si="0"/>
        <v>0.061067184872895176</v>
      </c>
      <c r="F43" s="13">
        <v>76.38</v>
      </c>
      <c r="G43" s="13">
        <v>0</v>
      </c>
      <c r="H43" s="13">
        <v>76.38</v>
      </c>
      <c r="I43" s="20">
        <f t="shared" si="1"/>
        <v>0.0008078436349790582</v>
      </c>
      <c r="J43" s="13">
        <v>19391.35</v>
      </c>
      <c r="K43" s="13">
        <v>0</v>
      </c>
      <c r="L43" s="13">
        <v>19391.35</v>
      </c>
      <c r="M43" s="20">
        <f t="shared" si="2"/>
        <v>0.08647433153172436</v>
      </c>
    </row>
    <row r="44" spans="1:13" ht="9.75">
      <c r="A44" s="12" t="s">
        <v>30</v>
      </c>
      <c r="B44" s="13">
        <v>3541812.86</v>
      </c>
      <c r="C44" s="13">
        <v>0</v>
      </c>
      <c r="D44" s="13">
        <v>3541812.86</v>
      </c>
      <c r="E44" s="19">
        <f t="shared" si="0"/>
        <v>11.110105837034807</v>
      </c>
      <c r="F44" s="13">
        <v>27500.42</v>
      </c>
      <c r="G44" s="13">
        <v>0</v>
      </c>
      <c r="H44" s="13">
        <v>27500.42</v>
      </c>
      <c r="I44" s="20">
        <f t="shared" si="1"/>
        <v>0.29086199602318397</v>
      </c>
      <c r="J44" s="13">
        <v>3514312.44</v>
      </c>
      <c r="K44" s="13">
        <v>0</v>
      </c>
      <c r="L44" s="13">
        <v>3514312.44</v>
      </c>
      <c r="M44" s="20">
        <f t="shared" si="2"/>
        <v>15.671823727725156</v>
      </c>
    </row>
    <row r="45" spans="1:13" ht="9.75">
      <c r="A45" s="12" t="s">
        <v>31</v>
      </c>
      <c r="B45" s="13">
        <v>149628.29</v>
      </c>
      <c r="C45" s="13">
        <v>0</v>
      </c>
      <c r="D45" s="13">
        <v>149628.29</v>
      </c>
      <c r="E45" s="19">
        <f t="shared" si="0"/>
        <v>0.46936024116038044</v>
      </c>
      <c r="F45" s="13">
        <v>0</v>
      </c>
      <c r="G45" s="13">
        <v>0</v>
      </c>
      <c r="H45" s="13">
        <v>0</v>
      </c>
      <c r="I45" s="20">
        <f t="shared" si="1"/>
        <v>0</v>
      </c>
      <c r="J45" s="13">
        <v>149628.29</v>
      </c>
      <c r="K45" s="13">
        <v>0</v>
      </c>
      <c r="L45" s="13">
        <v>149628.29</v>
      </c>
      <c r="M45" s="20">
        <f t="shared" si="2"/>
        <v>0.6672566044130501</v>
      </c>
    </row>
    <row r="46" spans="1:13" ht="9.75">
      <c r="A46" s="12" t="s">
        <v>32</v>
      </c>
      <c r="B46" s="13">
        <v>11729958.45</v>
      </c>
      <c r="C46" s="13">
        <v>7899557.95</v>
      </c>
      <c r="D46" s="13">
        <v>19629516.4</v>
      </c>
      <c r="E46" s="19">
        <f t="shared" si="0"/>
        <v>61.57468317900072</v>
      </c>
      <c r="F46" s="13">
        <v>2618248.07</v>
      </c>
      <c r="G46" s="13">
        <v>4301244.56</v>
      </c>
      <c r="H46" s="13">
        <v>6919492.63</v>
      </c>
      <c r="I46" s="20">
        <f t="shared" si="1"/>
        <v>73.18497091424462</v>
      </c>
      <c r="J46" s="13">
        <v>9111710.38</v>
      </c>
      <c r="K46" s="13">
        <v>3598313.39</v>
      </c>
      <c r="L46" s="13">
        <v>12710023.77</v>
      </c>
      <c r="M46" s="20">
        <f t="shared" si="2"/>
        <v>56.67943744314229</v>
      </c>
    </row>
    <row r="47" spans="1:13" ht="9.75">
      <c r="A47" s="12" t="s">
        <v>33</v>
      </c>
      <c r="B47" s="13">
        <v>158330.88</v>
      </c>
      <c r="C47" s="13">
        <v>306157.54</v>
      </c>
      <c r="D47" s="13">
        <v>464488.42</v>
      </c>
      <c r="E47" s="19">
        <f t="shared" si="0"/>
        <v>1.4570265878692061</v>
      </c>
      <c r="F47" s="13">
        <v>28715.52</v>
      </c>
      <c r="G47" s="13">
        <v>73478.87</v>
      </c>
      <c r="H47" s="13">
        <v>102194.39</v>
      </c>
      <c r="I47" s="20">
        <f t="shared" si="1"/>
        <v>1.0808731014934214</v>
      </c>
      <c r="J47" s="13">
        <v>129615.36</v>
      </c>
      <c r="K47" s="13">
        <v>232678.67</v>
      </c>
      <c r="L47" s="13">
        <v>362294.03</v>
      </c>
      <c r="M47" s="20">
        <f t="shared" si="2"/>
        <v>1.6156241861543676</v>
      </c>
    </row>
    <row r="48" spans="1:13" ht="9.75">
      <c r="A48" s="12" t="s">
        <v>34</v>
      </c>
      <c r="B48" s="13">
        <v>220302534.83</v>
      </c>
      <c r="C48" s="13">
        <v>0</v>
      </c>
      <c r="D48" s="13">
        <v>220302534.83</v>
      </c>
      <c r="E48" s="19">
        <f t="shared" si="0"/>
        <v>691.0541507628799</v>
      </c>
      <c r="F48" s="13">
        <v>2124831.29</v>
      </c>
      <c r="G48" s="13">
        <v>0</v>
      </c>
      <c r="H48" s="13">
        <v>2124831.29</v>
      </c>
      <c r="I48" s="20">
        <f t="shared" si="1"/>
        <v>22.473572048060245</v>
      </c>
      <c r="J48" s="13">
        <v>218177703.54</v>
      </c>
      <c r="K48" s="13">
        <v>0</v>
      </c>
      <c r="L48" s="13">
        <v>218177703.54</v>
      </c>
      <c r="M48" s="20">
        <f t="shared" si="2"/>
        <v>972.9477869641996</v>
      </c>
    </row>
    <row r="49" spans="1:13" ht="9.75">
      <c r="A49" s="12" t="s">
        <v>35</v>
      </c>
      <c r="B49" s="13">
        <v>862084.79</v>
      </c>
      <c r="C49" s="13">
        <v>0</v>
      </c>
      <c r="D49" s="13">
        <v>862084.79</v>
      </c>
      <c r="E49" s="19">
        <f t="shared" si="0"/>
        <v>2.7042234121307938</v>
      </c>
      <c r="F49" s="13">
        <v>16440.85</v>
      </c>
      <c r="G49" s="13">
        <v>0</v>
      </c>
      <c r="H49" s="13">
        <v>16440.85</v>
      </c>
      <c r="I49" s="20">
        <f t="shared" si="1"/>
        <v>0.17388892414434995</v>
      </c>
      <c r="J49" s="13">
        <v>845643.94</v>
      </c>
      <c r="K49" s="13">
        <v>0</v>
      </c>
      <c r="L49" s="13">
        <v>845643.94</v>
      </c>
      <c r="M49" s="20">
        <f t="shared" si="2"/>
        <v>3.771088368027684</v>
      </c>
    </row>
    <row r="50" spans="1:13" ht="9.75">
      <c r="A50" s="12" t="s">
        <v>89</v>
      </c>
      <c r="B50" s="13">
        <v>4574960.44</v>
      </c>
      <c r="C50" s="13">
        <v>0</v>
      </c>
      <c r="D50" s="13">
        <v>4574960.44</v>
      </c>
      <c r="E50" s="19">
        <f t="shared" si="0"/>
        <v>14.35092612110718</v>
      </c>
      <c r="F50" s="13">
        <v>347316.63</v>
      </c>
      <c r="G50" s="13">
        <v>0</v>
      </c>
      <c r="H50" s="13">
        <v>347316.63</v>
      </c>
      <c r="I50" s="20">
        <f t="shared" si="1"/>
        <v>3.6734423784744257</v>
      </c>
      <c r="J50" s="13">
        <v>4227643.81</v>
      </c>
      <c r="K50" s="13">
        <v>0</v>
      </c>
      <c r="L50" s="13">
        <v>4227643.81</v>
      </c>
      <c r="M50" s="20">
        <f t="shared" si="2"/>
        <v>18.8528737000767</v>
      </c>
    </row>
    <row r="51" spans="1:13" ht="9.75">
      <c r="A51" s="12" t="s">
        <v>36</v>
      </c>
      <c r="B51" s="13">
        <v>3010888.23</v>
      </c>
      <c r="C51" s="13">
        <v>48633991.88</v>
      </c>
      <c r="D51" s="13">
        <v>51644880.11</v>
      </c>
      <c r="E51" s="19">
        <f t="shared" si="0"/>
        <v>162.0018071658009</v>
      </c>
      <c r="F51" s="13">
        <v>826118.12</v>
      </c>
      <c r="G51" s="13">
        <v>13917848.4</v>
      </c>
      <c r="H51" s="13">
        <v>14743966.52</v>
      </c>
      <c r="I51" s="20">
        <f t="shared" si="1"/>
        <v>155.94160130304184</v>
      </c>
      <c r="J51" s="13">
        <v>2184770.11</v>
      </c>
      <c r="K51" s="13">
        <v>34716143.48</v>
      </c>
      <c r="L51" s="13">
        <v>36900913.59</v>
      </c>
      <c r="M51" s="20">
        <f t="shared" si="2"/>
        <v>164.55697182533314</v>
      </c>
    </row>
    <row r="52" spans="1:13" ht="9.75">
      <c r="A52" s="12" t="s">
        <v>37</v>
      </c>
      <c r="B52" s="13">
        <v>4964201.13</v>
      </c>
      <c r="C52" s="13">
        <v>37127439.55</v>
      </c>
      <c r="D52" s="13">
        <v>42091640.68</v>
      </c>
      <c r="E52" s="19">
        <f t="shared" si="0"/>
        <v>132.03480852719014</v>
      </c>
      <c r="F52" s="13">
        <v>1055845.69</v>
      </c>
      <c r="G52" s="13">
        <v>7307934.84</v>
      </c>
      <c r="H52" s="13">
        <v>8363780.53</v>
      </c>
      <c r="I52" s="20">
        <f t="shared" si="1"/>
        <v>88.4606816643398</v>
      </c>
      <c r="J52" s="13">
        <v>3908355.44</v>
      </c>
      <c r="K52" s="13">
        <v>29819504.71</v>
      </c>
      <c r="L52" s="13">
        <v>33727860.15</v>
      </c>
      <c r="M52" s="20">
        <f t="shared" si="2"/>
        <v>150.4069680794135</v>
      </c>
    </row>
    <row r="53" spans="1:13" ht="9.75">
      <c r="A53" s="12" t="s">
        <v>38</v>
      </c>
      <c r="B53" s="13">
        <v>388500.39</v>
      </c>
      <c r="C53" s="13">
        <v>4535683.19</v>
      </c>
      <c r="D53" s="13">
        <v>4924183.58</v>
      </c>
      <c r="E53" s="19">
        <f t="shared" si="0"/>
        <v>15.446383786293257</v>
      </c>
      <c r="F53" s="13">
        <v>103894.13</v>
      </c>
      <c r="G53" s="13">
        <v>1177873.13</v>
      </c>
      <c r="H53" s="13">
        <v>1281767.26</v>
      </c>
      <c r="I53" s="20">
        <f t="shared" si="1"/>
        <v>13.556788721072895</v>
      </c>
      <c r="J53" s="13">
        <v>284606.26</v>
      </c>
      <c r="K53" s="13">
        <v>3357810.06</v>
      </c>
      <c r="L53" s="13">
        <v>3642416.32</v>
      </c>
      <c r="M53" s="20">
        <f t="shared" si="2"/>
        <v>16.243093772854568</v>
      </c>
    </row>
    <row r="54" spans="1:13" ht="9.75">
      <c r="A54" s="12" t="s">
        <v>39</v>
      </c>
      <c r="B54" s="13">
        <v>1415606.36</v>
      </c>
      <c r="C54" s="13">
        <v>0</v>
      </c>
      <c r="D54" s="13">
        <v>1415606.36</v>
      </c>
      <c r="E54" s="19">
        <f t="shared" si="0"/>
        <v>4.440532886647093</v>
      </c>
      <c r="F54" s="13">
        <v>18501.89</v>
      </c>
      <c r="G54" s="13">
        <v>0</v>
      </c>
      <c r="H54" s="13">
        <v>18501.89</v>
      </c>
      <c r="I54" s="20">
        <f t="shared" si="1"/>
        <v>0.19568779879003256</v>
      </c>
      <c r="J54" s="13">
        <v>1397104.47</v>
      </c>
      <c r="K54" s="13">
        <v>0</v>
      </c>
      <c r="L54" s="13">
        <v>1397104.47</v>
      </c>
      <c r="M54" s="20">
        <f t="shared" si="2"/>
        <v>6.230286964199711</v>
      </c>
    </row>
    <row r="55" spans="1:13" ht="9.75">
      <c r="A55" s="12" t="s">
        <v>40</v>
      </c>
      <c r="B55" s="13">
        <v>548049986.6</v>
      </c>
      <c r="C55" s="13">
        <v>76715710.07</v>
      </c>
      <c r="D55" s="13">
        <v>624765696.67</v>
      </c>
      <c r="E55" s="19">
        <f t="shared" si="0"/>
        <v>1959.7910131684607</v>
      </c>
      <c r="F55" s="13">
        <v>542418738.23</v>
      </c>
      <c r="G55" s="13">
        <v>50420247.01</v>
      </c>
      <c r="H55" s="13">
        <v>592838985.24</v>
      </c>
      <c r="I55" s="20">
        <f t="shared" si="1"/>
        <v>6270.243529635741</v>
      </c>
      <c r="J55" s="13">
        <v>5631248.37</v>
      </c>
      <c r="K55" s="13">
        <v>26295463.06</v>
      </c>
      <c r="L55" s="13">
        <v>31926711.43</v>
      </c>
      <c r="M55" s="20">
        <f t="shared" si="2"/>
        <v>142.3748748238526</v>
      </c>
    </row>
    <row r="56" spans="1:13" ht="9.75">
      <c r="A56" s="12" t="s">
        <v>41</v>
      </c>
      <c r="B56" s="13">
        <v>58821.22</v>
      </c>
      <c r="C56" s="13">
        <v>0</v>
      </c>
      <c r="D56" s="13">
        <v>58821.22</v>
      </c>
      <c r="E56" s="19">
        <f t="shared" si="0"/>
        <v>0.1845128485030992</v>
      </c>
      <c r="F56" s="13">
        <v>53791.22</v>
      </c>
      <c r="G56" s="13">
        <v>0</v>
      </c>
      <c r="H56" s="13">
        <v>53791.22</v>
      </c>
      <c r="I56" s="20">
        <f t="shared" si="1"/>
        <v>0.5689302788001862</v>
      </c>
      <c r="J56" s="13">
        <v>5030</v>
      </c>
      <c r="K56" s="13">
        <v>0</v>
      </c>
      <c r="L56" s="13">
        <v>5030</v>
      </c>
      <c r="M56" s="20">
        <f t="shared" si="2"/>
        <v>0.022430923458375697</v>
      </c>
    </row>
    <row r="57" spans="1:13" ht="9.75">
      <c r="A57" s="12" t="s">
        <v>42</v>
      </c>
      <c r="B57" s="13">
        <v>1636442.08</v>
      </c>
      <c r="C57" s="13">
        <v>5776888.67</v>
      </c>
      <c r="D57" s="13">
        <v>7413330.75</v>
      </c>
      <c r="E57" s="19">
        <f t="shared" si="0"/>
        <v>23.254444120304147</v>
      </c>
      <c r="F57" s="13">
        <v>11179.27</v>
      </c>
      <c r="G57" s="13">
        <v>3531259.6</v>
      </c>
      <c r="H57" s="13">
        <v>3542438.87</v>
      </c>
      <c r="I57" s="20">
        <f t="shared" si="1"/>
        <v>37.46709470321953</v>
      </c>
      <c r="J57" s="13">
        <v>1625262.81</v>
      </c>
      <c r="K57" s="13">
        <v>2245629.07</v>
      </c>
      <c r="L57" s="13">
        <v>3870891.88</v>
      </c>
      <c r="M57" s="20">
        <f t="shared" si="2"/>
        <v>17.261964110522467</v>
      </c>
    </row>
    <row r="58" spans="1:13" ht="9.75">
      <c r="A58" s="12" t="s">
        <v>43</v>
      </c>
      <c r="B58" s="13">
        <v>2671406.42</v>
      </c>
      <c r="C58" s="13">
        <v>1618068.73</v>
      </c>
      <c r="D58" s="13">
        <v>4289475.15</v>
      </c>
      <c r="E58" s="19">
        <f t="shared" si="0"/>
        <v>13.455403993826698</v>
      </c>
      <c r="F58" s="13">
        <v>1727573</v>
      </c>
      <c r="G58" s="13">
        <v>278175.57</v>
      </c>
      <c r="H58" s="13">
        <v>2005748.57</v>
      </c>
      <c r="I58" s="20">
        <f t="shared" si="1"/>
        <v>21.21407718830647</v>
      </c>
      <c r="J58" s="13">
        <v>943833.42</v>
      </c>
      <c r="K58" s="13">
        <v>1339893.16</v>
      </c>
      <c r="L58" s="13">
        <v>2283726.58</v>
      </c>
      <c r="M58" s="20">
        <f t="shared" si="2"/>
        <v>10.18411453595191</v>
      </c>
    </row>
    <row r="59" spans="1:13" ht="9.75">
      <c r="A59" s="12" t="s">
        <v>44</v>
      </c>
      <c r="B59" s="13">
        <v>38297088.34</v>
      </c>
      <c r="C59" s="13">
        <v>0</v>
      </c>
      <c r="D59" s="13">
        <v>38297088.34</v>
      </c>
      <c r="E59" s="19">
        <f t="shared" si="0"/>
        <v>120.13189898115387</v>
      </c>
      <c r="F59" s="13">
        <v>2033621.84</v>
      </c>
      <c r="G59" s="13">
        <v>0</v>
      </c>
      <c r="H59" s="13">
        <v>2033621.84</v>
      </c>
      <c r="I59" s="20">
        <f t="shared" si="1"/>
        <v>21.50888268392774</v>
      </c>
      <c r="J59" s="13">
        <v>36263466.5</v>
      </c>
      <c r="K59" s="13">
        <v>0</v>
      </c>
      <c r="L59" s="13">
        <v>36263466.5</v>
      </c>
      <c r="M59" s="20">
        <f t="shared" si="2"/>
        <v>161.71432234530243</v>
      </c>
    </row>
    <row r="60" spans="1:13" ht="9.75">
      <c r="A60" s="12" t="s">
        <v>45</v>
      </c>
      <c r="B60" s="13">
        <v>438577.55</v>
      </c>
      <c r="C60" s="13">
        <v>4552518.47</v>
      </c>
      <c r="D60" s="13">
        <v>4991096.02</v>
      </c>
      <c r="E60" s="19">
        <f t="shared" si="0"/>
        <v>15.656277510100628</v>
      </c>
      <c r="F60" s="13">
        <v>125215.21</v>
      </c>
      <c r="G60" s="13">
        <v>736321.71</v>
      </c>
      <c r="H60" s="13">
        <v>861536.92</v>
      </c>
      <c r="I60" s="20">
        <f t="shared" si="1"/>
        <v>9.112164403266066</v>
      </c>
      <c r="J60" s="13">
        <v>313362.34</v>
      </c>
      <c r="K60" s="13">
        <v>3816196.76</v>
      </c>
      <c r="L60" s="13">
        <v>4129559.1</v>
      </c>
      <c r="M60" s="20">
        <f t="shared" si="2"/>
        <v>18.415471985872532</v>
      </c>
    </row>
    <row r="61" spans="1:13" ht="9.75">
      <c r="A61" s="12" t="s">
        <v>46</v>
      </c>
      <c r="B61" s="13">
        <v>1136625.43</v>
      </c>
      <c r="C61" s="13">
        <v>19856.24</v>
      </c>
      <c r="D61" s="13">
        <v>1156481.67</v>
      </c>
      <c r="E61" s="19">
        <f t="shared" si="0"/>
        <v>3.627699785440036</v>
      </c>
      <c r="F61" s="13">
        <v>53256.06</v>
      </c>
      <c r="G61" s="13">
        <v>5245.22</v>
      </c>
      <c r="H61" s="13">
        <v>58501.28</v>
      </c>
      <c r="I61" s="20">
        <f t="shared" si="1"/>
        <v>0.6187468798916952</v>
      </c>
      <c r="J61" s="13">
        <v>1083369.37</v>
      </c>
      <c r="K61" s="13">
        <v>14611.02</v>
      </c>
      <c r="L61" s="13">
        <v>1097980.39</v>
      </c>
      <c r="M61" s="20">
        <f t="shared" si="2"/>
        <v>4.8963646295998995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5117</v>
      </c>
      <c r="C6" s="13">
        <v>55318</v>
      </c>
      <c r="D6" s="31">
        <f>C6/B6</f>
        <v>10.81063122923588</v>
      </c>
      <c r="E6" s="13">
        <f>E12*12</f>
        <v>83471.49732239053</v>
      </c>
    </row>
    <row r="7" spans="1:5" ht="11.25">
      <c r="A7" s="22" t="s">
        <v>72</v>
      </c>
      <c r="B7" s="13">
        <v>2416</v>
      </c>
      <c r="C7" s="13">
        <v>25490</v>
      </c>
      <c r="D7" s="31">
        <f>C7/B7</f>
        <v>10.550496688741722</v>
      </c>
      <c r="E7" s="13">
        <f>I12*12</f>
        <v>102674.92327814829</v>
      </c>
    </row>
    <row r="8" spans="1:5" ht="11.25">
      <c r="A8" s="22" t="s">
        <v>71</v>
      </c>
      <c r="B8" s="13">
        <v>2701</v>
      </c>
      <c r="C8" s="13">
        <v>29828</v>
      </c>
      <c r="D8" s="31">
        <f>C8/B8</f>
        <v>11.043317289892633</v>
      </c>
      <c r="E8" s="13">
        <f>M12*12</f>
        <v>67060.89897143625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9.75">
      <c r="A12" s="23" t="s">
        <v>50</v>
      </c>
      <c r="B12" s="27">
        <f>SUM(B13:B23)+SUM(B30:B61)</f>
        <v>291264324.28</v>
      </c>
      <c r="C12" s="27">
        <f>SUM(C13:C61)</f>
        <v>93525366.46000002</v>
      </c>
      <c r="D12" s="27">
        <f>SUM(D13:D23)+SUM(D30:D61)</f>
        <v>384789690.7399999</v>
      </c>
      <c r="E12" s="28">
        <f>D12/$C$6</f>
        <v>6955.95811019921</v>
      </c>
      <c r="F12" s="27">
        <f>SUM(F13:F23)+SUM(F30:F61)</f>
        <v>178438742.13999996</v>
      </c>
      <c r="G12" s="27">
        <f>SUM(G13:G61)</f>
        <v>39659907.38999999</v>
      </c>
      <c r="H12" s="27">
        <f>SUM(H13:H23)+SUM(H30:H61)</f>
        <v>218098649.52999997</v>
      </c>
      <c r="I12" s="28">
        <f>H12/$C$7</f>
        <v>8556.243606512357</v>
      </c>
      <c r="J12" s="27">
        <f>SUM(J13:J23)+SUM(J30:J61)</f>
        <v>112825582.13999999</v>
      </c>
      <c r="K12" s="27">
        <f>SUM(K13:K61)</f>
        <v>53865459.07000001</v>
      </c>
      <c r="L12" s="27">
        <f>SUM(L13:L23)+SUM(L30:L61)</f>
        <v>166691041.21000004</v>
      </c>
      <c r="M12" s="28">
        <f>L12/$C$8</f>
        <v>5588.408247619687</v>
      </c>
    </row>
    <row r="13" spans="1:13" ht="9.75">
      <c r="A13" s="12" t="s">
        <v>0</v>
      </c>
      <c r="B13" s="13">
        <v>2742014.34</v>
      </c>
      <c r="C13" s="13">
        <v>0</v>
      </c>
      <c r="D13" s="13">
        <v>2742014.34</v>
      </c>
      <c r="E13" s="19">
        <f>D13/$C$6</f>
        <v>49.56821179362956</v>
      </c>
      <c r="F13" s="13">
        <v>46721.89</v>
      </c>
      <c r="G13" s="13">
        <v>0</v>
      </c>
      <c r="H13" s="13">
        <v>46721.89</v>
      </c>
      <c r="I13" s="20">
        <f>H13/$C$7</f>
        <v>1.8329497842291094</v>
      </c>
      <c r="J13" s="13">
        <v>2695292.45</v>
      </c>
      <c r="K13" s="13">
        <v>0</v>
      </c>
      <c r="L13" s="13">
        <v>2695292.45</v>
      </c>
      <c r="M13" s="20">
        <f>L13/$C$8</f>
        <v>90.36115227303206</v>
      </c>
    </row>
    <row r="14" spans="1:13" ht="9.75">
      <c r="A14" s="12" t="s">
        <v>1</v>
      </c>
      <c r="B14" s="13">
        <v>468426.24</v>
      </c>
      <c r="C14" s="13">
        <v>1714501.72</v>
      </c>
      <c r="D14" s="13">
        <v>2182927.96</v>
      </c>
      <c r="E14" s="19">
        <f aca="true" t="shared" si="0" ref="E14:E61">D14/$C$6</f>
        <v>39.46144039914675</v>
      </c>
      <c r="F14" s="13">
        <v>58546.03</v>
      </c>
      <c r="G14" s="13">
        <v>490022.1</v>
      </c>
      <c r="H14" s="13">
        <v>548568.13</v>
      </c>
      <c r="I14" s="20">
        <f aca="true" t="shared" si="1" ref="I14:I61">H14/$C$7</f>
        <v>21.52091526088662</v>
      </c>
      <c r="J14" s="13">
        <v>409880.21</v>
      </c>
      <c r="K14" s="13">
        <v>1224479.62</v>
      </c>
      <c r="L14" s="13">
        <v>1634359.83</v>
      </c>
      <c r="M14" s="20">
        <f aca="true" t="shared" si="2" ref="M14:M61">L14/$C$8</f>
        <v>54.7928064234947</v>
      </c>
    </row>
    <row r="15" spans="1:13" ht="9.75">
      <c r="A15" s="12" t="s">
        <v>2</v>
      </c>
      <c r="B15" s="13">
        <v>6618113.61</v>
      </c>
      <c r="C15" s="13">
        <v>0</v>
      </c>
      <c r="D15" s="13">
        <v>6618113.61</v>
      </c>
      <c r="E15" s="19">
        <f t="shared" si="0"/>
        <v>119.63761542355111</v>
      </c>
      <c r="F15" s="13">
        <v>372141.07</v>
      </c>
      <c r="G15" s="13">
        <v>0</v>
      </c>
      <c r="H15" s="13">
        <v>372141.07</v>
      </c>
      <c r="I15" s="20">
        <f t="shared" si="1"/>
        <v>14.599492742251863</v>
      </c>
      <c r="J15" s="13">
        <v>6245972.54</v>
      </c>
      <c r="K15" s="13">
        <v>0</v>
      </c>
      <c r="L15" s="13">
        <v>6245972.54</v>
      </c>
      <c r="M15" s="20">
        <f t="shared" si="2"/>
        <v>209.39964261767466</v>
      </c>
    </row>
    <row r="16" spans="1:13" ht="9.75">
      <c r="A16" s="12" t="s">
        <v>3</v>
      </c>
      <c r="B16" s="13">
        <v>29351085.64</v>
      </c>
      <c r="C16" s="13">
        <v>0</v>
      </c>
      <c r="D16" s="13">
        <v>29351085.64</v>
      </c>
      <c r="E16" s="19">
        <f t="shared" si="0"/>
        <v>530.5883372500814</v>
      </c>
      <c r="F16" s="13">
        <v>2485304.59</v>
      </c>
      <c r="G16" s="13">
        <v>0</v>
      </c>
      <c r="H16" s="13">
        <v>2485304.59</v>
      </c>
      <c r="I16" s="20">
        <f t="shared" si="1"/>
        <v>97.50116084739113</v>
      </c>
      <c r="J16" s="13">
        <v>26865781.05</v>
      </c>
      <c r="K16" s="13">
        <v>0</v>
      </c>
      <c r="L16" s="13">
        <v>26865781.05</v>
      </c>
      <c r="M16" s="20">
        <f t="shared" si="2"/>
        <v>900.6899909481025</v>
      </c>
    </row>
    <row r="17" spans="1:13" ht="9.75">
      <c r="A17" s="12" t="s">
        <v>4</v>
      </c>
      <c r="B17" s="13">
        <v>120119.07</v>
      </c>
      <c r="C17" s="13">
        <v>0</v>
      </c>
      <c r="D17" s="13">
        <v>120119.07</v>
      </c>
      <c r="E17" s="19">
        <f t="shared" si="0"/>
        <v>2.1714282873567377</v>
      </c>
      <c r="F17" s="13">
        <v>11552.18</v>
      </c>
      <c r="G17" s="13">
        <v>0</v>
      </c>
      <c r="H17" s="13">
        <v>11552.18</v>
      </c>
      <c r="I17" s="20">
        <f t="shared" si="1"/>
        <v>0.4532043938799529</v>
      </c>
      <c r="J17" s="13">
        <v>108566.89</v>
      </c>
      <c r="K17" s="13">
        <v>0</v>
      </c>
      <c r="L17" s="13">
        <v>108566.89</v>
      </c>
      <c r="M17" s="20">
        <f t="shared" si="2"/>
        <v>3.639764315408341</v>
      </c>
    </row>
    <row r="18" spans="1:13" ht="9.75">
      <c r="A18" s="12" t="s">
        <v>5</v>
      </c>
      <c r="B18" s="13">
        <v>208210.05</v>
      </c>
      <c r="C18" s="13">
        <v>0</v>
      </c>
      <c r="D18" s="13">
        <v>208210.05</v>
      </c>
      <c r="E18" s="19">
        <f t="shared" si="0"/>
        <v>3.763875230485556</v>
      </c>
      <c r="F18" s="13">
        <v>2836.55</v>
      </c>
      <c r="G18" s="13">
        <v>0</v>
      </c>
      <c r="H18" s="13">
        <v>2836.55</v>
      </c>
      <c r="I18" s="20">
        <f t="shared" si="1"/>
        <v>0.11128089446841899</v>
      </c>
      <c r="J18" s="13">
        <v>205373.5</v>
      </c>
      <c r="K18" s="13">
        <v>0</v>
      </c>
      <c r="L18" s="13">
        <v>205373.5</v>
      </c>
      <c r="M18" s="20">
        <f t="shared" si="2"/>
        <v>6.885258817218721</v>
      </c>
    </row>
    <row r="19" spans="1:13" ht="9.75">
      <c r="A19" s="12" t="s">
        <v>6</v>
      </c>
      <c r="B19" s="13">
        <v>224472.95</v>
      </c>
      <c r="C19" s="13">
        <v>2244871.29</v>
      </c>
      <c r="D19" s="13">
        <v>2469344.24</v>
      </c>
      <c r="E19" s="19">
        <f t="shared" si="0"/>
        <v>44.63907299613146</v>
      </c>
      <c r="F19" s="13">
        <v>72944.71</v>
      </c>
      <c r="G19" s="13">
        <v>622289.05</v>
      </c>
      <c r="H19" s="13">
        <v>695233.76</v>
      </c>
      <c r="I19" s="20">
        <f t="shared" si="1"/>
        <v>27.27476500588466</v>
      </c>
      <c r="J19" s="13">
        <v>151528.24</v>
      </c>
      <c r="K19" s="13">
        <v>1622582.24</v>
      </c>
      <c r="L19" s="13">
        <v>1774110.48</v>
      </c>
      <c r="M19" s="20">
        <f t="shared" si="2"/>
        <v>59.47802333378034</v>
      </c>
    </row>
    <row r="20" spans="1:13" ht="9.75">
      <c r="A20" s="12" t="s">
        <v>88</v>
      </c>
      <c r="B20" s="13">
        <v>2190407.83</v>
      </c>
      <c r="C20" s="13">
        <v>6630270.01</v>
      </c>
      <c r="D20" s="13">
        <v>8820677.84</v>
      </c>
      <c r="E20" s="19">
        <f t="shared" si="0"/>
        <v>159.45402653747425</v>
      </c>
      <c r="F20" s="13">
        <v>409219</v>
      </c>
      <c r="G20" s="13">
        <v>3273894.66</v>
      </c>
      <c r="H20" s="13">
        <v>3683113.66</v>
      </c>
      <c r="I20" s="20">
        <f t="shared" si="1"/>
        <v>144.4924935268733</v>
      </c>
      <c r="J20" s="13">
        <v>1781188.83</v>
      </c>
      <c r="K20" s="13">
        <v>3356375.35</v>
      </c>
      <c r="L20" s="13">
        <v>5137564.18</v>
      </c>
      <c r="M20" s="20">
        <f t="shared" si="2"/>
        <v>172.23964664074023</v>
      </c>
    </row>
    <row r="21" spans="1:13" ht="9.75">
      <c r="A21" s="12" t="s">
        <v>7</v>
      </c>
      <c r="B21" s="13">
        <v>69481.18</v>
      </c>
      <c r="C21" s="13">
        <v>478544.82</v>
      </c>
      <c r="D21" s="13">
        <v>548026</v>
      </c>
      <c r="E21" s="19">
        <f t="shared" si="0"/>
        <v>9.90682960338407</v>
      </c>
      <c r="F21" s="13">
        <v>31867.37</v>
      </c>
      <c r="G21" s="13">
        <v>184182.34</v>
      </c>
      <c r="H21" s="13">
        <v>216049.71</v>
      </c>
      <c r="I21" s="20">
        <f t="shared" si="1"/>
        <v>8.475861514319341</v>
      </c>
      <c r="J21" s="13">
        <v>37613.81</v>
      </c>
      <c r="K21" s="13">
        <v>294362.48</v>
      </c>
      <c r="L21" s="13">
        <v>331976.29</v>
      </c>
      <c r="M21" s="20">
        <f t="shared" si="2"/>
        <v>11.129686536140538</v>
      </c>
    </row>
    <row r="22" spans="1:13" ht="9.75">
      <c r="A22" s="12" t="s">
        <v>8</v>
      </c>
      <c r="B22" s="13">
        <v>37081.16</v>
      </c>
      <c r="C22" s="13">
        <v>0</v>
      </c>
      <c r="D22" s="13">
        <v>37081.16</v>
      </c>
      <c r="E22" s="19">
        <f t="shared" si="0"/>
        <v>0.670327199103366</v>
      </c>
      <c r="F22" s="13">
        <v>0</v>
      </c>
      <c r="G22" s="13">
        <v>0</v>
      </c>
      <c r="H22" s="13">
        <v>0</v>
      </c>
      <c r="I22" s="20">
        <f t="shared" si="1"/>
        <v>0</v>
      </c>
      <c r="J22" s="13">
        <v>37081.16</v>
      </c>
      <c r="K22" s="13">
        <v>0</v>
      </c>
      <c r="L22" s="13">
        <v>37081.16</v>
      </c>
      <c r="M22" s="20">
        <f t="shared" si="2"/>
        <v>1.2431661526082876</v>
      </c>
    </row>
    <row r="23" spans="1:13" ht="9.75">
      <c r="A23" s="12" t="s">
        <v>9</v>
      </c>
      <c r="B23" s="13">
        <f>SUM(B24:B29)</f>
        <v>21553745.569999997</v>
      </c>
      <c r="C23" s="13">
        <v>6927632.15</v>
      </c>
      <c r="D23" s="13">
        <f>B23+C23</f>
        <v>28481377.72</v>
      </c>
      <c r="E23" s="19">
        <f t="shared" si="0"/>
        <v>514.8663675476337</v>
      </c>
      <c r="F23" s="13">
        <f>SUM(F24:F29)</f>
        <v>1388272.06</v>
      </c>
      <c r="G23" s="13">
        <v>446183.22</v>
      </c>
      <c r="H23" s="13">
        <f>F23+G23</f>
        <v>1834455.28</v>
      </c>
      <c r="I23" s="20">
        <f t="shared" si="1"/>
        <v>71.96764535111808</v>
      </c>
      <c r="J23" s="13">
        <f>SUM(J24:J29)</f>
        <v>20165473.509999998</v>
      </c>
      <c r="K23" s="13">
        <v>6481448.93</v>
      </c>
      <c r="L23" s="13">
        <f>J23+K23</f>
        <v>26646922.439999998</v>
      </c>
      <c r="M23" s="20">
        <f t="shared" si="2"/>
        <v>893.3526364489741</v>
      </c>
    </row>
    <row r="24" spans="1:13" ht="9.75">
      <c r="A24" s="12" t="s">
        <v>10</v>
      </c>
      <c r="B24" s="13">
        <v>16536501.31</v>
      </c>
      <c r="C24" s="13">
        <v>0</v>
      </c>
      <c r="D24" s="13">
        <v>16536501.31</v>
      </c>
      <c r="E24" s="19">
        <f t="shared" si="0"/>
        <v>298.935270797932</v>
      </c>
      <c r="F24" s="13">
        <v>1010667.9</v>
      </c>
      <c r="G24" s="13">
        <v>0</v>
      </c>
      <c r="H24" s="13">
        <v>1010667.9</v>
      </c>
      <c r="I24" s="20">
        <f t="shared" si="1"/>
        <v>39.649584150647314</v>
      </c>
      <c r="J24" s="13">
        <v>15525833.41</v>
      </c>
      <c r="K24" s="13">
        <v>0</v>
      </c>
      <c r="L24" s="13">
        <v>15525833.41</v>
      </c>
      <c r="M24" s="20">
        <f t="shared" si="2"/>
        <v>520.5120494166555</v>
      </c>
    </row>
    <row r="25" spans="1:13" ht="9.75">
      <c r="A25" s="12" t="s">
        <v>11</v>
      </c>
      <c r="B25" s="13">
        <v>4221543.23</v>
      </c>
      <c r="C25" s="13">
        <v>0</v>
      </c>
      <c r="D25" s="13">
        <v>4221543.23</v>
      </c>
      <c r="E25" s="19">
        <f t="shared" si="0"/>
        <v>76.3140972197115</v>
      </c>
      <c r="F25" s="13">
        <v>336352.85</v>
      </c>
      <c r="G25" s="13">
        <v>0</v>
      </c>
      <c r="H25" s="13">
        <v>336352.85</v>
      </c>
      <c r="I25" s="20">
        <f t="shared" si="1"/>
        <v>13.1954825421734</v>
      </c>
      <c r="J25" s="13">
        <v>3885190.38</v>
      </c>
      <c r="K25" s="13">
        <v>0</v>
      </c>
      <c r="L25" s="13">
        <v>3885190.38</v>
      </c>
      <c r="M25" s="20">
        <f t="shared" si="2"/>
        <v>130.25313061552902</v>
      </c>
    </row>
    <row r="26" spans="1:13" ht="9.75">
      <c r="A26" s="12" t="s">
        <v>12</v>
      </c>
      <c r="B26" s="13">
        <v>633876.38</v>
      </c>
      <c r="C26" s="13">
        <v>0</v>
      </c>
      <c r="D26" s="13">
        <v>633876.38</v>
      </c>
      <c r="E26" s="19">
        <f t="shared" si="0"/>
        <v>11.458772551429915</v>
      </c>
      <c r="F26" s="13">
        <v>32781.68</v>
      </c>
      <c r="G26" s="13">
        <v>0</v>
      </c>
      <c r="H26" s="13">
        <v>32781.68</v>
      </c>
      <c r="I26" s="20">
        <f t="shared" si="1"/>
        <v>1.2860604158493527</v>
      </c>
      <c r="J26" s="13">
        <v>601094.7</v>
      </c>
      <c r="K26" s="13">
        <v>0</v>
      </c>
      <c r="L26" s="13">
        <v>601094.7</v>
      </c>
      <c r="M26" s="20">
        <f t="shared" si="2"/>
        <v>20.152028295561216</v>
      </c>
    </row>
    <row r="27" spans="1:13" ht="9.75">
      <c r="A27" s="12" t="s">
        <v>13</v>
      </c>
      <c r="B27" s="13">
        <v>78367.65</v>
      </c>
      <c r="C27" s="13">
        <v>0</v>
      </c>
      <c r="D27" s="13">
        <v>78367.65</v>
      </c>
      <c r="E27" s="19">
        <f t="shared" si="0"/>
        <v>1.416675404027622</v>
      </c>
      <c r="F27" s="13">
        <v>3794.54</v>
      </c>
      <c r="G27" s="13">
        <v>0</v>
      </c>
      <c r="H27" s="13">
        <v>3794.54</v>
      </c>
      <c r="I27" s="20">
        <f t="shared" si="1"/>
        <v>0.14886386818360142</v>
      </c>
      <c r="J27" s="13">
        <v>74573.11</v>
      </c>
      <c r="K27" s="13">
        <v>0</v>
      </c>
      <c r="L27" s="13">
        <v>74573.11</v>
      </c>
      <c r="M27" s="20">
        <f t="shared" si="2"/>
        <v>2.5001042644495106</v>
      </c>
    </row>
    <row r="28" spans="1:13" ht="9.75">
      <c r="A28" s="12" t="s">
        <v>14</v>
      </c>
      <c r="B28" s="13">
        <v>21011.31</v>
      </c>
      <c r="C28" s="13">
        <v>0</v>
      </c>
      <c r="D28" s="13">
        <v>21011.31</v>
      </c>
      <c r="E28" s="19">
        <f t="shared" si="0"/>
        <v>0.37982772334502335</v>
      </c>
      <c r="F28" s="13">
        <v>208.25</v>
      </c>
      <c r="G28" s="13">
        <v>0</v>
      </c>
      <c r="H28" s="13">
        <v>208.25</v>
      </c>
      <c r="I28" s="20">
        <f t="shared" si="1"/>
        <v>0.008169870537465674</v>
      </c>
      <c r="J28" s="13">
        <v>20803.06</v>
      </c>
      <c r="K28" s="13">
        <v>0</v>
      </c>
      <c r="L28" s="13">
        <v>20803.06</v>
      </c>
      <c r="M28" s="20">
        <f t="shared" si="2"/>
        <v>0.6974339546734613</v>
      </c>
    </row>
    <row r="29" spans="1:13" ht="9.75">
      <c r="A29" s="12" t="s">
        <v>15</v>
      </c>
      <c r="B29" s="13">
        <v>62445.69</v>
      </c>
      <c r="C29" s="13">
        <v>0</v>
      </c>
      <c r="D29" s="13">
        <v>62445.69</v>
      </c>
      <c r="E29" s="19">
        <f t="shared" si="0"/>
        <v>1.1288493799486605</v>
      </c>
      <c r="F29" s="13">
        <v>4466.84</v>
      </c>
      <c r="G29" s="13">
        <v>0</v>
      </c>
      <c r="H29" s="13">
        <v>4466.84</v>
      </c>
      <c r="I29" s="20">
        <f t="shared" si="1"/>
        <v>0.17523891722244017</v>
      </c>
      <c r="J29" s="13">
        <v>57978.85</v>
      </c>
      <c r="K29" s="13">
        <v>0</v>
      </c>
      <c r="L29" s="13">
        <v>57978.85</v>
      </c>
      <c r="M29" s="20">
        <f t="shared" si="2"/>
        <v>1.9437726297438647</v>
      </c>
    </row>
    <row r="30" spans="1:13" ht="9.75">
      <c r="A30" s="12" t="s">
        <v>16</v>
      </c>
      <c r="B30" s="13">
        <v>224607.64</v>
      </c>
      <c r="C30" s="13">
        <v>1525016.58</v>
      </c>
      <c r="D30" s="13">
        <v>1749624.22</v>
      </c>
      <c r="E30" s="19">
        <f t="shared" si="0"/>
        <v>31.628479337647782</v>
      </c>
      <c r="F30" s="13">
        <v>88437.29</v>
      </c>
      <c r="G30" s="13">
        <v>431653.22</v>
      </c>
      <c r="H30" s="13">
        <v>520090.51</v>
      </c>
      <c r="I30" s="20">
        <f t="shared" si="1"/>
        <v>20.40370772852099</v>
      </c>
      <c r="J30" s="13">
        <v>136170.35</v>
      </c>
      <c r="K30" s="13">
        <v>1093363.36</v>
      </c>
      <c r="L30" s="13">
        <v>1229533.71</v>
      </c>
      <c r="M30" s="20">
        <f t="shared" si="2"/>
        <v>41.220789526619285</v>
      </c>
    </row>
    <row r="31" spans="1:13" ht="9.75">
      <c r="A31" s="12" t="s">
        <v>17</v>
      </c>
      <c r="B31" s="13">
        <v>486976.53</v>
      </c>
      <c r="C31" s="13">
        <v>314810.03</v>
      </c>
      <c r="D31" s="13">
        <v>801786.56</v>
      </c>
      <c r="E31" s="19">
        <f t="shared" si="0"/>
        <v>14.494135001265413</v>
      </c>
      <c r="F31" s="13">
        <v>102818.38</v>
      </c>
      <c r="G31" s="13">
        <v>52342.54</v>
      </c>
      <c r="H31" s="13">
        <v>155160.92</v>
      </c>
      <c r="I31" s="20">
        <f t="shared" si="1"/>
        <v>6.087129070223618</v>
      </c>
      <c r="J31" s="13">
        <v>384158.15</v>
      </c>
      <c r="K31" s="13">
        <v>262467.49</v>
      </c>
      <c r="L31" s="13">
        <v>646625.64</v>
      </c>
      <c r="M31" s="20">
        <f t="shared" si="2"/>
        <v>21.678477940190426</v>
      </c>
    </row>
    <row r="32" spans="1:13" ht="9.75">
      <c r="A32" s="12" t="s">
        <v>18</v>
      </c>
      <c r="B32" s="13">
        <v>0</v>
      </c>
      <c r="C32" s="13">
        <v>56522.05</v>
      </c>
      <c r="D32" s="13">
        <v>56522.05</v>
      </c>
      <c r="E32" s="19">
        <f t="shared" si="0"/>
        <v>1.02176597129325</v>
      </c>
      <c r="F32" s="13">
        <v>0</v>
      </c>
      <c r="G32" s="13">
        <v>4968.36</v>
      </c>
      <c r="H32" s="13">
        <v>4968.36</v>
      </c>
      <c r="I32" s="20">
        <f t="shared" si="1"/>
        <v>0.19491408395449195</v>
      </c>
      <c r="J32" s="13">
        <v>0</v>
      </c>
      <c r="K32" s="13">
        <v>51553.69</v>
      </c>
      <c r="L32" s="13">
        <v>51553.69</v>
      </c>
      <c r="M32" s="20">
        <f t="shared" si="2"/>
        <v>1.7283656296097627</v>
      </c>
    </row>
    <row r="33" spans="1:13" ht="9.75">
      <c r="A33" s="12" t="s">
        <v>19</v>
      </c>
      <c r="B33" s="13">
        <v>732321</v>
      </c>
      <c r="C33" s="13">
        <v>1423534.83</v>
      </c>
      <c r="D33" s="13">
        <v>2155855.83</v>
      </c>
      <c r="E33" s="19">
        <f t="shared" si="0"/>
        <v>38.97204942333418</v>
      </c>
      <c r="F33" s="13">
        <v>699873.16</v>
      </c>
      <c r="G33" s="13">
        <v>746428.16</v>
      </c>
      <c r="H33" s="13">
        <v>1446301.32</v>
      </c>
      <c r="I33" s="20">
        <f t="shared" si="1"/>
        <v>56.73994978422911</v>
      </c>
      <c r="J33" s="13">
        <v>32447.84</v>
      </c>
      <c r="K33" s="13">
        <v>677106.67</v>
      </c>
      <c r="L33" s="13">
        <v>709554.51</v>
      </c>
      <c r="M33" s="20">
        <f t="shared" si="2"/>
        <v>23.788202695453936</v>
      </c>
    </row>
    <row r="34" spans="1:13" ht="9.75">
      <c r="A34" s="12" t="s">
        <v>20</v>
      </c>
      <c r="B34" s="13">
        <v>48116.03</v>
      </c>
      <c r="C34" s="13">
        <v>1084514.33</v>
      </c>
      <c r="D34" s="13">
        <v>1132630.36</v>
      </c>
      <c r="E34" s="19">
        <f t="shared" si="0"/>
        <v>20.474897140171375</v>
      </c>
      <c r="F34" s="13">
        <v>25128.28</v>
      </c>
      <c r="G34" s="13">
        <v>580239.43</v>
      </c>
      <c r="H34" s="13">
        <v>605367.71</v>
      </c>
      <c r="I34" s="20">
        <f t="shared" si="1"/>
        <v>23.749223617104747</v>
      </c>
      <c r="J34" s="13">
        <v>22987.75</v>
      </c>
      <c r="K34" s="13">
        <v>504274.9</v>
      </c>
      <c r="L34" s="13">
        <v>527262.65</v>
      </c>
      <c r="M34" s="20">
        <f t="shared" si="2"/>
        <v>17.676768472576104</v>
      </c>
    </row>
    <row r="35" spans="1:13" ht="9.75">
      <c r="A35" s="12" t="s">
        <v>21</v>
      </c>
      <c r="B35" s="13">
        <v>25096.35</v>
      </c>
      <c r="C35" s="13">
        <v>57506.62</v>
      </c>
      <c r="D35" s="13">
        <v>82602.97</v>
      </c>
      <c r="E35" s="19">
        <f t="shared" si="0"/>
        <v>1.4932385480313821</v>
      </c>
      <c r="F35" s="13">
        <v>17697.54</v>
      </c>
      <c r="G35" s="13">
        <v>25411.71</v>
      </c>
      <c r="H35" s="13">
        <v>43109.25</v>
      </c>
      <c r="I35" s="20">
        <f t="shared" si="1"/>
        <v>1.6912220478619067</v>
      </c>
      <c r="J35" s="13">
        <v>7398.81</v>
      </c>
      <c r="K35" s="13">
        <v>32094.91</v>
      </c>
      <c r="L35" s="13">
        <v>39493.72</v>
      </c>
      <c r="M35" s="20">
        <f t="shared" si="2"/>
        <v>1.3240485449912833</v>
      </c>
    </row>
    <row r="36" spans="1:13" ht="9.75">
      <c r="A36" s="12" t="s">
        <v>22</v>
      </c>
      <c r="B36" s="13">
        <v>4043117.77</v>
      </c>
      <c r="C36" s="13">
        <v>42431137.36</v>
      </c>
      <c r="D36" s="13">
        <v>46474255.13</v>
      </c>
      <c r="E36" s="19">
        <f t="shared" si="0"/>
        <v>840.1289838750498</v>
      </c>
      <c r="F36" s="13">
        <v>2234622.04</v>
      </c>
      <c r="G36" s="13">
        <v>19126727.71</v>
      </c>
      <c r="H36" s="13">
        <v>21361349.75</v>
      </c>
      <c r="I36" s="20">
        <f t="shared" si="1"/>
        <v>838.0286288740683</v>
      </c>
      <c r="J36" s="13">
        <v>1808495.73</v>
      </c>
      <c r="K36" s="13">
        <v>23304409.65</v>
      </c>
      <c r="L36" s="13">
        <v>25112905.38</v>
      </c>
      <c r="M36" s="20">
        <f t="shared" si="2"/>
        <v>841.9238762236824</v>
      </c>
    </row>
    <row r="37" spans="1:13" ht="9.75">
      <c r="A37" s="12" t="s">
        <v>23</v>
      </c>
      <c r="B37" s="13">
        <v>193150.22</v>
      </c>
      <c r="C37" s="13">
        <v>2861324.72</v>
      </c>
      <c r="D37" s="13">
        <v>3054474.94</v>
      </c>
      <c r="E37" s="19">
        <f t="shared" si="0"/>
        <v>55.21665533822625</v>
      </c>
      <c r="F37" s="13">
        <v>46026.79</v>
      </c>
      <c r="G37" s="13">
        <v>815805.62</v>
      </c>
      <c r="H37" s="13">
        <v>861832.41</v>
      </c>
      <c r="I37" s="20">
        <f t="shared" si="1"/>
        <v>33.81060847391134</v>
      </c>
      <c r="J37" s="13">
        <v>147123.43</v>
      </c>
      <c r="K37" s="13">
        <v>2045519.1</v>
      </c>
      <c r="L37" s="13">
        <v>2192642.53</v>
      </c>
      <c r="M37" s="20">
        <f t="shared" si="2"/>
        <v>73.50953902373608</v>
      </c>
    </row>
    <row r="38" spans="1:13" ht="9.75">
      <c r="A38" s="12" t="s">
        <v>24</v>
      </c>
      <c r="B38" s="13">
        <v>16184.88</v>
      </c>
      <c r="C38" s="13">
        <v>0</v>
      </c>
      <c r="D38" s="13">
        <v>16184.88</v>
      </c>
      <c r="E38" s="19">
        <f t="shared" si="0"/>
        <v>0.2925789074080769</v>
      </c>
      <c r="F38" s="13">
        <v>7710.12</v>
      </c>
      <c r="G38" s="13">
        <v>0</v>
      </c>
      <c r="H38" s="13">
        <v>7710.12</v>
      </c>
      <c r="I38" s="20">
        <f t="shared" si="1"/>
        <v>0.30247626520204</v>
      </c>
      <c r="J38" s="13">
        <v>8474.76</v>
      </c>
      <c r="K38" s="13">
        <v>0</v>
      </c>
      <c r="L38" s="13">
        <v>8474.76</v>
      </c>
      <c r="M38" s="20">
        <f t="shared" si="2"/>
        <v>0.2841209601716508</v>
      </c>
    </row>
    <row r="39" spans="1:13" ht="9.75">
      <c r="A39" s="12" t="s">
        <v>25</v>
      </c>
      <c r="B39" s="13">
        <v>703341.48</v>
      </c>
      <c r="C39" s="13">
        <v>0</v>
      </c>
      <c r="D39" s="13">
        <v>703341.48</v>
      </c>
      <c r="E39" s="19">
        <f t="shared" si="0"/>
        <v>12.714513901442569</v>
      </c>
      <c r="F39" s="13">
        <v>18285.87</v>
      </c>
      <c r="G39" s="13">
        <v>0</v>
      </c>
      <c r="H39" s="13">
        <v>18285.87</v>
      </c>
      <c r="I39" s="20">
        <f t="shared" si="1"/>
        <v>0.7173742644174186</v>
      </c>
      <c r="J39" s="13">
        <v>685055.61</v>
      </c>
      <c r="K39" s="13">
        <v>0</v>
      </c>
      <c r="L39" s="13">
        <v>685055.61</v>
      </c>
      <c r="M39" s="20">
        <f t="shared" si="2"/>
        <v>22.966863685128068</v>
      </c>
    </row>
    <row r="40" spans="1:13" ht="9.75">
      <c r="A40" s="12" t="s">
        <v>26</v>
      </c>
      <c r="B40" s="13">
        <v>4931200.97</v>
      </c>
      <c r="C40" s="13">
        <v>0</v>
      </c>
      <c r="D40" s="13">
        <v>4931200.97</v>
      </c>
      <c r="E40" s="19">
        <f t="shared" si="0"/>
        <v>89.14279203875772</v>
      </c>
      <c r="F40" s="13">
        <v>135284.24</v>
      </c>
      <c r="G40" s="13">
        <v>0</v>
      </c>
      <c r="H40" s="13">
        <v>135284.24</v>
      </c>
      <c r="I40" s="20">
        <f t="shared" si="1"/>
        <v>5.307345625735582</v>
      </c>
      <c r="J40" s="13">
        <v>4795916.73</v>
      </c>
      <c r="K40" s="13">
        <v>0</v>
      </c>
      <c r="L40" s="13">
        <v>4795916.73</v>
      </c>
      <c r="M40" s="20">
        <f t="shared" si="2"/>
        <v>160.78572918063566</v>
      </c>
    </row>
    <row r="41" spans="1:13" ht="9.75">
      <c r="A41" s="12" t="s">
        <v>27</v>
      </c>
      <c r="B41" s="13">
        <v>872072.04</v>
      </c>
      <c r="C41" s="13">
        <v>0</v>
      </c>
      <c r="D41" s="13">
        <v>872072.04</v>
      </c>
      <c r="E41" s="19">
        <f t="shared" si="0"/>
        <v>15.764706605444882</v>
      </c>
      <c r="F41" s="13">
        <v>30104.88</v>
      </c>
      <c r="G41" s="13">
        <v>0</v>
      </c>
      <c r="H41" s="13">
        <v>30104.88</v>
      </c>
      <c r="I41" s="20">
        <f t="shared" si="1"/>
        <v>1.1810466849744998</v>
      </c>
      <c r="J41" s="13">
        <v>841967.16</v>
      </c>
      <c r="K41" s="13">
        <v>0</v>
      </c>
      <c r="L41" s="13">
        <v>841967.16</v>
      </c>
      <c r="M41" s="20">
        <f t="shared" si="2"/>
        <v>28.227409145769077</v>
      </c>
    </row>
    <row r="42" spans="1:13" ht="9.75">
      <c r="A42" s="12" t="s">
        <v>28</v>
      </c>
      <c r="B42" s="13">
        <v>97911.33</v>
      </c>
      <c r="C42" s="13">
        <v>0</v>
      </c>
      <c r="D42" s="13">
        <v>97911.33</v>
      </c>
      <c r="E42" s="19">
        <f t="shared" si="0"/>
        <v>1.7699723417332514</v>
      </c>
      <c r="F42" s="13">
        <v>574.26</v>
      </c>
      <c r="G42" s="13">
        <v>0</v>
      </c>
      <c r="H42" s="13">
        <v>574.26</v>
      </c>
      <c r="I42" s="20">
        <f t="shared" si="1"/>
        <v>0.022528834837191054</v>
      </c>
      <c r="J42" s="13">
        <v>97337.07</v>
      </c>
      <c r="K42" s="13">
        <v>0</v>
      </c>
      <c r="L42" s="13">
        <v>97337.07</v>
      </c>
      <c r="M42" s="20">
        <f t="shared" si="2"/>
        <v>3.2632784631889504</v>
      </c>
    </row>
    <row r="43" spans="1:13" ht="9.75">
      <c r="A43" s="12" t="s">
        <v>29</v>
      </c>
      <c r="B43" s="13">
        <v>17086.19</v>
      </c>
      <c r="C43" s="13">
        <v>0</v>
      </c>
      <c r="D43" s="13">
        <v>17086.19</v>
      </c>
      <c r="E43" s="19">
        <f t="shared" si="0"/>
        <v>0.3088721573448064</v>
      </c>
      <c r="F43" s="13">
        <v>444.64</v>
      </c>
      <c r="G43" s="13">
        <v>0</v>
      </c>
      <c r="H43" s="13">
        <v>444.64</v>
      </c>
      <c r="I43" s="20">
        <f t="shared" si="1"/>
        <v>0.017443703413103178</v>
      </c>
      <c r="J43" s="13">
        <v>16641.55</v>
      </c>
      <c r="K43" s="13">
        <v>0</v>
      </c>
      <c r="L43" s="13">
        <v>16641.55</v>
      </c>
      <c r="M43" s="20">
        <f t="shared" si="2"/>
        <v>0.5579170577980421</v>
      </c>
    </row>
    <row r="44" spans="1:13" ht="9.75">
      <c r="A44" s="12" t="s">
        <v>30</v>
      </c>
      <c r="B44" s="13">
        <v>302882.66</v>
      </c>
      <c r="C44" s="13">
        <v>0</v>
      </c>
      <c r="D44" s="13">
        <v>302882.66</v>
      </c>
      <c r="E44" s="19">
        <f t="shared" si="0"/>
        <v>5.475300263928558</v>
      </c>
      <c r="F44" s="13">
        <v>4677.68</v>
      </c>
      <c r="G44" s="13">
        <v>0</v>
      </c>
      <c r="H44" s="13">
        <v>4677.68</v>
      </c>
      <c r="I44" s="20">
        <f t="shared" si="1"/>
        <v>0.1835103962338172</v>
      </c>
      <c r="J44" s="13">
        <v>298204.98</v>
      </c>
      <c r="K44" s="13">
        <v>0</v>
      </c>
      <c r="L44" s="13">
        <v>298204.98</v>
      </c>
      <c r="M44" s="20">
        <f t="shared" si="2"/>
        <v>9.99748491350409</v>
      </c>
    </row>
    <row r="45" spans="1:13" ht="9.75">
      <c r="A45" s="12" t="s">
        <v>31</v>
      </c>
      <c r="B45" s="13">
        <v>2</v>
      </c>
      <c r="C45" s="13">
        <v>0</v>
      </c>
      <c r="D45" s="13">
        <v>2</v>
      </c>
      <c r="E45" s="19">
        <f t="shared" si="0"/>
        <v>3.61545970570158E-05</v>
      </c>
      <c r="F45" s="13">
        <v>0</v>
      </c>
      <c r="G45" s="13">
        <v>0</v>
      </c>
      <c r="H45" s="13">
        <v>0</v>
      </c>
      <c r="I45" s="20">
        <f t="shared" si="1"/>
        <v>0</v>
      </c>
      <c r="J45" s="13">
        <v>2</v>
      </c>
      <c r="K45" s="13">
        <v>0</v>
      </c>
      <c r="L45" s="13">
        <v>2</v>
      </c>
      <c r="M45" s="20">
        <f t="shared" si="2"/>
        <v>6.705109293281481E-05</v>
      </c>
    </row>
    <row r="46" spans="1:13" ht="9.75">
      <c r="A46" s="12" t="s">
        <v>32</v>
      </c>
      <c r="B46" s="13">
        <v>1232741.78</v>
      </c>
      <c r="C46" s="13">
        <v>2077347.93</v>
      </c>
      <c r="D46" s="13">
        <v>3310089.71</v>
      </c>
      <c r="E46" s="19">
        <f t="shared" si="0"/>
        <v>59.83747984381214</v>
      </c>
      <c r="F46" s="13">
        <v>525710.15</v>
      </c>
      <c r="G46" s="13">
        <v>976628.58</v>
      </c>
      <c r="H46" s="13">
        <v>1502338.73</v>
      </c>
      <c r="I46" s="20">
        <f t="shared" si="1"/>
        <v>58.93835739505688</v>
      </c>
      <c r="J46" s="13">
        <v>707031.63</v>
      </c>
      <c r="K46" s="13">
        <v>1100719.35</v>
      </c>
      <c r="L46" s="13">
        <v>1807750.98</v>
      </c>
      <c r="M46" s="20">
        <f t="shared" si="2"/>
        <v>60.60583947968352</v>
      </c>
    </row>
    <row r="47" spans="1:13" ht="9.75">
      <c r="A47" s="12" t="s">
        <v>33</v>
      </c>
      <c r="B47" s="13">
        <v>8300.8</v>
      </c>
      <c r="C47" s="13">
        <v>17297.99</v>
      </c>
      <c r="D47" s="13">
        <v>25598.79</v>
      </c>
      <c r="E47" s="19">
        <f t="shared" si="0"/>
        <v>0.46275696879858275</v>
      </c>
      <c r="F47" s="13">
        <v>656.71</v>
      </c>
      <c r="G47" s="13">
        <v>3168.92</v>
      </c>
      <c r="H47" s="13">
        <v>3825.63</v>
      </c>
      <c r="I47" s="20">
        <f t="shared" si="1"/>
        <v>0.15008356218124755</v>
      </c>
      <c r="J47" s="13">
        <v>7644.09</v>
      </c>
      <c r="K47" s="13">
        <v>14129.07</v>
      </c>
      <c r="L47" s="13">
        <v>21773.16</v>
      </c>
      <c r="M47" s="20">
        <f t="shared" si="2"/>
        <v>0.729957087300523</v>
      </c>
    </row>
    <row r="48" spans="1:13" ht="9.75">
      <c r="A48" s="12" t="s">
        <v>34</v>
      </c>
      <c r="B48" s="13">
        <v>38511268.53</v>
      </c>
      <c r="C48" s="13">
        <v>0</v>
      </c>
      <c r="D48" s="13">
        <v>38511268.53</v>
      </c>
      <c r="E48" s="19">
        <f t="shared" si="0"/>
        <v>696.1796979283416</v>
      </c>
      <c r="F48" s="13">
        <v>781536.89</v>
      </c>
      <c r="G48" s="13">
        <v>0</v>
      </c>
      <c r="H48" s="13">
        <v>781536.89</v>
      </c>
      <c r="I48" s="20">
        <f t="shared" si="1"/>
        <v>30.6605292271479</v>
      </c>
      <c r="J48" s="13">
        <v>37729731.64</v>
      </c>
      <c r="K48" s="13">
        <v>0</v>
      </c>
      <c r="L48" s="13">
        <v>37729731.64</v>
      </c>
      <c r="M48" s="20">
        <f t="shared" si="2"/>
        <v>1264.9098712619016</v>
      </c>
    </row>
    <row r="49" spans="1:13" ht="9.75">
      <c r="A49" s="12" t="s">
        <v>35</v>
      </c>
      <c r="B49" s="13">
        <v>110276.01</v>
      </c>
      <c r="C49" s="13">
        <v>0</v>
      </c>
      <c r="D49" s="13">
        <v>110276.01</v>
      </c>
      <c r="E49" s="19">
        <f t="shared" si="0"/>
        <v>1.9934923533027225</v>
      </c>
      <c r="F49" s="13">
        <v>2865.21</v>
      </c>
      <c r="G49" s="13">
        <v>0</v>
      </c>
      <c r="H49" s="13">
        <v>2865.21</v>
      </c>
      <c r="I49" s="20">
        <f t="shared" si="1"/>
        <v>0.11240525696351511</v>
      </c>
      <c r="J49" s="13">
        <v>107410.8</v>
      </c>
      <c r="K49" s="13">
        <v>0</v>
      </c>
      <c r="L49" s="13">
        <v>107410.8</v>
      </c>
      <c r="M49" s="20">
        <f t="shared" si="2"/>
        <v>3.6010057663939925</v>
      </c>
    </row>
    <row r="50" spans="1:13" ht="9.75">
      <c r="A50" s="12" t="s">
        <v>89</v>
      </c>
      <c r="B50" s="13">
        <v>740924.42</v>
      </c>
      <c r="C50" s="13">
        <v>0</v>
      </c>
      <c r="D50" s="13">
        <v>740924.42</v>
      </c>
      <c r="E50" s="19">
        <f t="shared" si="0"/>
        <v>13.39391192740157</v>
      </c>
      <c r="F50" s="13">
        <v>151849.24</v>
      </c>
      <c r="G50" s="13">
        <v>0</v>
      </c>
      <c r="H50" s="13">
        <v>151849.24</v>
      </c>
      <c r="I50" s="20">
        <f t="shared" si="1"/>
        <v>5.957208316987053</v>
      </c>
      <c r="J50" s="13">
        <v>589075.18</v>
      </c>
      <c r="K50" s="13">
        <v>0</v>
      </c>
      <c r="L50" s="13">
        <v>589075.18</v>
      </c>
      <c r="M50" s="20">
        <f t="shared" si="2"/>
        <v>19.749067319297307</v>
      </c>
    </row>
    <row r="51" spans="1:13" ht="9.75">
      <c r="A51" s="12" t="s">
        <v>36</v>
      </c>
      <c r="B51" s="13">
        <v>278446.97</v>
      </c>
      <c r="C51" s="13">
        <v>6842883.22</v>
      </c>
      <c r="D51" s="13">
        <v>7121330.19</v>
      </c>
      <c r="E51" s="19">
        <f t="shared" si="0"/>
        <v>128.7344117647059</v>
      </c>
      <c r="F51" s="13">
        <v>120055.98</v>
      </c>
      <c r="G51" s="13">
        <v>3260854.2</v>
      </c>
      <c r="H51" s="13">
        <v>3380910.18</v>
      </c>
      <c r="I51" s="20">
        <f t="shared" si="1"/>
        <v>132.6367273440565</v>
      </c>
      <c r="J51" s="13">
        <v>158390.99</v>
      </c>
      <c r="K51" s="13">
        <v>3582029.02</v>
      </c>
      <c r="L51" s="13">
        <v>3740420.01</v>
      </c>
      <c r="M51" s="20">
        <f t="shared" si="2"/>
        <v>125.39962484913504</v>
      </c>
    </row>
    <row r="52" spans="1:13" ht="9.75">
      <c r="A52" s="12" t="s">
        <v>37</v>
      </c>
      <c r="B52" s="13">
        <v>630434.94</v>
      </c>
      <c r="C52" s="13">
        <v>3873029.81</v>
      </c>
      <c r="D52" s="13">
        <v>4503464.75</v>
      </c>
      <c r="E52" s="19">
        <f t="shared" si="0"/>
        <v>81.4104766983622</v>
      </c>
      <c r="F52" s="13">
        <v>192755.17</v>
      </c>
      <c r="G52" s="13">
        <v>1146305.74</v>
      </c>
      <c r="H52" s="13">
        <v>1339060.91</v>
      </c>
      <c r="I52" s="20">
        <f t="shared" si="1"/>
        <v>52.532793644566496</v>
      </c>
      <c r="J52" s="13">
        <v>437679.77</v>
      </c>
      <c r="K52" s="13">
        <v>2726724.07</v>
      </c>
      <c r="L52" s="13">
        <v>3164403.84</v>
      </c>
      <c r="M52" s="20">
        <f t="shared" si="2"/>
        <v>106.088367976398</v>
      </c>
    </row>
    <row r="53" spans="1:13" ht="9.75">
      <c r="A53" s="12" t="s">
        <v>38</v>
      </c>
      <c r="B53" s="13">
        <v>43954.79</v>
      </c>
      <c r="C53" s="13">
        <v>569460.92</v>
      </c>
      <c r="D53" s="13">
        <v>613415.71</v>
      </c>
      <c r="E53" s="19">
        <f t="shared" si="0"/>
        <v>11.088898911746629</v>
      </c>
      <c r="F53" s="13">
        <v>16992.93</v>
      </c>
      <c r="G53" s="13">
        <v>169972.85</v>
      </c>
      <c r="H53" s="13">
        <v>186965.78</v>
      </c>
      <c r="I53" s="20">
        <f t="shared" si="1"/>
        <v>7.334867791290702</v>
      </c>
      <c r="J53" s="13">
        <v>26961.86</v>
      </c>
      <c r="K53" s="13">
        <v>399488.07</v>
      </c>
      <c r="L53" s="13">
        <v>426449.93</v>
      </c>
      <c r="M53" s="20">
        <f t="shared" si="2"/>
        <v>14.296966943811183</v>
      </c>
    </row>
    <row r="54" spans="1:13" ht="9.75">
      <c r="A54" s="12" t="s">
        <v>39</v>
      </c>
      <c r="B54" s="13">
        <v>662322.82</v>
      </c>
      <c r="C54" s="13">
        <v>0</v>
      </c>
      <c r="D54" s="13">
        <v>662322.82</v>
      </c>
      <c r="E54" s="19">
        <f t="shared" si="0"/>
        <v>11.973007339383201</v>
      </c>
      <c r="F54" s="13">
        <v>15516.95</v>
      </c>
      <c r="G54" s="13">
        <v>0</v>
      </c>
      <c r="H54" s="13">
        <v>15516.95</v>
      </c>
      <c r="I54" s="20">
        <f t="shared" si="1"/>
        <v>0.6087465672812868</v>
      </c>
      <c r="J54" s="13">
        <v>646805.87</v>
      </c>
      <c r="K54" s="13">
        <v>0</v>
      </c>
      <c r="L54" s="13">
        <v>646805.87</v>
      </c>
      <c r="M54" s="20">
        <f t="shared" si="2"/>
        <v>21.684520249430065</v>
      </c>
    </row>
    <row r="55" spans="1:13" ht="9.75">
      <c r="A55" s="12" t="s">
        <v>40</v>
      </c>
      <c r="B55" s="13">
        <v>168162387.02</v>
      </c>
      <c r="C55" s="13">
        <v>10691627.12</v>
      </c>
      <c r="D55" s="13">
        <v>178854014.14</v>
      </c>
      <c r="E55" s="19">
        <f t="shared" si="0"/>
        <v>3233.197406630753</v>
      </c>
      <c r="F55" s="13">
        <v>167174957.91</v>
      </c>
      <c r="G55" s="13">
        <v>6540888</v>
      </c>
      <c r="H55" s="13">
        <v>173715845.91</v>
      </c>
      <c r="I55" s="20">
        <f t="shared" si="1"/>
        <v>6815.058686151432</v>
      </c>
      <c r="J55" s="13">
        <v>987429.11</v>
      </c>
      <c r="K55" s="13">
        <v>4150739.12</v>
      </c>
      <c r="L55" s="13">
        <v>5138168.23</v>
      </c>
      <c r="M55" s="20">
        <f t="shared" si="2"/>
        <v>172.2598977470833</v>
      </c>
    </row>
    <row r="56" spans="1:13" ht="9.75">
      <c r="A56" s="12" t="s">
        <v>41</v>
      </c>
      <c r="B56" s="13">
        <v>148031.04</v>
      </c>
      <c r="C56" s="13">
        <v>0</v>
      </c>
      <c r="D56" s="13">
        <v>148031.04</v>
      </c>
      <c r="E56" s="19">
        <f t="shared" si="0"/>
        <v>2.676001301565494</v>
      </c>
      <c r="F56" s="13">
        <v>7072.6</v>
      </c>
      <c r="G56" s="13">
        <v>0</v>
      </c>
      <c r="H56" s="13">
        <v>7072.6</v>
      </c>
      <c r="I56" s="20">
        <f t="shared" si="1"/>
        <v>0.2774656728128678</v>
      </c>
      <c r="J56" s="13">
        <v>140958.44</v>
      </c>
      <c r="K56" s="13">
        <v>0</v>
      </c>
      <c r="L56" s="13">
        <v>140958.44</v>
      </c>
      <c r="M56" s="20">
        <f t="shared" si="2"/>
        <v>4.7257087300522995</v>
      </c>
    </row>
    <row r="57" spans="1:13" ht="9.75">
      <c r="A57" s="12" t="s">
        <v>42</v>
      </c>
      <c r="B57" s="13">
        <v>60968.18</v>
      </c>
      <c r="C57" s="13">
        <v>779461.35</v>
      </c>
      <c r="D57" s="13">
        <v>840429.53</v>
      </c>
      <c r="E57" s="19">
        <f t="shared" si="0"/>
        <v>15.192695505983586</v>
      </c>
      <c r="F57" s="13">
        <v>559.92</v>
      </c>
      <c r="G57" s="13">
        <v>544268.15</v>
      </c>
      <c r="H57" s="13">
        <v>544828.07</v>
      </c>
      <c r="I57" s="20">
        <f t="shared" si="1"/>
        <v>21.374188701451548</v>
      </c>
      <c r="J57" s="13">
        <v>60408.26</v>
      </c>
      <c r="K57" s="13">
        <v>235193.2</v>
      </c>
      <c r="L57" s="13">
        <v>295601.46</v>
      </c>
      <c r="M57" s="20">
        <f t="shared" si="2"/>
        <v>9.91020048276787</v>
      </c>
    </row>
    <row r="58" spans="1:13" ht="9.75">
      <c r="A58" s="12" t="s">
        <v>43</v>
      </c>
      <c r="B58" s="13">
        <v>781995.24</v>
      </c>
      <c r="C58" s="13">
        <v>322522.84</v>
      </c>
      <c r="D58" s="13">
        <v>1104518.08</v>
      </c>
      <c r="E58" s="19">
        <f t="shared" si="0"/>
        <v>19.96670306229437</v>
      </c>
      <c r="F58" s="13">
        <v>517927.18</v>
      </c>
      <c r="G58" s="13">
        <v>56250.14</v>
      </c>
      <c r="H58" s="13">
        <v>574177.32</v>
      </c>
      <c r="I58" s="20">
        <f t="shared" si="1"/>
        <v>22.52559121224009</v>
      </c>
      <c r="J58" s="13">
        <v>264068.06</v>
      </c>
      <c r="K58" s="13">
        <v>266272.7</v>
      </c>
      <c r="L58" s="13">
        <v>530340.76</v>
      </c>
      <c r="M58" s="20">
        <f t="shared" si="2"/>
        <v>17.779963792409816</v>
      </c>
    </row>
    <row r="59" spans="1:13" ht="9.75">
      <c r="A59" s="12" t="s">
        <v>44</v>
      </c>
      <c r="B59" s="13">
        <v>3410032.78</v>
      </c>
      <c r="C59" s="13">
        <v>0</v>
      </c>
      <c r="D59" s="13">
        <v>3410032.78</v>
      </c>
      <c r="E59" s="19">
        <f t="shared" si="0"/>
        <v>61.6441805560577</v>
      </c>
      <c r="F59" s="13">
        <v>544060.88</v>
      </c>
      <c r="G59" s="13">
        <v>0</v>
      </c>
      <c r="H59" s="13">
        <v>544060.88</v>
      </c>
      <c r="I59" s="20">
        <f t="shared" si="1"/>
        <v>21.34409101608474</v>
      </c>
      <c r="J59" s="13">
        <v>2865971.9</v>
      </c>
      <c r="K59" s="13">
        <v>0</v>
      </c>
      <c r="L59" s="13">
        <v>2865971.9</v>
      </c>
      <c r="M59" s="20">
        <f t="shared" si="2"/>
        <v>96.08327410486791</v>
      </c>
    </row>
    <row r="60" spans="1:13" ht="9.75">
      <c r="A60" s="12" t="s">
        <v>45</v>
      </c>
      <c r="B60" s="13">
        <v>61725.09</v>
      </c>
      <c r="C60" s="13">
        <v>598116.09</v>
      </c>
      <c r="D60" s="13">
        <v>659841.18</v>
      </c>
      <c r="E60" s="19">
        <f t="shared" si="0"/>
        <v>11.928145992262918</v>
      </c>
      <c r="F60" s="13">
        <v>17227.45</v>
      </c>
      <c r="G60" s="13">
        <v>160435.86</v>
      </c>
      <c r="H60" s="13">
        <v>177663.31</v>
      </c>
      <c r="I60" s="20">
        <f t="shared" si="1"/>
        <v>6.969921930168693</v>
      </c>
      <c r="J60" s="13">
        <v>44497.64</v>
      </c>
      <c r="K60" s="13">
        <v>437680.23</v>
      </c>
      <c r="L60" s="13">
        <v>482177.87</v>
      </c>
      <c r="M60" s="20">
        <f t="shared" si="2"/>
        <v>16.16527658575835</v>
      </c>
    </row>
    <row r="61" spans="1:13" ht="9.75">
      <c r="A61" s="12" t="s">
        <v>46</v>
      </c>
      <c r="B61" s="13">
        <v>143289.14</v>
      </c>
      <c r="C61" s="13">
        <v>3432.68</v>
      </c>
      <c r="D61" s="13">
        <v>146721.82</v>
      </c>
      <c r="E61" s="19">
        <f t="shared" si="0"/>
        <v>2.6523341407860013</v>
      </c>
      <c r="F61" s="13">
        <v>77906.35</v>
      </c>
      <c r="G61" s="13">
        <v>986.83</v>
      </c>
      <c r="H61" s="13">
        <v>78893.18</v>
      </c>
      <c r="I61" s="20">
        <f t="shared" si="1"/>
        <v>3.0950639466457432</v>
      </c>
      <c r="J61" s="13">
        <v>65382.79</v>
      </c>
      <c r="K61" s="13">
        <v>2445.85</v>
      </c>
      <c r="L61" s="13">
        <v>67828.64</v>
      </c>
      <c r="M61" s="20">
        <f t="shared" si="2"/>
        <v>2.2739922220732196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22">
      <selection activeCell="A2" sqref="A2:P2"/>
    </sheetView>
  </sheetViews>
  <sheetFormatPr defaultColWidth="9.140625" defaultRowHeight="15"/>
  <cols>
    <col min="1" max="1" width="40.421875" style="1" bestFit="1" customWidth="1"/>
    <col min="2" max="3" width="11.28125" style="1" customWidth="1"/>
    <col min="4" max="4" width="11.7109375" style="1" bestFit="1" customWidth="1"/>
    <col min="5" max="13" width="11.28125" style="1" customWidth="1"/>
    <col min="14" max="16384" width="9.140625" style="1" customWidth="1"/>
  </cols>
  <sheetData>
    <row r="1" spans="1:16" ht="20.2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"/>
      <c r="O1" s="17"/>
      <c r="P1" s="17"/>
    </row>
    <row r="2" spans="1:16" ht="18.7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  <c r="P2" s="21"/>
    </row>
    <row r="3" spans="1:16" ht="18.75">
      <c r="A3" s="36" t="s">
        <v>85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/>
      <c r="O3" s="21"/>
      <c r="P3" s="21"/>
    </row>
    <row r="5" spans="1:5" ht="37.5" customHeight="1">
      <c r="A5" s="18" t="s">
        <v>69</v>
      </c>
      <c r="B5" s="18" t="s">
        <v>61</v>
      </c>
      <c r="C5" s="18" t="s">
        <v>70</v>
      </c>
      <c r="D5" s="30" t="s">
        <v>86</v>
      </c>
      <c r="E5" s="30" t="s">
        <v>87</v>
      </c>
    </row>
    <row r="6" spans="1:5" ht="11.25">
      <c r="A6" s="22" t="s">
        <v>50</v>
      </c>
      <c r="B6" s="13">
        <v>5540</v>
      </c>
      <c r="C6" s="13">
        <v>51725</v>
      </c>
      <c r="D6" s="31">
        <f>C6/B6</f>
        <v>9.336642599277978</v>
      </c>
      <c r="E6" s="13">
        <f>E12*12</f>
        <v>93509.89684987918</v>
      </c>
    </row>
    <row r="7" spans="1:5" ht="11.25">
      <c r="A7" s="22" t="s">
        <v>72</v>
      </c>
      <c r="B7" s="13">
        <v>4686</v>
      </c>
      <c r="C7" s="13">
        <v>43856</v>
      </c>
      <c r="D7" s="31">
        <f>C7/B7</f>
        <v>9.358941527955613</v>
      </c>
      <c r="E7" s="13">
        <f>I12*12</f>
        <v>96971.49950565488</v>
      </c>
    </row>
    <row r="8" spans="1:5" ht="11.25">
      <c r="A8" s="22" t="s">
        <v>71</v>
      </c>
      <c r="B8" s="13">
        <v>854</v>
      </c>
      <c r="C8" s="13">
        <v>7869</v>
      </c>
      <c r="D8" s="31">
        <f>C8/B8</f>
        <v>9.214285714285714</v>
      </c>
      <c r="E8" s="13">
        <f>M12*12</f>
        <v>74217.4777277926</v>
      </c>
    </row>
    <row r="10" spans="1:13" ht="15" customHeight="1">
      <c r="A10" s="34" t="s">
        <v>73</v>
      </c>
      <c r="B10" s="34" t="s">
        <v>78</v>
      </c>
      <c r="C10" s="34"/>
      <c r="D10" s="34"/>
      <c r="E10" s="34"/>
      <c r="F10" s="34" t="s">
        <v>72</v>
      </c>
      <c r="G10" s="34"/>
      <c r="H10" s="34"/>
      <c r="I10" s="34"/>
      <c r="J10" s="34" t="s">
        <v>71</v>
      </c>
      <c r="K10" s="34"/>
      <c r="L10" s="34"/>
      <c r="M10" s="34"/>
    </row>
    <row r="11" spans="1:13" ht="38.25" customHeight="1">
      <c r="A11" s="34"/>
      <c r="B11" s="18" t="s">
        <v>74</v>
      </c>
      <c r="C11" s="18" t="s">
        <v>75</v>
      </c>
      <c r="D11" s="18" t="s">
        <v>76</v>
      </c>
      <c r="E11" s="18" t="s">
        <v>77</v>
      </c>
      <c r="F11" s="18" t="s">
        <v>74</v>
      </c>
      <c r="G11" s="18" t="s">
        <v>75</v>
      </c>
      <c r="H11" s="18" t="s">
        <v>76</v>
      </c>
      <c r="I11" s="18" t="s">
        <v>77</v>
      </c>
      <c r="J11" s="18" t="s">
        <v>74</v>
      </c>
      <c r="K11" s="18" t="s">
        <v>75</v>
      </c>
      <c r="L11" s="18" t="s">
        <v>76</v>
      </c>
      <c r="M11" s="18" t="s">
        <v>77</v>
      </c>
    </row>
    <row r="12" spans="1:13" ht="11.25">
      <c r="A12" s="23" t="s">
        <v>50</v>
      </c>
      <c r="B12" s="25">
        <f>SUM(B13:B23)+SUM(B30:B61)</f>
        <v>304635302.47</v>
      </c>
      <c r="C12" s="25">
        <f>SUM(C13:C61)</f>
        <v>98431315.41</v>
      </c>
      <c r="D12" s="25">
        <f>SUM(D13:D23)+SUM(D30:D61)</f>
        <v>403066617.88000005</v>
      </c>
      <c r="E12" s="26">
        <f>D12/$C$6</f>
        <v>7792.491404156598</v>
      </c>
      <c r="F12" s="25">
        <f>SUM(F13:F23)+SUM(F30:F61)</f>
        <v>270338388.6999999</v>
      </c>
      <c r="G12" s="25">
        <f>SUM(G13:G61)</f>
        <v>84060118.15999998</v>
      </c>
      <c r="H12" s="25">
        <f>SUM(H13:H23)+SUM(H30:H61)</f>
        <v>354398506.86</v>
      </c>
      <c r="I12" s="26">
        <f>H12/$C$7</f>
        <v>8080.958292137906</v>
      </c>
      <c r="J12" s="25">
        <f>SUM(J13:J23)+SUM(J30:J61)</f>
        <v>34296913.77</v>
      </c>
      <c r="K12" s="25">
        <f>SUM(K13:K61)</f>
        <v>14371197.250000002</v>
      </c>
      <c r="L12" s="25">
        <f>SUM(L13:L23)+SUM(L30:L61)</f>
        <v>48668111.02</v>
      </c>
      <c r="M12" s="26">
        <f>L12/$C$8</f>
        <v>6184.789810649384</v>
      </c>
    </row>
    <row r="13" spans="1:13" ht="11.25">
      <c r="A13" s="12" t="s">
        <v>0</v>
      </c>
      <c r="B13" s="13">
        <v>1481319.95</v>
      </c>
      <c r="C13" s="13">
        <v>0</v>
      </c>
      <c r="D13" s="13">
        <v>1481319.95</v>
      </c>
      <c r="E13" s="19">
        <f>D13/$C$6</f>
        <v>28.638375060415658</v>
      </c>
      <c r="F13" s="13">
        <v>258636.19</v>
      </c>
      <c r="G13" s="13">
        <v>0</v>
      </c>
      <c r="H13" s="13">
        <v>258636.19</v>
      </c>
      <c r="I13" s="20">
        <f>H13/$C$7</f>
        <v>5.897395795330172</v>
      </c>
      <c r="J13" s="13">
        <v>1222683.76</v>
      </c>
      <c r="K13" s="13">
        <v>0</v>
      </c>
      <c r="L13" s="13">
        <v>1222683.76</v>
      </c>
      <c r="M13" s="20">
        <f>L13/$C$8</f>
        <v>155.37981446181217</v>
      </c>
    </row>
    <row r="14" spans="1:13" ht="11.25">
      <c r="A14" s="12" t="s">
        <v>1</v>
      </c>
      <c r="B14" s="13">
        <v>1258331.41</v>
      </c>
      <c r="C14" s="13">
        <v>1090923.48</v>
      </c>
      <c r="D14" s="13">
        <v>2349254.89</v>
      </c>
      <c r="E14" s="19">
        <f aca="true" t="shared" si="0" ref="E14:E61">D14/$C$6</f>
        <v>45.41817090381827</v>
      </c>
      <c r="F14" s="13">
        <v>1176990.98</v>
      </c>
      <c r="G14" s="13">
        <v>824065.79</v>
      </c>
      <c r="H14" s="13">
        <v>2001056.77</v>
      </c>
      <c r="I14" s="20">
        <f aca="true" t="shared" si="1" ref="I14:I61">H14/$C$7</f>
        <v>45.62789059649763</v>
      </c>
      <c r="J14" s="13">
        <v>81340.43</v>
      </c>
      <c r="K14" s="13">
        <v>266857.69</v>
      </c>
      <c r="L14" s="13">
        <v>348198.12</v>
      </c>
      <c r="M14" s="20">
        <f aca="true" t="shared" si="2" ref="M14:M61">L14/$C$8</f>
        <v>44.2493480747236</v>
      </c>
    </row>
    <row r="15" spans="1:13" ht="11.25">
      <c r="A15" s="12" t="s">
        <v>2</v>
      </c>
      <c r="B15" s="13">
        <v>1772764.91</v>
      </c>
      <c r="C15" s="13">
        <v>0</v>
      </c>
      <c r="D15" s="13">
        <v>1772764.91</v>
      </c>
      <c r="E15" s="19">
        <f t="shared" si="0"/>
        <v>34.272883711938135</v>
      </c>
      <c r="F15" s="13">
        <v>107261.98</v>
      </c>
      <c r="G15" s="13">
        <v>0</v>
      </c>
      <c r="H15" s="13">
        <v>107261.98</v>
      </c>
      <c r="I15" s="20">
        <f t="shared" si="1"/>
        <v>2.4457766326158334</v>
      </c>
      <c r="J15" s="13">
        <v>1665502.93</v>
      </c>
      <c r="K15" s="13">
        <v>0</v>
      </c>
      <c r="L15" s="13">
        <v>1665502.93</v>
      </c>
      <c r="M15" s="20">
        <f t="shared" si="2"/>
        <v>211.65369551404243</v>
      </c>
    </row>
    <row r="16" spans="1:13" ht="11.25">
      <c r="A16" s="12" t="s">
        <v>3</v>
      </c>
      <c r="B16" s="13">
        <v>4883556.29</v>
      </c>
      <c r="C16" s="13">
        <v>0</v>
      </c>
      <c r="D16" s="13">
        <v>4883556.29</v>
      </c>
      <c r="E16" s="19">
        <f t="shared" si="0"/>
        <v>94.41384804253262</v>
      </c>
      <c r="F16" s="13">
        <v>368930.7</v>
      </c>
      <c r="G16" s="13">
        <v>0</v>
      </c>
      <c r="H16" s="13">
        <v>368930.7</v>
      </c>
      <c r="I16" s="20">
        <f t="shared" si="1"/>
        <v>8.412319865012769</v>
      </c>
      <c r="J16" s="13">
        <v>4514625.59</v>
      </c>
      <c r="K16" s="13">
        <v>0</v>
      </c>
      <c r="L16" s="13">
        <v>4514625.59</v>
      </c>
      <c r="M16" s="20">
        <f t="shared" si="2"/>
        <v>573.7229114245774</v>
      </c>
    </row>
    <row r="17" spans="1:13" ht="11.25">
      <c r="A17" s="12" t="s">
        <v>4</v>
      </c>
      <c r="B17" s="13">
        <v>3296.63</v>
      </c>
      <c r="C17" s="13">
        <v>0</v>
      </c>
      <c r="D17" s="13">
        <v>3296.63</v>
      </c>
      <c r="E17" s="19">
        <f t="shared" si="0"/>
        <v>0.06373378443692605</v>
      </c>
      <c r="F17" s="13">
        <v>2684.91</v>
      </c>
      <c r="G17" s="13">
        <v>0</v>
      </c>
      <c r="H17" s="13">
        <v>2684.91</v>
      </c>
      <c r="I17" s="20">
        <f t="shared" si="1"/>
        <v>0.06122104159066034</v>
      </c>
      <c r="J17" s="13">
        <v>611.72</v>
      </c>
      <c r="K17" s="13">
        <v>0</v>
      </c>
      <c r="L17" s="13">
        <v>611.72</v>
      </c>
      <c r="M17" s="20">
        <f t="shared" si="2"/>
        <v>0.07773795907993392</v>
      </c>
    </row>
    <row r="18" spans="1:13" ht="11.25">
      <c r="A18" s="12" t="s">
        <v>5</v>
      </c>
      <c r="B18" s="13">
        <v>65074</v>
      </c>
      <c r="C18" s="13">
        <v>0</v>
      </c>
      <c r="D18" s="13">
        <v>65074</v>
      </c>
      <c r="E18" s="19">
        <f t="shared" si="0"/>
        <v>1.2580763653939102</v>
      </c>
      <c r="F18" s="13">
        <v>7578</v>
      </c>
      <c r="G18" s="13">
        <v>0</v>
      </c>
      <c r="H18" s="13">
        <v>7578</v>
      </c>
      <c r="I18" s="20">
        <f t="shared" si="1"/>
        <v>0.17279277635899307</v>
      </c>
      <c r="J18" s="13">
        <v>57496</v>
      </c>
      <c r="K18" s="13">
        <v>0</v>
      </c>
      <c r="L18" s="13">
        <v>57496</v>
      </c>
      <c r="M18" s="20">
        <f t="shared" si="2"/>
        <v>7.306646333714577</v>
      </c>
    </row>
    <row r="19" spans="1:13" ht="11.25">
      <c r="A19" s="12" t="s">
        <v>6</v>
      </c>
      <c r="B19" s="13">
        <v>179287.32</v>
      </c>
      <c r="C19" s="13">
        <v>1700129.85</v>
      </c>
      <c r="D19" s="13">
        <v>1879417.17</v>
      </c>
      <c r="E19" s="19">
        <f t="shared" si="0"/>
        <v>36.334793040116</v>
      </c>
      <c r="F19" s="13">
        <v>145676.24</v>
      </c>
      <c r="G19" s="13">
        <v>1400411.89</v>
      </c>
      <c r="H19" s="13">
        <v>1546088.13</v>
      </c>
      <c r="I19" s="20">
        <f t="shared" si="1"/>
        <v>35.25374247537395</v>
      </c>
      <c r="J19" s="13">
        <v>33611.08</v>
      </c>
      <c r="K19" s="13">
        <v>299717.96</v>
      </c>
      <c r="L19" s="13">
        <v>333329.04</v>
      </c>
      <c r="M19" s="20">
        <f t="shared" si="2"/>
        <v>42.35977125428898</v>
      </c>
    </row>
    <row r="20" spans="1:13" ht="11.25">
      <c r="A20" s="12" t="s">
        <v>88</v>
      </c>
      <c r="B20" s="13">
        <v>882714.12</v>
      </c>
      <c r="C20" s="13">
        <v>5100061.83</v>
      </c>
      <c r="D20" s="13">
        <v>5982775.95</v>
      </c>
      <c r="E20" s="19">
        <f t="shared" si="0"/>
        <v>115.66507394876753</v>
      </c>
      <c r="F20" s="13">
        <v>370960.14</v>
      </c>
      <c r="G20" s="13">
        <v>4418427.13</v>
      </c>
      <c r="H20" s="13">
        <v>4789387.27</v>
      </c>
      <c r="I20" s="20">
        <f t="shared" si="1"/>
        <v>109.20711578803355</v>
      </c>
      <c r="J20" s="13">
        <v>511753.98</v>
      </c>
      <c r="K20" s="13">
        <v>681634.7</v>
      </c>
      <c r="L20" s="13">
        <v>1193388.68</v>
      </c>
      <c r="M20" s="20">
        <f t="shared" si="2"/>
        <v>151.65696784851949</v>
      </c>
    </row>
    <row r="21" spans="1:13" ht="11.25">
      <c r="A21" s="12" t="s">
        <v>7</v>
      </c>
      <c r="B21" s="13">
        <v>53095.14</v>
      </c>
      <c r="C21" s="13">
        <v>523110.29</v>
      </c>
      <c r="D21" s="13">
        <v>576205.43</v>
      </c>
      <c r="E21" s="19">
        <f t="shared" si="0"/>
        <v>11.139785983566941</v>
      </c>
      <c r="F21" s="13">
        <v>42345.04</v>
      </c>
      <c r="G21" s="13">
        <v>438983.3</v>
      </c>
      <c r="H21" s="13">
        <v>481328.34</v>
      </c>
      <c r="I21" s="20">
        <f t="shared" si="1"/>
        <v>10.97519928858081</v>
      </c>
      <c r="J21" s="13">
        <v>10750.1</v>
      </c>
      <c r="K21" s="13">
        <v>84126.99</v>
      </c>
      <c r="L21" s="13">
        <v>94877.09</v>
      </c>
      <c r="M21" s="20">
        <f t="shared" si="2"/>
        <v>12.057070784089465</v>
      </c>
    </row>
    <row r="22" spans="1:13" ht="11.25">
      <c r="A22" s="12" t="s">
        <v>8</v>
      </c>
      <c r="B22" s="13">
        <v>102.85</v>
      </c>
      <c r="C22" s="13">
        <v>0</v>
      </c>
      <c r="D22" s="13">
        <v>102.85</v>
      </c>
      <c r="E22" s="19">
        <f t="shared" si="0"/>
        <v>0.001988400193330111</v>
      </c>
      <c r="F22" s="13">
        <v>0</v>
      </c>
      <c r="G22" s="13">
        <v>0</v>
      </c>
      <c r="H22" s="13">
        <v>0</v>
      </c>
      <c r="I22" s="20">
        <f t="shared" si="1"/>
        <v>0</v>
      </c>
      <c r="J22" s="13">
        <v>102.85</v>
      </c>
      <c r="K22" s="13">
        <v>0</v>
      </c>
      <c r="L22" s="13">
        <v>102.85</v>
      </c>
      <c r="M22" s="20">
        <f t="shared" si="2"/>
        <v>0.013070275765662727</v>
      </c>
    </row>
    <row r="23" spans="1:13" ht="11.25">
      <c r="A23" s="12" t="s">
        <v>9</v>
      </c>
      <c r="B23" s="13">
        <f>SUM(B24:B29)</f>
        <v>9032664.219999999</v>
      </c>
      <c r="C23" s="13">
        <v>1774695.41</v>
      </c>
      <c r="D23" s="13">
        <f>B23+C23</f>
        <v>10807359.629999999</v>
      </c>
      <c r="E23" s="19">
        <f t="shared" si="0"/>
        <v>208.9388038666022</v>
      </c>
      <c r="F23" s="13">
        <f>SUM(F24:F29)</f>
        <v>574196.9</v>
      </c>
      <c r="G23" s="13">
        <v>283938.98</v>
      </c>
      <c r="H23" s="13">
        <f>F23+G23</f>
        <v>858135.88</v>
      </c>
      <c r="I23" s="20">
        <f t="shared" si="1"/>
        <v>19.567126048887268</v>
      </c>
      <c r="J23" s="13">
        <f>SUM(J24:J29)</f>
        <v>8458467.32</v>
      </c>
      <c r="K23" s="13">
        <v>1490756.43</v>
      </c>
      <c r="L23" s="13">
        <f>J23+K23</f>
        <v>9949223.75</v>
      </c>
      <c r="M23" s="20">
        <f t="shared" si="2"/>
        <v>1264.3568115389503</v>
      </c>
    </row>
    <row r="24" spans="1:13" ht="11.25">
      <c r="A24" s="12" t="s">
        <v>10</v>
      </c>
      <c r="B24" s="13">
        <v>7379016.31</v>
      </c>
      <c r="C24" s="13">
        <v>0</v>
      </c>
      <c r="D24" s="13">
        <v>7379016.31</v>
      </c>
      <c r="E24" s="19">
        <f t="shared" si="0"/>
        <v>142.6586043499275</v>
      </c>
      <c r="F24" s="13">
        <v>442301.09</v>
      </c>
      <c r="G24" s="13">
        <v>0</v>
      </c>
      <c r="H24" s="13">
        <v>442301.09</v>
      </c>
      <c r="I24" s="20">
        <f t="shared" si="1"/>
        <v>10.085303949288582</v>
      </c>
      <c r="J24" s="13">
        <v>6936715.22</v>
      </c>
      <c r="K24" s="13">
        <v>0</v>
      </c>
      <c r="L24" s="13">
        <v>6936715.22</v>
      </c>
      <c r="M24" s="20">
        <f t="shared" si="2"/>
        <v>881.5243639598424</v>
      </c>
    </row>
    <row r="25" spans="1:13" ht="11.25">
      <c r="A25" s="12" t="s">
        <v>11</v>
      </c>
      <c r="B25" s="13">
        <v>1620965.3</v>
      </c>
      <c r="C25" s="13">
        <v>0</v>
      </c>
      <c r="D25" s="13">
        <v>1620965.3</v>
      </c>
      <c r="E25" s="19">
        <f t="shared" si="0"/>
        <v>31.338140164330596</v>
      </c>
      <c r="F25" s="13">
        <v>131313.46</v>
      </c>
      <c r="G25" s="13">
        <v>0</v>
      </c>
      <c r="H25" s="13">
        <v>131313.46</v>
      </c>
      <c r="I25" s="20">
        <f t="shared" si="1"/>
        <v>2.9941960051076246</v>
      </c>
      <c r="J25" s="13">
        <v>1489651.84</v>
      </c>
      <c r="K25" s="13">
        <v>0</v>
      </c>
      <c r="L25" s="13">
        <v>1489651.84</v>
      </c>
      <c r="M25" s="20">
        <f t="shared" si="2"/>
        <v>189.30637183886137</v>
      </c>
    </row>
    <row r="26" spans="1:13" ht="11.25">
      <c r="A26" s="12" t="s">
        <v>12</v>
      </c>
      <c r="B26" s="13">
        <v>22390.5</v>
      </c>
      <c r="C26" s="13">
        <v>0</v>
      </c>
      <c r="D26" s="13">
        <v>22390.5</v>
      </c>
      <c r="E26" s="19">
        <f t="shared" si="0"/>
        <v>0.43287578540357663</v>
      </c>
      <c r="F26" s="13">
        <v>582.35</v>
      </c>
      <c r="G26" s="13">
        <v>0</v>
      </c>
      <c r="H26" s="13">
        <v>582.35</v>
      </c>
      <c r="I26" s="20">
        <f t="shared" si="1"/>
        <v>0.013278684786574244</v>
      </c>
      <c r="J26" s="13">
        <v>21808.15</v>
      </c>
      <c r="K26" s="13">
        <v>0</v>
      </c>
      <c r="L26" s="13">
        <v>21808.15</v>
      </c>
      <c r="M26" s="20">
        <f t="shared" si="2"/>
        <v>2.771400432075232</v>
      </c>
    </row>
    <row r="27" spans="1:13" ht="11.25">
      <c r="A27" s="12" t="s">
        <v>13</v>
      </c>
      <c r="B27" s="13">
        <v>475.95</v>
      </c>
      <c r="C27" s="13">
        <v>0</v>
      </c>
      <c r="D27" s="13">
        <v>475.95</v>
      </c>
      <c r="E27" s="19">
        <f t="shared" si="0"/>
        <v>0.009201546640889319</v>
      </c>
      <c r="F27" s="13">
        <v>0</v>
      </c>
      <c r="G27" s="13">
        <v>0</v>
      </c>
      <c r="H27" s="13">
        <v>0</v>
      </c>
      <c r="I27" s="20">
        <f t="shared" si="1"/>
        <v>0</v>
      </c>
      <c r="J27" s="13">
        <v>475.95</v>
      </c>
      <c r="K27" s="13">
        <v>0</v>
      </c>
      <c r="L27" s="13">
        <v>475.95</v>
      </c>
      <c r="M27" s="20">
        <f t="shared" si="2"/>
        <v>0.06048417842165459</v>
      </c>
    </row>
    <row r="28" spans="1:13" ht="11.25">
      <c r="A28" s="12" t="s">
        <v>14</v>
      </c>
      <c r="B28" s="13">
        <v>253.18</v>
      </c>
      <c r="C28" s="13">
        <v>0</v>
      </c>
      <c r="D28" s="13">
        <v>253.18</v>
      </c>
      <c r="E28" s="19">
        <f t="shared" si="0"/>
        <v>0.004894731754470759</v>
      </c>
      <c r="F28" s="13">
        <v>0</v>
      </c>
      <c r="G28" s="13">
        <v>0</v>
      </c>
      <c r="H28" s="13">
        <v>0</v>
      </c>
      <c r="I28" s="20">
        <f t="shared" si="1"/>
        <v>0</v>
      </c>
      <c r="J28" s="13">
        <v>253.18</v>
      </c>
      <c r="K28" s="13">
        <v>0</v>
      </c>
      <c r="L28" s="13">
        <v>253.18</v>
      </c>
      <c r="M28" s="20">
        <f t="shared" si="2"/>
        <v>0.03217435506417588</v>
      </c>
    </row>
    <row r="29" spans="1:13" ht="11.25">
      <c r="A29" s="12" t="s">
        <v>15</v>
      </c>
      <c r="B29" s="13">
        <v>9562.98</v>
      </c>
      <c r="C29" s="13">
        <v>0</v>
      </c>
      <c r="D29" s="13">
        <v>9562.98</v>
      </c>
      <c r="E29" s="19">
        <f t="shared" si="0"/>
        <v>0.18488119864668923</v>
      </c>
      <c r="F29" s="13">
        <v>0</v>
      </c>
      <c r="G29" s="13">
        <v>0</v>
      </c>
      <c r="H29" s="13">
        <v>0</v>
      </c>
      <c r="I29" s="20">
        <f t="shared" si="1"/>
        <v>0</v>
      </c>
      <c r="J29" s="13">
        <v>9562.98</v>
      </c>
      <c r="K29" s="13">
        <v>0</v>
      </c>
      <c r="L29" s="13">
        <v>9562.98</v>
      </c>
      <c r="M29" s="20">
        <f t="shared" si="2"/>
        <v>1.215272588638963</v>
      </c>
    </row>
    <row r="30" spans="1:13" ht="11.25">
      <c r="A30" s="12" t="s">
        <v>16</v>
      </c>
      <c r="B30" s="13">
        <v>102264.24</v>
      </c>
      <c r="C30" s="13">
        <v>973845.18</v>
      </c>
      <c r="D30" s="13">
        <v>1076109.42</v>
      </c>
      <c r="E30" s="19">
        <f t="shared" si="0"/>
        <v>20.804435379410343</v>
      </c>
      <c r="F30" s="13">
        <v>77731.48</v>
      </c>
      <c r="G30" s="13">
        <v>732258.89</v>
      </c>
      <c r="H30" s="13">
        <v>809990.37</v>
      </c>
      <c r="I30" s="20">
        <f t="shared" si="1"/>
        <v>18.46931708318132</v>
      </c>
      <c r="J30" s="13">
        <v>24532.76</v>
      </c>
      <c r="K30" s="13">
        <v>241586.29</v>
      </c>
      <c r="L30" s="13">
        <v>266119.05</v>
      </c>
      <c r="M30" s="20">
        <f t="shared" si="2"/>
        <v>33.81866183759055</v>
      </c>
    </row>
    <row r="31" spans="1:13" ht="11.25">
      <c r="A31" s="12" t="s">
        <v>17</v>
      </c>
      <c r="B31" s="13">
        <v>229223.53</v>
      </c>
      <c r="C31" s="13">
        <v>94988.81</v>
      </c>
      <c r="D31" s="13">
        <v>324212.34</v>
      </c>
      <c r="E31" s="19">
        <f t="shared" si="0"/>
        <v>6.268000773320445</v>
      </c>
      <c r="F31" s="13">
        <v>128508.11</v>
      </c>
      <c r="G31" s="13">
        <v>57575.34</v>
      </c>
      <c r="H31" s="13">
        <v>186083.45</v>
      </c>
      <c r="I31" s="20">
        <f t="shared" si="1"/>
        <v>4.243055682232762</v>
      </c>
      <c r="J31" s="13">
        <v>100715.42</v>
      </c>
      <c r="K31" s="13">
        <v>37413.47</v>
      </c>
      <c r="L31" s="13">
        <v>138128.89</v>
      </c>
      <c r="M31" s="20">
        <f t="shared" si="2"/>
        <v>17.553550641758804</v>
      </c>
    </row>
    <row r="32" spans="1:13" ht="11.25">
      <c r="A32" s="12" t="s">
        <v>18</v>
      </c>
      <c r="B32" s="13">
        <v>3518.75</v>
      </c>
      <c r="C32" s="13">
        <v>32905.93</v>
      </c>
      <c r="D32" s="13">
        <v>36424.68</v>
      </c>
      <c r="E32" s="19">
        <f t="shared" si="0"/>
        <v>0.7041987433542775</v>
      </c>
      <c r="F32" s="13">
        <v>1321.25</v>
      </c>
      <c r="G32" s="13">
        <v>25732.21</v>
      </c>
      <c r="H32" s="13">
        <v>27053.46</v>
      </c>
      <c r="I32" s="20">
        <f t="shared" si="1"/>
        <v>0.6168702116016053</v>
      </c>
      <c r="J32" s="13">
        <v>2197.5</v>
      </c>
      <c r="K32" s="13">
        <v>7173.72</v>
      </c>
      <c r="L32" s="13">
        <v>9371.22</v>
      </c>
      <c r="M32" s="20">
        <f t="shared" si="2"/>
        <v>1.1909035455585206</v>
      </c>
    </row>
    <row r="33" spans="1:13" ht="11.25">
      <c r="A33" s="12" t="s">
        <v>19</v>
      </c>
      <c r="B33" s="13">
        <v>2052211.25</v>
      </c>
      <c r="C33" s="13">
        <v>1952982.45</v>
      </c>
      <c r="D33" s="13">
        <v>4005193.7</v>
      </c>
      <c r="E33" s="19">
        <f t="shared" si="0"/>
        <v>77.43245432576124</v>
      </c>
      <c r="F33" s="13">
        <v>1996860.92</v>
      </c>
      <c r="G33" s="13">
        <v>1760449.54</v>
      </c>
      <c r="H33" s="13">
        <v>3757310.46</v>
      </c>
      <c r="I33" s="20">
        <f t="shared" si="1"/>
        <v>85.67380654870485</v>
      </c>
      <c r="J33" s="13">
        <v>55350.33</v>
      </c>
      <c r="K33" s="13">
        <v>192532.91</v>
      </c>
      <c r="L33" s="13">
        <v>247883.24</v>
      </c>
      <c r="M33" s="20">
        <f t="shared" si="2"/>
        <v>31.501237768458505</v>
      </c>
    </row>
    <row r="34" spans="1:13" ht="11.25">
      <c r="A34" s="12" t="s">
        <v>20</v>
      </c>
      <c r="B34" s="13">
        <v>130557.29</v>
      </c>
      <c r="C34" s="13">
        <v>1669214.24</v>
      </c>
      <c r="D34" s="13">
        <v>1799771.53</v>
      </c>
      <c r="E34" s="19">
        <f t="shared" si="0"/>
        <v>34.795002996616724</v>
      </c>
      <c r="F34" s="13">
        <v>125057.29</v>
      </c>
      <c r="G34" s="13">
        <v>1572489.06</v>
      </c>
      <c r="H34" s="13">
        <v>1697546.35</v>
      </c>
      <c r="I34" s="20">
        <f t="shared" si="1"/>
        <v>38.70727722546516</v>
      </c>
      <c r="J34" s="13">
        <v>5500</v>
      </c>
      <c r="K34" s="13">
        <v>96725.18</v>
      </c>
      <c r="L34" s="13">
        <v>102225.18</v>
      </c>
      <c r="M34" s="20">
        <f t="shared" si="2"/>
        <v>12.990873046130384</v>
      </c>
    </row>
    <row r="35" spans="1:13" ht="11.25">
      <c r="A35" s="12" t="s">
        <v>21</v>
      </c>
      <c r="B35" s="13">
        <v>9342.92</v>
      </c>
      <c r="C35" s="13">
        <v>119821.84</v>
      </c>
      <c r="D35" s="13">
        <v>129164.76</v>
      </c>
      <c r="E35" s="19">
        <f t="shared" si="0"/>
        <v>2.497143740937651</v>
      </c>
      <c r="F35" s="13">
        <v>3842.92</v>
      </c>
      <c r="G35" s="13">
        <v>88951.39</v>
      </c>
      <c r="H35" s="13">
        <v>92794.31</v>
      </c>
      <c r="I35" s="20">
        <f t="shared" si="1"/>
        <v>2.1158863097409704</v>
      </c>
      <c r="J35" s="13">
        <v>5500</v>
      </c>
      <c r="K35" s="13">
        <v>30870.45</v>
      </c>
      <c r="L35" s="13">
        <v>36370.45</v>
      </c>
      <c r="M35" s="20">
        <f t="shared" si="2"/>
        <v>4.621991358495361</v>
      </c>
    </row>
    <row r="36" spans="1:13" ht="11.25">
      <c r="A36" s="12" t="s">
        <v>22</v>
      </c>
      <c r="B36" s="13">
        <v>4807754.23</v>
      </c>
      <c r="C36" s="13">
        <v>41769767.33</v>
      </c>
      <c r="D36" s="13">
        <v>46577521.56</v>
      </c>
      <c r="E36" s="19">
        <f t="shared" si="0"/>
        <v>900.4837420976318</v>
      </c>
      <c r="F36" s="13">
        <v>4020632.01</v>
      </c>
      <c r="G36" s="13">
        <v>35274450.32</v>
      </c>
      <c r="H36" s="13">
        <v>39295082.33</v>
      </c>
      <c r="I36" s="20">
        <f t="shared" si="1"/>
        <v>896.0024245257205</v>
      </c>
      <c r="J36" s="13">
        <v>787122.22</v>
      </c>
      <c r="K36" s="13">
        <v>6495317.01</v>
      </c>
      <c r="L36" s="13">
        <v>7282439.23</v>
      </c>
      <c r="M36" s="20">
        <f t="shared" si="2"/>
        <v>925.4592997839625</v>
      </c>
    </row>
    <row r="37" spans="1:13" ht="11.25">
      <c r="A37" s="12" t="s">
        <v>23</v>
      </c>
      <c r="B37" s="13">
        <v>157060.02</v>
      </c>
      <c r="C37" s="13">
        <v>2534420.54</v>
      </c>
      <c r="D37" s="13">
        <v>2691480.56</v>
      </c>
      <c r="E37" s="19">
        <f t="shared" si="0"/>
        <v>52.03442358627356</v>
      </c>
      <c r="F37" s="13">
        <v>106769.46</v>
      </c>
      <c r="G37" s="13">
        <v>2033983.22</v>
      </c>
      <c r="H37" s="13">
        <v>2140752.68</v>
      </c>
      <c r="I37" s="20">
        <f t="shared" si="1"/>
        <v>48.813222364100696</v>
      </c>
      <c r="J37" s="13">
        <v>50290.56</v>
      </c>
      <c r="K37" s="13">
        <v>500437.32</v>
      </c>
      <c r="L37" s="13">
        <v>550727.88</v>
      </c>
      <c r="M37" s="20">
        <f t="shared" si="2"/>
        <v>69.98702249332825</v>
      </c>
    </row>
    <row r="38" spans="1:13" ht="9.75">
      <c r="A38" s="12" t="s">
        <v>24</v>
      </c>
      <c r="B38" s="13">
        <v>629568.76</v>
      </c>
      <c r="C38" s="13">
        <v>0</v>
      </c>
      <c r="D38" s="13">
        <v>629568.76</v>
      </c>
      <c r="E38" s="19">
        <f t="shared" si="0"/>
        <v>12.171459835669406</v>
      </c>
      <c r="F38" s="13">
        <v>59751.87</v>
      </c>
      <c r="G38" s="13">
        <v>0</v>
      </c>
      <c r="H38" s="13">
        <v>59751.87</v>
      </c>
      <c r="I38" s="20">
        <f t="shared" si="1"/>
        <v>1.3624559923385626</v>
      </c>
      <c r="J38" s="13">
        <v>569816.89</v>
      </c>
      <c r="K38" s="13">
        <v>0</v>
      </c>
      <c r="L38" s="13">
        <v>569816.89</v>
      </c>
      <c r="M38" s="20">
        <f t="shared" si="2"/>
        <v>72.41287202948278</v>
      </c>
    </row>
    <row r="39" spans="1:13" ht="9.75">
      <c r="A39" s="12" t="s">
        <v>25</v>
      </c>
      <c r="B39" s="13">
        <v>218977.19</v>
      </c>
      <c r="C39" s="13">
        <v>0</v>
      </c>
      <c r="D39" s="13">
        <v>218977.19</v>
      </c>
      <c r="E39" s="19">
        <f t="shared" si="0"/>
        <v>4.233488448525858</v>
      </c>
      <c r="F39" s="13">
        <v>19285.04</v>
      </c>
      <c r="G39" s="13">
        <v>0</v>
      </c>
      <c r="H39" s="13">
        <v>19285.04</v>
      </c>
      <c r="I39" s="20">
        <f t="shared" si="1"/>
        <v>0.4397354979934331</v>
      </c>
      <c r="J39" s="13">
        <v>199692.15</v>
      </c>
      <c r="K39" s="13">
        <v>0</v>
      </c>
      <c r="L39" s="13">
        <v>199692.15</v>
      </c>
      <c r="M39" s="20">
        <f t="shared" si="2"/>
        <v>25.377068242470454</v>
      </c>
    </row>
    <row r="40" spans="1:13" ht="9.75">
      <c r="A40" s="12" t="s">
        <v>26</v>
      </c>
      <c r="B40" s="13">
        <v>900190.25</v>
      </c>
      <c r="C40" s="13">
        <v>0</v>
      </c>
      <c r="D40" s="13">
        <v>900190.25</v>
      </c>
      <c r="E40" s="19">
        <f t="shared" si="0"/>
        <v>17.403388110198165</v>
      </c>
      <c r="F40" s="13">
        <v>52504.09</v>
      </c>
      <c r="G40" s="13">
        <v>0</v>
      </c>
      <c r="H40" s="13">
        <v>52504.09</v>
      </c>
      <c r="I40" s="20">
        <f t="shared" si="1"/>
        <v>1.1971928584458227</v>
      </c>
      <c r="J40" s="13">
        <v>847686.16</v>
      </c>
      <c r="K40" s="13">
        <v>0</v>
      </c>
      <c r="L40" s="13">
        <v>847686.16</v>
      </c>
      <c r="M40" s="20">
        <f t="shared" si="2"/>
        <v>107.7247629940272</v>
      </c>
    </row>
    <row r="41" spans="1:13" ht="9.75">
      <c r="A41" s="12" t="s">
        <v>27</v>
      </c>
      <c r="B41" s="13">
        <v>24252.31</v>
      </c>
      <c r="C41" s="13">
        <v>0</v>
      </c>
      <c r="D41" s="13">
        <v>24252.31</v>
      </c>
      <c r="E41" s="19">
        <f t="shared" si="0"/>
        <v>0.46887017883035287</v>
      </c>
      <c r="F41" s="13">
        <v>113.78</v>
      </c>
      <c r="G41" s="13">
        <v>0</v>
      </c>
      <c r="H41" s="13">
        <v>113.78</v>
      </c>
      <c r="I41" s="20">
        <f t="shared" si="1"/>
        <v>0.0025943998540678584</v>
      </c>
      <c r="J41" s="13">
        <v>24138.53</v>
      </c>
      <c r="K41" s="13">
        <v>0</v>
      </c>
      <c r="L41" s="13">
        <v>24138.53</v>
      </c>
      <c r="M41" s="20">
        <f t="shared" si="2"/>
        <v>3.0675473376540854</v>
      </c>
    </row>
    <row r="42" spans="1:13" ht="9.75">
      <c r="A42" s="12" t="s">
        <v>28</v>
      </c>
      <c r="B42" s="13">
        <v>864.6</v>
      </c>
      <c r="C42" s="13">
        <v>0</v>
      </c>
      <c r="D42" s="13">
        <v>864.6</v>
      </c>
      <c r="E42" s="19">
        <f t="shared" si="0"/>
        <v>0.01671532141130981</v>
      </c>
      <c r="F42" s="13">
        <v>0</v>
      </c>
      <c r="G42" s="13">
        <v>0</v>
      </c>
      <c r="H42" s="13">
        <v>0</v>
      </c>
      <c r="I42" s="20">
        <f t="shared" si="1"/>
        <v>0</v>
      </c>
      <c r="J42" s="13">
        <v>864.6</v>
      </c>
      <c r="K42" s="13">
        <v>0</v>
      </c>
      <c r="L42" s="13">
        <v>864.6</v>
      </c>
      <c r="M42" s="20">
        <f t="shared" si="2"/>
        <v>0.10987418985894015</v>
      </c>
    </row>
    <row r="43" spans="1:13" ht="9.75">
      <c r="A43" s="12" t="s">
        <v>29</v>
      </c>
      <c r="B43" s="13">
        <v>0</v>
      </c>
      <c r="C43" s="13">
        <v>0</v>
      </c>
      <c r="D43" s="13">
        <v>0</v>
      </c>
      <c r="E43" s="19">
        <f t="shared" si="0"/>
        <v>0</v>
      </c>
      <c r="F43" s="13">
        <v>0</v>
      </c>
      <c r="G43" s="13">
        <v>0</v>
      </c>
      <c r="H43" s="13">
        <v>0</v>
      </c>
      <c r="I43" s="20">
        <f t="shared" si="1"/>
        <v>0</v>
      </c>
      <c r="J43" s="13">
        <v>0</v>
      </c>
      <c r="K43" s="13">
        <v>0</v>
      </c>
      <c r="L43" s="13">
        <v>0</v>
      </c>
      <c r="M43" s="20">
        <f t="shared" si="2"/>
        <v>0</v>
      </c>
    </row>
    <row r="44" spans="1:13" ht="9.75">
      <c r="A44" s="12" t="s">
        <v>30</v>
      </c>
      <c r="B44" s="13">
        <v>39264.5</v>
      </c>
      <c r="C44" s="13">
        <v>0</v>
      </c>
      <c r="D44" s="13">
        <v>39264.5</v>
      </c>
      <c r="E44" s="19">
        <f t="shared" si="0"/>
        <v>0.7591010149830836</v>
      </c>
      <c r="F44" s="13">
        <v>3927.49</v>
      </c>
      <c r="G44" s="13">
        <v>0</v>
      </c>
      <c r="H44" s="13">
        <v>3927.49</v>
      </c>
      <c r="I44" s="20">
        <f t="shared" si="1"/>
        <v>0.08955422291134622</v>
      </c>
      <c r="J44" s="13">
        <v>35337.01</v>
      </c>
      <c r="K44" s="13">
        <v>0</v>
      </c>
      <c r="L44" s="13">
        <v>35337.01</v>
      </c>
      <c r="M44" s="20">
        <f t="shared" si="2"/>
        <v>4.490660820942941</v>
      </c>
    </row>
    <row r="45" spans="1:13" ht="9.75">
      <c r="A45" s="12" t="s">
        <v>31</v>
      </c>
      <c r="B45" s="13">
        <v>717</v>
      </c>
      <c r="C45" s="13">
        <v>0</v>
      </c>
      <c r="D45" s="13">
        <v>717</v>
      </c>
      <c r="E45" s="19">
        <f t="shared" si="0"/>
        <v>0.013861768970517158</v>
      </c>
      <c r="F45" s="13">
        <v>0</v>
      </c>
      <c r="G45" s="13">
        <v>0</v>
      </c>
      <c r="H45" s="13">
        <v>0</v>
      </c>
      <c r="I45" s="20">
        <f t="shared" si="1"/>
        <v>0</v>
      </c>
      <c r="J45" s="13">
        <v>717</v>
      </c>
      <c r="K45" s="13">
        <v>0</v>
      </c>
      <c r="L45" s="13">
        <v>717</v>
      </c>
      <c r="M45" s="20">
        <f t="shared" si="2"/>
        <v>0.09111704155547083</v>
      </c>
    </row>
    <row r="46" spans="1:13" ht="9.75">
      <c r="A46" s="12" t="s">
        <v>32</v>
      </c>
      <c r="B46" s="13">
        <v>1435873.11</v>
      </c>
      <c r="C46" s="13">
        <v>2287099.72</v>
      </c>
      <c r="D46" s="13">
        <v>3722972.83</v>
      </c>
      <c r="E46" s="19">
        <f t="shared" si="0"/>
        <v>71.97627510874818</v>
      </c>
      <c r="F46" s="13">
        <v>1039846.47</v>
      </c>
      <c r="G46" s="13">
        <v>2029919.12</v>
      </c>
      <c r="H46" s="13">
        <v>3069765.59</v>
      </c>
      <c r="I46" s="20">
        <f t="shared" si="1"/>
        <v>69.99647915906603</v>
      </c>
      <c r="J46" s="13">
        <v>396026.64</v>
      </c>
      <c r="K46" s="13">
        <v>257180.6</v>
      </c>
      <c r="L46" s="13">
        <v>653207.24</v>
      </c>
      <c r="M46" s="20">
        <f t="shared" si="2"/>
        <v>83.01019697547338</v>
      </c>
    </row>
    <row r="47" spans="1:13" ht="9.75">
      <c r="A47" s="12" t="s">
        <v>33</v>
      </c>
      <c r="B47" s="13">
        <v>26016.94</v>
      </c>
      <c r="C47" s="13">
        <v>28561.63</v>
      </c>
      <c r="D47" s="13">
        <v>54578.57</v>
      </c>
      <c r="E47" s="19">
        <f t="shared" si="0"/>
        <v>1.0551681005316578</v>
      </c>
      <c r="F47" s="13">
        <v>7519.13</v>
      </c>
      <c r="G47" s="13">
        <v>22874.6</v>
      </c>
      <c r="H47" s="13">
        <v>30393.73</v>
      </c>
      <c r="I47" s="20">
        <f t="shared" si="1"/>
        <v>0.6930347044874133</v>
      </c>
      <c r="J47" s="13">
        <v>18497.81</v>
      </c>
      <c r="K47" s="13">
        <v>5687.03</v>
      </c>
      <c r="L47" s="13">
        <v>24184.84</v>
      </c>
      <c r="M47" s="20">
        <f t="shared" si="2"/>
        <v>3.0734324564747744</v>
      </c>
    </row>
    <row r="48" spans="1:13" ht="9.75">
      <c r="A48" s="12" t="s">
        <v>34</v>
      </c>
      <c r="B48" s="13">
        <v>13453075.89</v>
      </c>
      <c r="C48" s="13">
        <v>0</v>
      </c>
      <c r="D48" s="13">
        <v>13453075.89</v>
      </c>
      <c r="E48" s="19">
        <f t="shared" si="0"/>
        <v>260.0884657322378</v>
      </c>
      <c r="F48" s="13">
        <v>405566.7</v>
      </c>
      <c r="G48" s="13">
        <v>0</v>
      </c>
      <c r="H48" s="13">
        <v>405566.7</v>
      </c>
      <c r="I48" s="20">
        <f t="shared" si="1"/>
        <v>9.247690167821963</v>
      </c>
      <c r="J48" s="13">
        <v>13047509.19</v>
      </c>
      <c r="K48" s="13">
        <v>0</v>
      </c>
      <c r="L48" s="13">
        <v>13047509.19</v>
      </c>
      <c r="M48" s="20">
        <f t="shared" si="2"/>
        <v>1658.0898703774303</v>
      </c>
    </row>
    <row r="49" spans="1:13" ht="9.75">
      <c r="A49" s="12" t="s">
        <v>35</v>
      </c>
      <c r="B49" s="13">
        <v>17541.22</v>
      </c>
      <c r="C49" s="13">
        <v>0</v>
      </c>
      <c r="D49" s="13">
        <v>17541.22</v>
      </c>
      <c r="E49" s="19">
        <f t="shared" si="0"/>
        <v>0.33912460125664573</v>
      </c>
      <c r="F49" s="13">
        <v>1873.19</v>
      </c>
      <c r="G49" s="13">
        <v>0</v>
      </c>
      <c r="H49" s="13">
        <v>1873.19</v>
      </c>
      <c r="I49" s="20">
        <f t="shared" si="1"/>
        <v>0.042712285662167095</v>
      </c>
      <c r="J49" s="13">
        <v>15668.03</v>
      </c>
      <c r="K49" s="13">
        <v>0</v>
      </c>
      <c r="L49" s="13">
        <v>15668.03</v>
      </c>
      <c r="M49" s="20">
        <f t="shared" si="2"/>
        <v>1.9911081458889313</v>
      </c>
    </row>
    <row r="50" spans="1:13" ht="9.75">
      <c r="A50" s="12" t="s">
        <v>89</v>
      </c>
      <c r="B50" s="13">
        <v>468529.59</v>
      </c>
      <c r="C50" s="13">
        <v>0</v>
      </c>
      <c r="D50" s="13">
        <v>468529.59</v>
      </c>
      <c r="E50" s="19">
        <f t="shared" si="0"/>
        <v>9.05808777187047</v>
      </c>
      <c r="F50" s="13">
        <v>276252.7</v>
      </c>
      <c r="G50" s="13">
        <v>0</v>
      </c>
      <c r="H50" s="13">
        <v>276252.7</v>
      </c>
      <c r="I50" s="20">
        <f t="shared" si="1"/>
        <v>6.299085643925575</v>
      </c>
      <c r="J50" s="13">
        <v>192276.89</v>
      </c>
      <c r="K50" s="13">
        <v>0</v>
      </c>
      <c r="L50" s="13">
        <v>192276.89</v>
      </c>
      <c r="M50" s="20">
        <f t="shared" si="2"/>
        <v>24.43472995298005</v>
      </c>
    </row>
    <row r="51" spans="1:13" ht="9.75">
      <c r="A51" s="12" t="s">
        <v>36</v>
      </c>
      <c r="B51" s="13">
        <v>328340.03</v>
      </c>
      <c r="C51" s="13">
        <v>7234623.6</v>
      </c>
      <c r="D51" s="13">
        <v>7562963.63</v>
      </c>
      <c r="E51" s="19">
        <f t="shared" si="0"/>
        <v>146.21485993233446</v>
      </c>
      <c r="F51" s="13">
        <v>286476.38</v>
      </c>
      <c r="G51" s="13">
        <v>6338922.22</v>
      </c>
      <c r="H51" s="13">
        <v>6625398.6</v>
      </c>
      <c r="I51" s="20">
        <f t="shared" si="1"/>
        <v>151.07165724188252</v>
      </c>
      <c r="J51" s="13">
        <v>41863.65</v>
      </c>
      <c r="K51" s="13">
        <v>895701.38</v>
      </c>
      <c r="L51" s="13">
        <v>937565.03</v>
      </c>
      <c r="M51" s="20">
        <f t="shared" si="2"/>
        <v>119.14665522938112</v>
      </c>
    </row>
    <row r="52" spans="1:13" ht="9.75">
      <c r="A52" s="12" t="s">
        <v>37</v>
      </c>
      <c r="B52" s="13">
        <v>376743.34</v>
      </c>
      <c r="C52" s="13">
        <v>3557466.59</v>
      </c>
      <c r="D52" s="13">
        <v>3934209.93</v>
      </c>
      <c r="E52" s="19">
        <f t="shared" si="0"/>
        <v>76.06012431126148</v>
      </c>
      <c r="F52" s="13">
        <v>291181.37</v>
      </c>
      <c r="G52" s="13">
        <v>2747669.3</v>
      </c>
      <c r="H52" s="13">
        <v>3038850.67</v>
      </c>
      <c r="I52" s="20">
        <f t="shared" si="1"/>
        <v>69.29156033381977</v>
      </c>
      <c r="J52" s="13">
        <v>85561.97</v>
      </c>
      <c r="K52" s="13">
        <v>809797.29</v>
      </c>
      <c r="L52" s="13">
        <v>895359.26</v>
      </c>
      <c r="M52" s="20">
        <f t="shared" si="2"/>
        <v>113.78310585843182</v>
      </c>
    </row>
    <row r="53" spans="1:13" ht="9.75">
      <c r="A53" s="12" t="s">
        <v>38</v>
      </c>
      <c r="B53" s="13">
        <v>43557.94</v>
      </c>
      <c r="C53" s="13">
        <v>663498.49</v>
      </c>
      <c r="D53" s="13">
        <v>707056.43</v>
      </c>
      <c r="E53" s="19">
        <f t="shared" si="0"/>
        <v>13.669529821169649</v>
      </c>
      <c r="F53" s="13">
        <v>35677.31</v>
      </c>
      <c r="G53" s="13">
        <v>569382.1</v>
      </c>
      <c r="H53" s="13">
        <v>605059.41</v>
      </c>
      <c r="I53" s="20">
        <f t="shared" si="1"/>
        <v>13.796502417001095</v>
      </c>
      <c r="J53" s="13">
        <v>7880.63</v>
      </c>
      <c r="K53" s="13">
        <v>94116.39</v>
      </c>
      <c r="L53" s="13">
        <v>101997.02</v>
      </c>
      <c r="M53" s="20">
        <f t="shared" si="2"/>
        <v>12.961878256449358</v>
      </c>
    </row>
    <row r="54" spans="1:13" ht="9.75">
      <c r="A54" s="12" t="s">
        <v>39</v>
      </c>
      <c r="B54" s="13">
        <v>184765.9</v>
      </c>
      <c r="C54" s="13">
        <v>0</v>
      </c>
      <c r="D54" s="13">
        <v>184765.9</v>
      </c>
      <c r="E54" s="19">
        <f t="shared" si="0"/>
        <v>3.572081198646689</v>
      </c>
      <c r="F54" s="13">
        <v>96418.3</v>
      </c>
      <c r="G54" s="13">
        <v>0</v>
      </c>
      <c r="H54" s="13">
        <v>96418.3</v>
      </c>
      <c r="I54" s="20">
        <f t="shared" si="1"/>
        <v>2.198520156877052</v>
      </c>
      <c r="J54" s="13">
        <v>88347.6</v>
      </c>
      <c r="K54" s="13">
        <v>0</v>
      </c>
      <c r="L54" s="13">
        <v>88347.6</v>
      </c>
      <c r="M54" s="20">
        <f t="shared" si="2"/>
        <v>11.227296988181472</v>
      </c>
    </row>
    <row r="55" spans="1:13" ht="9.75">
      <c r="A55" s="12" t="s">
        <v>40</v>
      </c>
      <c r="B55" s="13">
        <v>257329594.8</v>
      </c>
      <c r="C55" s="13">
        <v>22850636.95</v>
      </c>
      <c r="D55" s="13">
        <v>280180231.75</v>
      </c>
      <c r="E55" s="19">
        <f t="shared" si="0"/>
        <v>5416.727535041083</v>
      </c>
      <c r="F55" s="13">
        <v>256880746.63</v>
      </c>
      <c r="G55" s="13">
        <v>21139672.11</v>
      </c>
      <c r="H55" s="13">
        <v>278020418.74</v>
      </c>
      <c r="I55" s="20">
        <f t="shared" si="1"/>
        <v>6339.392984768333</v>
      </c>
      <c r="J55" s="13">
        <v>448848.17</v>
      </c>
      <c r="K55" s="13">
        <v>1710964.84</v>
      </c>
      <c r="L55" s="13">
        <v>2159813.01</v>
      </c>
      <c r="M55" s="20">
        <f t="shared" si="2"/>
        <v>274.4710903545558</v>
      </c>
    </row>
    <row r="56" spans="1:13" ht="9.75">
      <c r="A56" s="12" t="s">
        <v>41</v>
      </c>
      <c r="B56" s="13">
        <v>0</v>
      </c>
      <c r="C56" s="13">
        <v>0</v>
      </c>
      <c r="D56" s="13">
        <v>0</v>
      </c>
      <c r="E56" s="19">
        <f t="shared" si="0"/>
        <v>0</v>
      </c>
      <c r="F56" s="13">
        <v>0</v>
      </c>
      <c r="G56" s="13">
        <v>0</v>
      </c>
      <c r="H56" s="13">
        <v>0</v>
      </c>
      <c r="I56" s="20">
        <f t="shared" si="1"/>
        <v>0</v>
      </c>
      <c r="J56" s="13">
        <v>0</v>
      </c>
      <c r="K56" s="13">
        <v>0</v>
      </c>
      <c r="L56" s="13">
        <v>0</v>
      </c>
      <c r="M56" s="20">
        <f t="shared" si="2"/>
        <v>0</v>
      </c>
    </row>
    <row r="57" spans="1:13" ht="9.75">
      <c r="A57" s="12" t="s">
        <v>42</v>
      </c>
      <c r="B57" s="13">
        <v>24215.68</v>
      </c>
      <c r="C57" s="13">
        <v>1884251.05</v>
      </c>
      <c r="D57" s="13">
        <v>1908466.73</v>
      </c>
      <c r="E57" s="19">
        <f t="shared" si="0"/>
        <v>36.89640850652489</v>
      </c>
      <c r="F57" s="13">
        <v>3259.91</v>
      </c>
      <c r="G57" s="13">
        <v>1818522.87</v>
      </c>
      <c r="H57" s="13">
        <v>1821782.78</v>
      </c>
      <c r="I57" s="20">
        <f t="shared" si="1"/>
        <v>41.54010352061292</v>
      </c>
      <c r="J57" s="13">
        <v>20955.77</v>
      </c>
      <c r="K57" s="13">
        <v>65728.18</v>
      </c>
      <c r="L57" s="13">
        <v>86683.95</v>
      </c>
      <c r="M57" s="20">
        <f t="shared" si="2"/>
        <v>11.01587876477316</v>
      </c>
    </row>
    <row r="58" spans="1:13" ht="9.75">
      <c r="A58" s="12" t="s">
        <v>43</v>
      </c>
      <c r="B58" s="13">
        <v>608195.51</v>
      </c>
      <c r="C58" s="13">
        <v>158727.74</v>
      </c>
      <c r="D58" s="13">
        <v>766923.25</v>
      </c>
      <c r="E58" s="19">
        <f t="shared" si="0"/>
        <v>14.826935717738039</v>
      </c>
      <c r="F58" s="13">
        <v>564184.17</v>
      </c>
      <c r="G58" s="13">
        <v>135019.71</v>
      </c>
      <c r="H58" s="13">
        <v>699203.88</v>
      </c>
      <c r="I58" s="20">
        <f t="shared" si="1"/>
        <v>15.943174936154689</v>
      </c>
      <c r="J58" s="13">
        <v>44011.34</v>
      </c>
      <c r="K58" s="13">
        <v>23708.03</v>
      </c>
      <c r="L58" s="13">
        <v>67719.37</v>
      </c>
      <c r="M58" s="20">
        <f t="shared" si="2"/>
        <v>8.605841911297496</v>
      </c>
    </row>
    <row r="59" spans="1:13" ht="9.75">
      <c r="A59" s="12" t="s">
        <v>44</v>
      </c>
      <c r="B59" s="13">
        <v>1269455.48</v>
      </c>
      <c r="C59" s="13">
        <v>0</v>
      </c>
      <c r="D59" s="13">
        <v>1269455.48</v>
      </c>
      <c r="E59" s="19">
        <f t="shared" si="0"/>
        <v>24.54239690671822</v>
      </c>
      <c r="F59" s="13">
        <v>674802.67</v>
      </c>
      <c r="G59" s="13">
        <v>0</v>
      </c>
      <c r="H59" s="13">
        <v>674802.67</v>
      </c>
      <c r="I59" s="20">
        <f t="shared" si="1"/>
        <v>15.386781056183876</v>
      </c>
      <c r="J59" s="13">
        <v>594652.81</v>
      </c>
      <c r="K59" s="13">
        <v>0</v>
      </c>
      <c r="L59" s="13">
        <v>594652.81</v>
      </c>
      <c r="M59" s="20">
        <f t="shared" si="2"/>
        <v>75.56904435125175</v>
      </c>
    </row>
    <row r="60" spans="1:13" ht="9.75">
      <c r="A60" s="12" t="s">
        <v>45</v>
      </c>
      <c r="B60" s="13">
        <v>59279.37</v>
      </c>
      <c r="C60" s="13">
        <v>427688.43</v>
      </c>
      <c r="D60" s="13">
        <v>486967.8</v>
      </c>
      <c r="E60" s="19">
        <f t="shared" si="0"/>
        <v>9.414553890768486</v>
      </c>
      <c r="F60" s="13">
        <v>51693.95</v>
      </c>
      <c r="G60" s="13">
        <v>344752.22</v>
      </c>
      <c r="H60" s="13">
        <v>396446.17</v>
      </c>
      <c r="I60" s="20">
        <f t="shared" si="1"/>
        <v>9.039724781101787</v>
      </c>
      <c r="J60" s="13">
        <v>7585.42</v>
      </c>
      <c r="K60" s="13">
        <v>82936.21</v>
      </c>
      <c r="L60" s="13">
        <v>90521.63</v>
      </c>
      <c r="M60" s="20">
        <f t="shared" si="2"/>
        <v>11.503574787139408</v>
      </c>
    </row>
    <row r="61" spans="1:13" ht="9.75">
      <c r="A61" s="12" t="s">
        <v>46</v>
      </c>
      <c r="B61" s="13">
        <v>92143.99</v>
      </c>
      <c r="C61" s="13">
        <v>1894.03</v>
      </c>
      <c r="D61" s="13">
        <v>94038.02</v>
      </c>
      <c r="E61" s="19">
        <f t="shared" si="0"/>
        <v>1.8180380860318996</v>
      </c>
      <c r="F61" s="13">
        <v>71323.03</v>
      </c>
      <c r="G61" s="13">
        <v>1666.85</v>
      </c>
      <c r="H61" s="13">
        <v>72989.88</v>
      </c>
      <c r="I61" s="20">
        <f t="shared" si="1"/>
        <v>1.6643077344035024</v>
      </c>
      <c r="J61" s="13">
        <v>20820.96</v>
      </c>
      <c r="K61" s="13">
        <v>227.18</v>
      </c>
      <c r="L61" s="13">
        <v>21048.14</v>
      </c>
      <c r="M61" s="20">
        <f t="shared" si="2"/>
        <v>2.6748176388359384</v>
      </c>
    </row>
    <row r="63" ht="9.75">
      <c r="A63" s="32" t="s">
        <v>90</v>
      </c>
    </row>
    <row r="64" ht="9.75">
      <c r="A64" s="1" t="s">
        <v>91</v>
      </c>
    </row>
    <row r="65" ht="9.75">
      <c r="A65" s="1" t="s">
        <v>92</v>
      </c>
    </row>
    <row r="66" ht="9.75">
      <c r="A66" s="1" t="s">
        <v>93</v>
      </c>
    </row>
    <row r="67" ht="9.75">
      <c r="A67" s="1" t="s">
        <v>94</v>
      </c>
    </row>
  </sheetData>
  <sheetProtection/>
  <mergeCells count="7">
    <mergeCell ref="A1:M1"/>
    <mergeCell ref="A2:M2"/>
    <mergeCell ref="A3:M3"/>
    <mergeCell ref="A10:A11"/>
    <mergeCell ref="B10:E10"/>
    <mergeCell ref="F10:I10"/>
    <mergeCell ref="J10:M10"/>
  </mergeCells>
  <printOptions horizontalCentered="1"/>
  <pageMargins left="0.2" right="0.2" top="0.2" bottom="0.2" header="0.3" footer="0.3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Asimakopoulos</dc:creator>
  <cp:keywords/>
  <dc:description/>
  <cp:lastModifiedBy>MaryKim Bauer</cp:lastModifiedBy>
  <cp:lastPrinted>2013-06-28T19:56:29Z</cp:lastPrinted>
  <dcterms:created xsi:type="dcterms:W3CDTF">2013-06-25T15:46:27Z</dcterms:created>
  <dcterms:modified xsi:type="dcterms:W3CDTF">2014-04-21T13:56:50Z</dcterms:modified>
  <cp:category/>
  <cp:version/>
  <cp:contentType/>
  <cp:contentStatus/>
</cp:coreProperties>
</file>