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mc:AlternateContent xmlns:mc="http://schemas.openxmlformats.org/markup-compatibility/2006">
    <mc:Choice Requires="x15">
      <x15ac:absPath xmlns:x15ac="http://schemas.microsoft.com/office/spreadsheetml/2010/11/ac" url="X:\FMS\z - SOU\2. PROCUREMENTS\a - ACTIVE\NYWIC\M&amp;O RFP 2020\Draft RFP\Attachments\"/>
    </mc:Choice>
  </mc:AlternateContent>
  <xr:revisionPtr revIDLastSave="0" documentId="13_ncr:1_{CF8BC604-5138-405C-9AA4-FBDE9C0C4233}" xr6:coauthVersionLast="47" xr6:coauthVersionMax="47" xr10:uidLastSave="{00000000-0000-0000-0000-000000000000}"/>
  <workbookProtection workbookAlgorithmName="SHA-512" workbookHashValue="vE7x7Q1XS9FuTiAcafamX2P8GiBwMWlyEeMWI3J1uf3ChknBthAwkMgoA3PcyZGKxPlsechi5MHRXzV5NcJT9g==" workbookSaltValue="k5IQkzoCtFb3QCh6Dt0lIw==" workbookSpinCount="100000" lockStructure="1"/>
  <bookViews>
    <workbookView xWindow="28680" yWindow="-120" windowWidth="29040" windowHeight="15840" tabRatio="791" xr2:uid="{00000000-000D-0000-FFFF-FFFF00000000}"/>
  </bookViews>
  <sheets>
    <sheet name="Directions" sheetId="4" r:id="rId1"/>
    <sheet name="Pricing Summary" sheetId="9" r:id="rId2"/>
    <sheet name="System Change Management" sheetId="11" r:id="rId3"/>
    <sheet name="Sheet1" sheetId="10" state="hidden" r:id="rId4"/>
  </sheets>
  <definedNames>
    <definedName name="_xlnm.Print_Area" localSheetId="0">Directions!$A$1:$J$28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9" l="1"/>
  <c r="G16" i="11"/>
  <c r="G15" i="11"/>
  <c r="G14" i="11"/>
  <c r="G13" i="11"/>
  <c r="G12" i="11"/>
  <c r="B7" i="9"/>
  <c r="B7" i="11"/>
  <c r="B16" i="9"/>
  <c r="C16" i="9"/>
  <c r="D16" i="9"/>
  <c r="E16" i="9"/>
  <c r="F16" i="9"/>
  <c r="B17" i="9"/>
  <c r="C17" i="9"/>
  <c r="D17" i="9"/>
  <c r="E17" i="9"/>
  <c r="F17" i="9"/>
  <c r="B18" i="9"/>
  <c r="C18" i="9"/>
  <c r="D18" i="9"/>
  <c r="E18" i="9"/>
  <c r="F18" i="9"/>
  <c r="F15" i="9"/>
  <c r="E15" i="9"/>
  <c r="D15" i="9"/>
  <c r="C15" i="9"/>
  <c r="B15" i="9"/>
  <c r="A4" i="11"/>
  <c r="A2" i="11"/>
  <c r="A1" i="11"/>
  <c r="G16" i="9" l="1"/>
  <c r="G17" i="9"/>
  <c r="G15" i="9"/>
  <c r="G18" i="9"/>
  <c r="G17" i="11"/>
  <c r="G21" i="9" s="1"/>
  <c r="G19" i="9" l="1"/>
  <c r="G23" i="9" s="1"/>
  <c r="A1" i="9" l="1"/>
  <c r="A2" i="9"/>
  <c r="A4" i="9"/>
</calcChain>
</file>

<file path=xl/sharedStrings.xml><?xml version="1.0" encoding="utf-8"?>
<sst xmlns="http://schemas.openxmlformats.org/spreadsheetml/2006/main" count="82" uniqueCount="78">
  <si>
    <t xml:space="preserve">NEW YORK STATE DEPARTMENT OF HEALTH </t>
  </si>
  <si>
    <t>NYWIC and Mobile Applications Maintenance and Operation (M&amp;O) Services</t>
  </si>
  <si>
    <t xml:space="preserve">Bidder shall complete all cells highlighted in grey. </t>
  </si>
  <si>
    <t>Bidder's Name:</t>
  </si>
  <si>
    <t>Bidder's Address:</t>
  </si>
  <si>
    <t>DIRECTIONS:</t>
  </si>
  <si>
    <t>The proposed Annual Fixed Price for M&amp;O support costs shall include ANY and ALL charges or costs for the duration of the contract 
including:</t>
  </si>
  <si>
    <t xml:space="preserve"> 2.  All direct and indirect costs, overhead, fees, and profit, including but not limited to:</t>
  </si>
  <si>
    <t xml:space="preserve">      a.  Labor, parts, shipping, material, and equipment costs;</t>
  </si>
  <si>
    <t xml:space="preserve">      b.  Administration, reporting or other requirements, overhead, and profit;</t>
  </si>
  <si>
    <t xml:space="preserve">      c.  Travel costs, parking fees, and any and all ancillary costs including permits, insurance, licenses etc.; and </t>
  </si>
  <si>
    <t xml:space="preserve">      d.  Services not explicitly stated in these specifications but necessarily attendant thereto as applicable for the associated items for which
           the rate is being quoted. </t>
  </si>
  <si>
    <t>Bidder's authorized representative must print the workbook, then sign and date in ink below:</t>
  </si>
  <si>
    <t>Signature:</t>
  </si>
  <si>
    <t>Date:</t>
  </si>
  <si>
    <t>Name:</t>
  </si>
  <si>
    <t>Title:</t>
  </si>
  <si>
    <t>Pricing Summary</t>
  </si>
  <si>
    <t>Bidder shall enter an Annual Fixed Price bid amount for M&amp;O support costs for each component listed below</t>
  </si>
  <si>
    <t>Maintenance and Operation Support</t>
  </si>
  <si>
    <t>Component</t>
  </si>
  <si>
    <t>Total ($)</t>
  </si>
  <si>
    <t>NYWIC ($)</t>
  </si>
  <si>
    <t>WIC2Go ($)</t>
  </si>
  <si>
    <t>CARA ($)</t>
  </si>
  <si>
    <t>Vendor Monitoring ($)</t>
  </si>
  <si>
    <t>Help Desk ($)</t>
  </si>
  <si>
    <t>Year 1</t>
  </si>
  <si>
    <t>Year 2</t>
  </si>
  <si>
    <t>Year 3</t>
  </si>
  <si>
    <t>Year 4</t>
  </si>
  <si>
    <t>Year 5</t>
  </si>
  <si>
    <t>Total M&amp;O Bid Amount:</t>
  </si>
  <si>
    <t>System Change Management Bid Amount (Max Budget)</t>
  </si>
  <si>
    <t>Total Bid Price</t>
  </si>
  <si>
    <t>Notes:</t>
  </si>
  <si>
    <t xml:space="preserve"> 2.  The System Change Management Bid Amount (Maximum Budget) will populate from the System Change Management tab of this
      Workbook.</t>
  </si>
  <si>
    <t xml:space="preserve"> 3.  The Total Bid Price is the sum of the Maintenance and Operation Support and System Change Management bid amounts.</t>
  </si>
  <si>
    <t>System Change Management</t>
  </si>
  <si>
    <t>Bidder shall complete columns: "Specific Job Title" and "Hourly Rate"</t>
  </si>
  <si>
    <t>Job Category</t>
  </si>
  <si>
    <t>Specific Job Title</t>
  </si>
  <si>
    <t>Total Hours</t>
  </si>
  <si>
    <t>Hourly Rate ($)</t>
  </si>
  <si>
    <t>Total Cost ($)</t>
  </si>
  <si>
    <t>Development Lead</t>
  </si>
  <si>
    <t xml:space="preserve"> 1.  All system changes will be designed, developed, tested, and implemented using an established change-managment process including
      prior review and approval by NYS.</t>
  </si>
  <si>
    <t xml:space="preserve"> 2.  Total Hours are provided solely for the purpose of calculating a Maximum Budget for System Change Management projects. The
      Maximum Budget will be entered as the bid amount for System Change Management and will be used in evaluating the Cost Proposal.</t>
  </si>
  <si>
    <t xml:space="preserve"> 4.  The Maximum Budget establishes the not-to-exceed amount for all work performed during the contract term under the System Change
      Management process.</t>
  </si>
  <si>
    <r>
      <t>·</t>
    </r>
    <r>
      <rPr>
        <sz val="7"/>
        <color theme="1"/>
        <rFont val="Times New Roman"/>
        <family val="1"/>
      </rPr>
      <t xml:space="preserve">         </t>
    </r>
    <r>
      <rPr>
        <sz val="10"/>
        <color theme="1"/>
        <rFont val="Arial"/>
        <family val="2"/>
      </rPr>
      <t>Participant signature file capture and storage in the MIS</t>
    </r>
  </si>
  <si>
    <t xml:space="preserve">Req - 8 hr, DBA - 16 </t>
  </si>
  <si>
    <r>
      <t>·</t>
    </r>
    <r>
      <rPr>
        <sz val="7"/>
        <color theme="1"/>
        <rFont val="Times New Roman"/>
        <family val="1"/>
      </rPr>
      <t xml:space="preserve">         </t>
    </r>
    <r>
      <rPr>
        <sz val="10"/>
        <color theme="1"/>
        <rFont val="Arial"/>
        <family val="2"/>
      </rPr>
      <t>Document scanning and file storage in the MIS with the capability to categorize for ease of retrieval</t>
    </r>
  </si>
  <si>
    <r>
      <t>·</t>
    </r>
    <r>
      <rPr>
        <sz val="7"/>
        <color theme="1"/>
        <rFont val="Times New Roman"/>
        <family val="1"/>
      </rPr>
      <t xml:space="preserve">         </t>
    </r>
    <r>
      <rPr>
        <sz val="10"/>
        <color theme="1"/>
        <rFont val="Arial"/>
        <family val="2"/>
      </rPr>
      <t>Local Agency Auto-dialer capability</t>
    </r>
  </si>
  <si>
    <r>
      <t>·</t>
    </r>
    <r>
      <rPr>
        <sz val="7"/>
        <color theme="1"/>
        <rFont val="Times New Roman"/>
        <family val="1"/>
      </rPr>
      <t xml:space="preserve">         </t>
    </r>
    <r>
      <rPr>
        <sz val="10"/>
        <color theme="1"/>
        <rFont val="Arial"/>
        <family val="2"/>
      </rPr>
      <t>Automated processing and file transfer for rebate and coupon programs for formula (current vendor is Mead Johnson) and other identified food products</t>
    </r>
  </si>
  <si>
    <t xml:space="preserve">Dev </t>
  </si>
  <si>
    <r>
      <t>·</t>
    </r>
    <r>
      <rPr>
        <sz val="7"/>
        <color theme="1"/>
        <rFont val="Times New Roman"/>
        <family val="1"/>
      </rPr>
      <t xml:space="preserve">         </t>
    </r>
    <r>
      <rPr>
        <sz val="10"/>
        <color theme="1"/>
        <rFont val="Arial"/>
        <family val="2"/>
      </rPr>
      <t>UPC/PLU download process</t>
    </r>
  </si>
  <si>
    <r>
      <t>·</t>
    </r>
    <r>
      <rPr>
        <sz val="7"/>
        <color theme="1"/>
        <rFont val="Times New Roman"/>
        <family val="1"/>
      </rPr>
      <t xml:space="preserve">         </t>
    </r>
    <r>
      <rPr>
        <sz val="10"/>
        <color theme="1"/>
        <rFont val="Arial"/>
        <family val="2"/>
      </rPr>
      <t>Interface with NUPC database</t>
    </r>
  </si>
  <si>
    <t xml:space="preserve">Req  16, </t>
  </si>
  <si>
    <r>
      <t>·</t>
    </r>
    <r>
      <rPr>
        <sz val="7"/>
        <color theme="1"/>
        <rFont val="Times New Roman"/>
        <family val="1"/>
      </rPr>
      <t xml:space="preserve">         </t>
    </r>
    <r>
      <rPr>
        <sz val="10"/>
        <color theme="1"/>
        <rFont val="Arial"/>
        <family val="2"/>
      </rPr>
      <t>Processing the annual The Integrity Profile (TIP) report</t>
    </r>
  </si>
  <si>
    <r>
      <t>·</t>
    </r>
    <r>
      <rPr>
        <sz val="7"/>
        <color theme="1"/>
        <rFont val="Times New Roman"/>
        <family val="1"/>
      </rPr>
      <t xml:space="preserve">         </t>
    </r>
    <r>
      <rPr>
        <sz val="10"/>
        <color theme="1"/>
        <rFont val="Arial"/>
        <family val="2"/>
      </rPr>
      <t>Case Management module</t>
    </r>
  </si>
  <si>
    <r>
      <t>·</t>
    </r>
    <r>
      <rPr>
        <sz val="7"/>
        <color theme="1"/>
        <rFont val="Times New Roman"/>
        <family val="1"/>
      </rPr>
      <t xml:space="preserve">         </t>
    </r>
    <r>
      <rPr>
        <sz val="10"/>
        <color theme="1"/>
        <rFont val="Arial"/>
        <family val="2"/>
      </rPr>
      <t>NYS branding and terminology</t>
    </r>
  </si>
  <si>
    <r>
      <t>·</t>
    </r>
    <r>
      <rPr>
        <sz val="7"/>
        <color theme="1"/>
        <rFont val="Times New Roman"/>
        <family val="1"/>
      </rPr>
      <t xml:space="preserve">         </t>
    </r>
    <r>
      <rPr>
        <sz val="10"/>
        <color theme="1"/>
        <rFont val="Arial"/>
        <family val="2"/>
      </rPr>
      <t>Farmers' Market Nutrition Program</t>
    </r>
  </si>
  <si>
    <r>
      <t>·</t>
    </r>
    <r>
      <rPr>
        <sz val="7"/>
        <color theme="1"/>
        <rFont val="Times New Roman"/>
        <family val="1"/>
      </rPr>
      <t xml:space="preserve">         </t>
    </r>
    <r>
      <rPr>
        <sz val="10"/>
        <color theme="1"/>
        <rFont val="Arial"/>
        <family val="2"/>
      </rPr>
      <t>Integration of APL Central (Novo Dia) may be required</t>
    </r>
  </si>
  <si>
    <r>
      <t>·</t>
    </r>
    <r>
      <rPr>
        <sz val="7"/>
        <color theme="1"/>
        <rFont val="Times New Roman"/>
        <family val="1"/>
      </rPr>
      <t xml:space="preserve">         </t>
    </r>
    <r>
      <rPr>
        <b/>
        <sz val="10"/>
        <color theme="1"/>
        <rFont val="Arial"/>
        <family val="2"/>
      </rPr>
      <t>Engagement Manager</t>
    </r>
    <r>
      <rPr>
        <sz val="10"/>
        <color theme="1"/>
        <rFont val="Arial"/>
        <family val="2"/>
      </rPr>
      <t xml:space="preserve"> – Responsible for managing the contractual relationship with the State and oversight of the delivery of services. The Engagement Manager is accountable for the successful completion of all aspects of the resulting Contract.</t>
    </r>
  </si>
  <si>
    <r>
      <t>·</t>
    </r>
    <r>
      <rPr>
        <sz val="7"/>
        <color theme="1"/>
        <rFont val="Times New Roman"/>
        <family val="1"/>
      </rPr>
      <t xml:space="preserve">         </t>
    </r>
    <r>
      <rPr>
        <b/>
        <sz val="10"/>
        <color theme="1"/>
        <rFont val="Arial"/>
        <family val="2"/>
      </rPr>
      <t>Project Manager</t>
    </r>
    <r>
      <rPr>
        <sz val="10"/>
        <color theme="1"/>
        <rFont val="Arial"/>
        <family val="2"/>
      </rPr>
      <t xml:space="preserve"> – Responsible for T&amp;I Contractor's overall project execution, accomplishment of all project deliverables, and the daily work of T&amp;I Contractor personnel.</t>
    </r>
  </si>
  <si>
    <r>
      <t>·</t>
    </r>
    <r>
      <rPr>
        <sz val="7"/>
        <color theme="1"/>
        <rFont val="Times New Roman"/>
        <family val="1"/>
      </rPr>
      <t xml:space="preserve">         </t>
    </r>
    <r>
      <rPr>
        <b/>
        <sz val="10"/>
        <color theme="1"/>
        <rFont val="Arial"/>
        <family val="2"/>
      </rPr>
      <t>Technical Lead</t>
    </r>
    <r>
      <rPr>
        <sz val="10"/>
        <color theme="1"/>
        <rFont val="Arial"/>
        <family val="2"/>
      </rPr>
      <t xml:space="preserve"> – Serves as the technical architect responsible for ensuring that a solution is implemented so as at to meet all system and security requirements.</t>
    </r>
  </si>
  <si>
    <r>
      <t>·</t>
    </r>
    <r>
      <rPr>
        <sz val="7"/>
        <color theme="1"/>
        <rFont val="Times New Roman"/>
        <family val="1"/>
      </rPr>
      <t xml:space="preserve">         </t>
    </r>
    <r>
      <rPr>
        <b/>
        <sz val="10"/>
        <color theme="1"/>
        <rFont val="Arial"/>
        <family val="2"/>
      </rPr>
      <t>Business Analyst Lead</t>
    </r>
    <r>
      <rPr>
        <sz val="10"/>
        <color theme="1"/>
        <rFont val="Arial"/>
        <family val="2"/>
      </rPr>
      <t xml:space="preserve"> – Leads the team of Business Analysts who will assist in defining the business and functional requirements.</t>
    </r>
  </si>
  <si>
    <r>
      <t>·</t>
    </r>
    <r>
      <rPr>
        <sz val="7"/>
        <color theme="1"/>
        <rFont val="Times New Roman"/>
        <family val="1"/>
      </rPr>
      <t xml:space="preserve">         </t>
    </r>
    <r>
      <rPr>
        <b/>
        <sz val="10"/>
        <color theme="1"/>
        <rFont val="Arial"/>
        <family val="2"/>
      </rPr>
      <t>Development Lead</t>
    </r>
    <r>
      <rPr>
        <sz val="10"/>
        <color theme="1"/>
        <rFont val="Arial"/>
        <family val="2"/>
      </rPr>
      <t xml:space="preserve"> – Leads the team of developers who will configure the platform to meet the business requirements.</t>
    </r>
  </si>
  <si>
    <r>
      <t>·</t>
    </r>
    <r>
      <rPr>
        <sz val="7"/>
        <color theme="1"/>
        <rFont val="Times New Roman"/>
        <family val="1"/>
      </rPr>
      <t xml:space="preserve">         </t>
    </r>
    <r>
      <rPr>
        <b/>
        <sz val="10"/>
        <color theme="1"/>
        <rFont val="Arial"/>
        <family val="2"/>
      </rPr>
      <t>Testing Lead</t>
    </r>
    <r>
      <rPr>
        <sz val="10"/>
        <color theme="1"/>
        <rFont val="Arial"/>
        <family val="2"/>
      </rPr>
      <t xml:space="preserve"> – Leads the testing efforts, including T&amp;I Contractor, NYS ITS, and NYWIC Program staff.</t>
    </r>
  </si>
  <si>
    <r>
      <t>·</t>
    </r>
    <r>
      <rPr>
        <sz val="7"/>
        <color theme="1"/>
        <rFont val="Times New Roman"/>
        <family val="1"/>
      </rPr>
      <t xml:space="preserve">         </t>
    </r>
    <r>
      <rPr>
        <b/>
        <sz val="10"/>
        <color theme="1"/>
        <rFont val="Arial"/>
        <family val="2"/>
      </rPr>
      <t>Training Lead</t>
    </r>
    <r>
      <rPr>
        <sz val="10"/>
        <color theme="1"/>
        <rFont val="Arial"/>
        <family val="2"/>
      </rPr>
      <t xml:space="preserve"> – Responsible for defining training needs, developing training curricula, and oversight of the Contractor’s delivery of training.</t>
    </r>
  </si>
  <si>
    <t xml:space="preserve"> 1.  The Bidder shall enter an Annual Fixed Price for comprehensive maintenance and operation support for each component in Year 1 (row 14).
      Years 2 - 5 will populate with the Annual Fixed Price entered for Year 1.</t>
  </si>
  <si>
    <t>Development</t>
  </si>
  <si>
    <t>Quality Assurance</t>
  </si>
  <si>
    <t>Project Management</t>
  </si>
  <si>
    <t>Business Analysis</t>
  </si>
  <si>
    <t xml:space="preserve"> 1.  All costs associated with Maintenance and Operation Tasks/Activities for NYWIC, three (3) mobile applications (WIC2GO, CARA, and
      Vendor Monitoring), and NYWIC Help Desk services as outlined in the RFP.</t>
  </si>
  <si>
    <t xml:space="preserve"> 3.  Costs for approved change requests shall be in accordance with the rates quoted in this cost proposal. Hourly rates provided should be
      the Bidder's fully loaded rate for each Job Title.</t>
  </si>
  <si>
    <t>ATTACHMENT B - COST PROPOSAL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</si>
</sst>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6" x14ac:knownFonts="1">
    <font>
      <sz val="11"/>
      <color theme="1"/>
      <name val="Calibri"/>
      <family val="2"/>
      <scheme val="minor"/>
    </font>
    <font>
      <sz val="7"/>
      <color theme="1"/>
      <name val="Times New Roman"/>
      <family val="1"/>
    </font>
    <font>
      <sz val="10"/>
      <color theme="1"/>
      <name val="Arial"/>
      <family val="2"/>
    </font>
    <font>
      <sz val="10"/>
      <color theme="1"/>
      <name val="Symbol"/>
      <family val="1"/>
      <charset val="2"/>
    </font>
    <font>
      <b/>
      <sz val="10"/>
      <color theme="1"/>
      <name val="Arial"/>
      <family val="2"/>
    </font>
    <font>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8"/>
      <name val="Calibri"/>
      <family val="2"/>
      <scheme val="minor"/>
    </font>
    <font>
      <b/>
      <i/>
      <sz val="14"/>
      <color theme="1"/>
      <name val="Calibri"/>
      <family val="2"/>
      <scheme val="minor"/>
    </font>
    <font>
      <b/>
      <sz val="12"/>
      <color theme="1" tint="4.9989318521683403E-2"/>
      <name val="Calibri"/>
      <family val="2"/>
      <scheme val="minor"/>
    </font>
    <font>
      <b/>
      <sz val="11"/>
      <color theme="1"/>
      <name val="Calibri"/>
      <family val="2"/>
      <scheme val="minor"/>
    </font>
    <font>
      <b/>
      <i/>
      <sz val="11"/>
      <color theme="1"/>
      <name val="Calibri"/>
      <family val="2"/>
      <scheme val="minor"/>
    </font>
    <font>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s>
  <cellStyleXfs count="2">
    <xf numFmtId="0" fontId="0" fillId="0" borderId="0"/>
    <xf numFmtId="43" fontId="5" fillId="0" borderId="0" applyFont="0" applyFill="0" applyBorder="0" applyAlignment="0" applyProtection="0"/>
  </cellStyleXfs>
  <cellXfs count="132">
    <xf numFmtId="0" fontId="0" fillId="0" borderId="0" xfId="0"/>
    <xf numFmtId="0" fontId="3" fillId="0" borderId="0" xfId="0" applyFont="1" applyAlignment="1">
      <alignment horizontal="left" vertical="center" indent="5"/>
    </xf>
    <xf numFmtId="0" fontId="9" fillId="0" borderId="0" xfId="0" applyFont="1"/>
    <xf numFmtId="0" fontId="9" fillId="0" borderId="0" xfId="0" applyFont="1" applyAlignment="1">
      <alignment vertical="center"/>
    </xf>
    <xf numFmtId="0" fontId="9" fillId="0" borderId="0" xfId="0" applyFont="1" applyAlignment="1" applyProtection="1">
      <alignment vertical="center"/>
    </xf>
    <xf numFmtId="0" fontId="8" fillId="0" borderId="0" xfId="0" applyFont="1" applyProtection="1"/>
    <xf numFmtId="0" fontId="0" fillId="0" borderId="0" xfId="0" applyFont="1" applyProtection="1"/>
    <xf numFmtId="0" fontId="6" fillId="2" borderId="0" xfId="0" applyFont="1" applyFill="1" applyAlignment="1" applyProtection="1"/>
    <xf numFmtId="0" fontId="6" fillId="2" borderId="0" xfId="0" applyFont="1" applyFill="1" applyAlignment="1" applyProtection="1">
      <alignment horizontal="center"/>
    </xf>
    <xf numFmtId="0" fontId="0" fillId="0" borderId="0" xfId="0" applyFont="1" applyAlignment="1" applyProtection="1"/>
    <xf numFmtId="0" fontId="0" fillId="0" borderId="0" xfId="0" applyFont="1" applyAlignment="1" applyProtection="1">
      <alignment vertical="top"/>
    </xf>
    <xf numFmtId="0" fontId="13" fillId="0" borderId="0" xfId="0" applyFont="1" applyProtection="1"/>
    <xf numFmtId="0" fontId="14" fillId="0" borderId="0" xfId="0" applyFont="1" applyProtection="1"/>
    <xf numFmtId="0" fontId="8" fillId="0" borderId="0" xfId="0" applyFont="1" applyBorder="1" applyProtection="1"/>
    <xf numFmtId="0" fontId="8" fillId="0" borderId="0" xfId="0" applyFont="1"/>
    <xf numFmtId="0" fontId="7" fillId="0" borderId="0" xfId="0" applyFont="1"/>
    <xf numFmtId="164" fontId="9" fillId="2" borderId="1" xfId="1" applyNumberFormat="1" applyFont="1" applyFill="1" applyBorder="1" applyAlignment="1" applyProtection="1">
      <alignment horizontal="right"/>
    </xf>
    <xf numFmtId="43" fontId="8" fillId="2" borderId="25" xfId="1" applyFont="1" applyFill="1" applyBorder="1" applyAlignment="1">
      <alignment horizontal="center" vertical="center"/>
    </xf>
    <xf numFmtId="43" fontId="8" fillId="2" borderId="1" xfId="1" applyFont="1" applyFill="1" applyBorder="1" applyAlignment="1">
      <alignment horizontal="center" vertical="center"/>
    </xf>
    <xf numFmtId="164" fontId="9" fillId="2" borderId="24" xfId="1" applyNumberFormat="1" applyFont="1" applyFill="1" applyBorder="1" applyAlignment="1" applyProtection="1">
      <alignment horizontal="right"/>
    </xf>
    <xf numFmtId="0" fontId="0" fillId="0" borderId="0" xfId="0" applyFont="1" applyAlignment="1" applyProtection="1">
      <alignment horizontal="left" indent="1"/>
    </xf>
    <xf numFmtId="0" fontId="0" fillId="0" borderId="26" xfId="0" applyFont="1" applyBorder="1" applyAlignment="1" applyProtection="1">
      <alignment vertical="top"/>
    </xf>
    <xf numFmtId="0" fontId="0" fillId="0" borderId="26" xfId="0" applyFont="1" applyBorder="1" applyProtection="1"/>
    <xf numFmtId="43" fontId="8" fillId="0" borderId="1" xfId="1" applyFont="1" applyFill="1" applyBorder="1" applyAlignment="1">
      <alignment vertical="center"/>
    </xf>
    <xf numFmtId="0" fontId="7" fillId="0" borderId="0" xfId="0" applyFont="1" applyBorder="1" applyAlignment="1">
      <alignment horizontal="left"/>
    </xf>
    <xf numFmtId="0" fontId="7" fillId="0" borderId="0" xfId="0" applyFont="1" applyFill="1" applyBorder="1" applyAlignment="1"/>
    <xf numFmtId="0" fontId="9" fillId="0" borderId="0" xfId="0" applyFont="1" applyBorder="1"/>
    <xf numFmtId="0" fontId="9" fillId="0" borderId="0" xfId="0" applyFont="1" applyFill="1" applyBorder="1"/>
    <xf numFmtId="0" fontId="8" fillId="0" borderId="8" xfId="0" applyFont="1" applyBorder="1" applyAlignment="1"/>
    <xf numFmtId="0" fontId="9" fillId="0" borderId="8" xfId="0" applyFont="1" applyBorder="1"/>
    <xf numFmtId="43" fontId="8" fillId="2" borderId="1" xfId="1" applyFont="1" applyFill="1" applyBorder="1" applyAlignment="1" applyProtection="1">
      <alignment vertical="center"/>
    </xf>
    <xf numFmtId="43" fontId="9" fillId="2" borderId="1" xfId="1" applyFont="1" applyFill="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center"/>
    </xf>
    <xf numFmtId="0" fontId="9" fillId="0" borderId="1" xfId="0" applyFont="1" applyFill="1" applyBorder="1" applyAlignment="1">
      <alignment horizontal="left" vertical="center" indent="1"/>
    </xf>
    <xf numFmtId="43" fontId="9" fillId="5" borderId="1" xfId="1" applyFont="1" applyFill="1" applyBorder="1" applyAlignment="1" applyProtection="1">
      <alignment horizontal="left" vertical="center"/>
      <protection locked="0"/>
    </xf>
    <xf numFmtId="44" fontId="9" fillId="0" borderId="0" xfId="0" applyNumberFormat="1" applyFont="1" applyFill="1" applyBorder="1"/>
    <xf numFmtId="0" fontId="6" fillId="4" borderId="17" xfId="0" applyFont="1" applyFill="1" applyBorder="1" applyAlignment="1" applyProtection="1">
      <alignment horizontal="center" vertical="center"/>
    </xf>
    <xf numFmtId="0" fontId="6" fillId="4" borderId="15"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3" borderId="18" xfId="0" applyFont="1" applyFill="1" applyBorder="1" applyAlignment="1" applyProtection="1">
      <alignment horizontal="center"/>
    </xf>
    <xf numFmtId="0" fontId="6" fillId="3" borderId="19" xfId="0" applyFont="1" applyFill="1" applyBorder="1" applyAlignment="1" applyProtection="1">
      <alignment horizontal="center"/>
    </xf>
    <xf numFmtId="0" fontId="6" fillId="3" borderId="20" xfId="0" applyFont="1" applyFill="1" applyBorder="1" applyAlignment="1" applyProtection="1">
      <alignment horizontal="center"/>
    </xf>
    <xf numFmtId="0" fontId="9" fillId="5" borderId="11" xfId="0" applyFont="1" applyFill="1" applyBorder="1" applyAlignment="1" applyProtection="1">
      <alignment horizontal="left"/>
      <protection locked="0"/>
    </xf>
    <xf numFmtId="0" fontId="6" fillId="3" borderId="10" xfId="0" applyFont="1" applyFill="1" applyBorder="1" applyAlignment="1" applyProtection="1">
      <alignment horizontal="center"/>
    </xf>
    <xf numFmtId="0" fontId="6" fillId="3" borderId="11" xfId="0" applyFont="1" applyFill="1" applyBorder="1" applyAlignment="1" applyProtection="1">
      <alignment horizontal="center"/>
    </xf>
    <xf numFmtId="0" fontId="6" fillId="3" borderId="21" xfId="0" applyFont="1" applyFill="1" applyBorder="1" applyAlignment="1" applyProtection="1">
      <alignment horizontal="center"/>
    </xf>
    <xf numFmtId="0" fontId="6" fillId="0" borderId="17" xfId="0" applyFont="1" applyBorder="1" applyAlignment="1" applyProtection="1">
      <alignment horizontal="center"/>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9" fillId="0" borderId="5" xfId="0" applyFont="1" applyBorder="1" applyAlignment="1" applyProtection="1">
      <alignment horizontal="lef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9" fillId="0" borderId="7" xfId="0" applyFont="1" applyBorder="1" applyAlignment="1" applyProtection="1">
      <alignment horizontal="lef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8" fillId="4" borderId="12" xfId="0" applyFont="1" applyFill="1" applyBorder="1" applyAlignment="1" applyProtection="1">
      <alignment horizontal="left" vertical="center"/>
    </xf>
    <xf numFmtId="0" fontId="8" fillId="4" borderId="13" xfId="0" applyFont="1" applyFill="1" applyBorder="1" applyAlignment="1" applyProtection="1">
      <alignment horizontal="left" vertical="center"/>
    </xf>
    <xf numFmtId="0" fontId="8" fillId="4" borderId="14" xfId="0" applyFont="1" applyFill="1" applyBorder="1" applyAlignment="1" applyProtection="1">
      <alignment horizontal="left" vertical="center"/>
    </xf>
    <xf numFmtId="0" fontId="9" fillId="0" borderId="0" xfId="0" applyFont="1" applyBorder="1" applyAlignment="1" applyProtection="1">
      <alignment horizontal="left" vertical="top"/>
    </xf>
    <xf numFmtId="0" fontId="9" fillId="0" borderId="6" xfId="0" applyFont="1" applyBorder="1" applyAlignment="1" applyProtection="1">
      <alignment horizontal="left" vertical="top"/>
    </xf>
    <xf numFmtId="0" fontId="6" fillId="4" borderId="12" xfId="0" applyFont="1" applyFill="1" applyBorder="1" applyAlignment="1" applyProtection="1">
      <alignment horizontal="left" vertical="center"/>
    </xf>
    <xf numFmtId="0" fontId="6" fillId="4" borderId="13" xfId="0" applyFont="1" applyFill="1" applyBorder="1" applyAlignment="1" applyProtection="1">
      <alignment horizontal="left" vertical="center"/>
    </xf>
    <xf numFmtId="0" fontId="6" fillId="4" borderId="14" xfId="0" applyFont="1" applyFill="1" applyBorder="1" applyAlignment="1" applyProtection="1">
      <alignment horizontal="left" vertical="center"/>
    </xf>
    <xf numFmtId="0" fontId="7" fillId="0" borderId="0" xfId="0" applyFont="1" applyAlignment="1" applyProtection="1">
      <alignment horizontal="left"/>
    </xf>
    <xf numFmtId="0" fontId="7" fillId="5" borderId="11" xfId="0" applyFont="1" applyFill="1" applyBorder="1" applyAlignment="1" applyProtection="1">
      <alignment horizontal="left" vertical="center"/>
      <protection locked="0"/>
    </xf>
    <xf numFmtId="0" fontId="8" fillId="0" borderId="1" xfId="0" applyFont="1" applyBorder="1" applyAlignment="1">
      <alignment horizontal="center" wrapText="1"/>
    </xf>
    <xf numFmtId="0" fontId="6" fillId="0" borderId="19" xfId="0" applyFont="1" applyFill="1" applyBorder="1" applyAlignment="1">
      <alignment horizontal="center"/>
    </xf>
    <xf numFmtId="0" fontId="6" fillId="3" borderId="18" xfId="0" applyFont="1" applyFill="1" applyBorder="1" applyAlignment="1">
      <alignment horizontal="center"/>
    </xf>
    <xf numFmtId="0" fontId="6" fillId="3" borderId="19" xfId="0" applyFont="1" applyFill="1" applyBorder="1" applyAlignment="1">
      <alignment horizontal="center"/>
    </xf>
    <xf numFmtId="0" fontId="6" fillId="3" borderId="20" xfId="0" applyFont="1" applyFill="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3" borderId="21" xfId="0" applyFont="1" applyFill="1" applyBorder="1" applyAlignment="1">
      <alignment horizontal="center"/>
    </xf>
    <xf numFmtId="0" fontId="8" fillId="0" borderId="0" xfId="0" applyFont="1" applyBorder="1" applyAlignment="1">
      <alignment horizontal="center"/>
    </xf>
    <xf numFmtId="0" fontId="7" fillId="0" borderId="11" xfId="0" applyFont="1" applyFill="1" applyBorder="1" applyAlignment="1">
      <alignment horizontal="left"/>
    </xf>
    <xf numFmtId="0" fontId="15" fillId="0" borderId="2"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9" fillId="0" borderId="4"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6" xfId="0" applyFont="1" applyBorder="1" applyAlignment="1" applyProtection="1">
      <alignment horizontal="left" vertical="top" wrapText="1"/>
    </xf>
    <xf numFmtId="0" fontId="9" fillId="0" borderId="8"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21" xfId="0" applyFont="1" applyBorder="1" applyAlignment="1">
      <alignment horizontal="center"/>
    </xf>
    <xf numFmtId="0" fontId="6" fillId="0" borderId="11" xfId="0" applyFont="1" applyFill="1" applyBorder="1" applyAlignment="1">
      <alignment horizontal="center"/>
    </xf>
    <xf numFmtId="0" fontId="11" fillId="4" borderId="17" xfId="0" applyFont="1" applyFill="1" applyBorder="1" applyAlignment="1">
      <alignment horizontal="center"/>
    </xf>
    <xf numFmtId="0" fontId="11" fillId="4" borderId="15" xfId="0" applyFont="1" applyFill="1" applyBorder="1" applyAlignment="1">
      <alignment horizontal="center"/>
    </xf>
    <xf numFmtId="0" fontId="11" fillId="4" borderId="16" xfId="0" applyFont="1" applyFill="1" applyBorder="1" applyAlignment="1">
      <alignment horizontal="center"/>
    </xf>
    <xf numFmtId="0" fontId="6" fillId="0" borderId="0" xfId="0" applyFont="1" applyBorder="1" applyAlignment="1">
      <alignment horizontal="center"/>
    </xf>
    <xf numFmtId="0" fontId="8" fillId="0" borderId="11" xfId="0" applyFont="1" applyBorder="1" applyAlignment="1">
      <alignment horizontal="left"/>
    </xf>
    <xf numFmtId="0" fontId="7" fillId="0" borderId="20" xfId="0" applyFont="1" applyFill="1" applyBorder="1" applyAlignment="1">
      <alignment horizontal="left"/>
    </xf>
    <xf numFmtId="0" fontId="7" fillId="0" borderId="24" xfId="0" applyFont="1" applyFill="1" applyBorder="1" applyAlignment="1">
      <alignment horizontal="left"/>
    </xf>
    <xf numFmtId="0" fontId="7" fillId="0" borderId="18" xfId="0" applyFont="1" applyFill="1" applyBorder="1" applyAlignment="1">
      <alignment horizontal="left"/>
    </xf>
    <xf numFmtId="0" fontId="8" fillId="4" borderId="12" xfId="0" applyFont="1" applyFill="1" applyBorder="1" applyAlignment="1" applyProtection="1">
      <alignment vertical="center"/>
    </xf>
    <xf numFmtId="0" fontId="8" fillId="4" borderId="13" xfId="0" applyFont="1" applyFill="1" applyBorder="1" applyAlignment="1" applyProtection="1">
      <alignment vertical="center"/>
    </xf>
    <xf numFmtId="0" fontId="8" fillId="4" borderId="14" xfId="0" applyFont="1" applyFill="1" applyBorder="1" applyAlignment="1" applyProtection="1">
      <alignment vertical="center"/>
    </xf>
    <xf numFmtId="0" fontId="8" fillId="2" borderId="1" xfId="0" applyFont="1" applyFill="1" applyBorder="1" applyAlignment="1">
      <alignment horizontal="righ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7" xfId="0" applyFont="1" applyBorder="1" applyAlignment="1">
      <alignment horizontal="left" vertical="center"/>
    </xf>
    <xf numFmtId="0" fontId="6" fillId="0" borderId="0" xfId="0" applyFont="1" applyFill="1" applyBorder="1" applyAlignment="1">
      <alignment horizontal="center" vertical="center"/>
    </xf>
    <xf numFmtId="0" fontId="8" fillId="0" borderId="1" xfId="0" applyFont="1" applyBorder="1" applyAlignment="1">
      <alignment horizontal="center"/>
    </xf>
    <xf numFmtId="0" fontId="9" fillId="0" borderId="7" xfId="0" applyFont="1" applyFill="1" applyBorder="1" applyAlignment="1" applyProtection="1">
      <alignment horizontal="left" vertical="top" wrapText="1"/>
    </xf>
    <xf numFmtId="0" fontId="9" fillId="0" borderId="8" xfId="0" applyFont="1" applyFill="1" applyBorder="1" applyAlignment="1" applyProtection="1">
      <alignment horizontal="left" vertical="top" wrapText="1"/>
    </xf>
    <xf numFmtId="0" fontId="9" fillId="0" borderId="9" xfId="0" applyFont="1" applyFill="1" applyBorder="1" applyAlignment="1" applyProtection="1">
      <alignment horizontal="left" vertical="top" wrapText="1"/>
    </xf>
    <xf numFmtId="43" fontId="9" fillId="5" borderId="17" xfId="1" applyFont="1" applyFill="1" applyBorder="1" applyAlignment="1" applyProtection="1">
      <alignment horizontal="left" vertical="center"/>
      <protection locked="0"/>
    </xf>
    <xf numFmtId="43" fontId="9" fillId="5" borderId="16" xfId="1" applyFont="1" applyFill="1" applyBorder="1" applyAlignment="1" applyProtection="1">
      <alignment horizontal="left" vertical="center"/>
      <protection locked="0"/>
    </xf>
    <xf numFmtId="43" fontId="9" fillId="5" borderId="18" xfId="1" applyFont="1" applyFill="1" applyBorder="1" applyAlignment="1" applyProtection="1">
      <alignment horizontal="left" vertical="center"/>
      <protection locked="0"/>
    </xf>
    <xf numFmtId="43" fontId="9" fillId="5" borderId="20" xfId="1" applyFont="1" applyFill="1" applyBorder="1" applyAlignment="1" applyProtection="1">
      <alignment horizontal="left" vertical="center"/>
      <protection locked="0"/>
    </xf>
    <xf numFmtId="0" fontId="12" fillId="2" borderId="1" xfId="0" applyFont="1" applyFill="1" applyBorder="1" applyAlignment="1" applyProtection="1">
      <alignment horizontal="right" vertical="center" wrapText="1"/>
    </xf>
    <xf numFmtId="43" fontId="9" fillId="0" borderId="17" xfId="1" applyFont="1" applyFill="1" applyBorder="1" applyAlignment="1">
      <alignment horizontal="left" vertical="center"/>
    </xf>
    <xf numFmtId="43" fontId="9" fillId="0" borderId="16" xfId="1" applyFont="1" applyFill="1" applyBorder="1" applyAlignment="1">
      <alignment horizontal="left" vertical="center"/>
    </xf>
    <xf numFmtId="43" fontId="9" fillId="0" borderId="17" xfId="1" applyFont="1" applyBorder="1" applyAlignment="1">
      <alignment horizontal="left" vertical="center"/>
    </xf>
    <xf numFmtId="43" fontId="9" fillId="0" borderId="16" xfId="1" applyFont="1" applyBorder="1" applyAlignment="1">
      <alignment horizontal="left" vertical="center"/>
    </xf>
    <xf numFmtId="43" fontId="9" fillId="0" borderId="18" xfId="1" applyFont="1" applyFill="1" applyBorder="1" applyAlignment="1">
      <alignment horizontal="left" vertical="center"/>
    </xf>
    <xf numFmtId="43" fontId="9" fillId="0" borderId="20" xfId="1" applyFont="1" applyFill="1" applyBorder="1" applyAlignment="1">
      <alignment horizontal="left" vertical="center"/>
    </xf>
    <xf numFmtId="43" fontId="8" fillId="0" borderId="17" xfId="1" applyFont="1" applyFill="1" applyBorder="1" applyAlignment="1">
      <alignment horizontal="left" vertical="center"/>
    </xf>
    <xf numFmtId="43" fontId="8" fillId="0" borderId="16" xfId="1" applyFont="1" applyFill="1" applyBorder="1" applyAlignment="1">
      <alignment horizontal="left" vertical="center"/>
    </xf>
    <xf numFmtId="0" fontId="9" fillId="0" borderId="2" xfId="0" applyFont="1" applyBorder="1" applyAlignment="1" applyProtection="1">
      <alignment horizontal="left" vertical="top" wrapText="1"/>
    </xf>
    <xf numFmtId="0" fontId="9" fillId="0" borderId="11" xfId="0" applyFont="1" applyBorder="1" applyAlignment="1">
      <alignment horizontal="left"/>
    </xf>
    <xf numFmtId="43" fontId="9" fillId="2" borderId="1" xfId="1" applyFont="1" applyFill="1" applyBorder="1" applyAlignment="1" applyProtection="1">
      <alignment horizontal="center" vertical="center"/>
    </xf>
    <xf numFmtId="43" fontId="9" fillId="2" borderId="24" xfId="1" applyFont="1" applyFill="1" applyBorder="1" applyAlignment="1" applyProtection="1">
      <alignment horizontal="center" vertical="center"/>
    </xf>
    <xf numFmtId="0" fontId="0" fillId="0" borderId="11" xfId="0" applyFont="1" applyFill="1" applyBorder="1" applyAlignment="1" applyProtection="1">
      <alignment horizontal="center"/>
    </xf>
    <xf numFmtId="16" fontId="9" fillId="0" borderId="11" xfId="0" applyNumberFormat="1" applyFont="1" applyFill="1" applyBorder="1" applyAlignment="1" applyProtection="1">
      <alignment horizontal="center"/>
    </xf>
    <xf numFmtId="0" fontId="9" fillId="0" borderId="11" xfId="0" applyNumberFormat="1" applyFont="1" applyFill="1" applyBorder="1" applyAlignment="1" applyProtection="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9</xdr:col>
      <xdr:colOff>0</xdr:colOff>
      <xdr:row>43</xdr:row>
      <xdr:rowOff>161925</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0"/>
          <a:ext cx="5486400" cy="454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A1:K28"/>
  <sheetViews>
    <sheetView tabSelected="1" view="pageLayout" topLeftCell="A2" zoomScaleNormal="100" workbookViewId="0">
      <selection activeCell="C8" sqref="C8:H8"/>
    </sheetView>
  </sheetViews>
  <sheetFormatPr defaultColWidth="9.140625" defaultRowHeight="15" x14ac:dyDescent="0.25"/>
  <cols>
    <col min="1" max="10" width="12.5703125" style="6" customWidth="1"/>
    <col min="11" max="16384" width="9.140625" style="6"/>
  </cols>
  <sheetData>
    <row r="1" spans="1:11" ht="18.75" x14ac:dyDescent="0.3">
      <c r="A1" s="40" t="s">
        <v>0</v>
      </c>
      <c r="B1" s="41"/>
      <c r="C1" s="41"/>
      <c r="D1" s="41"/>
      <c r="E1" s="41"/>
      <c r="F1" s="41"/>
      <c r="G1" s="41"/>
      <c r="H1" s="41"/>
      <c r="I1" s="41"/>
      <c r="J1" s="42"/>
    </row>
    <row r="2" spans="1:11" ht="18.75" x14ac:dyDescent="0.3">
      <c r="A2" s="44" t="s">
        <v>1</v>
      </c>
      <c r="B2" s="45"/>
      <c r="C2" s="45"/>
      <c r="D2" s="45"/>
      <c r="E2" s="45"/>
      <c r="F2" s="45"/>
      <c r="G2" s="45"/>
      <c r="H2" s="45"/>
      <c r="I2" s="45"/>
      <c r="J2" s="46"/>
    </row>
    <row r="3" spans="1:11" ht="18.75" x14ac:dyDescent="0.3">
      <c r="A3" s="7"/>
      <c r="B3" s="8"/>
      <c r="C3" s="8"/>
      <c r="D3" s="9"/>
      <c r="E3" s="9"/>
    </row>
    <row r="4" spans="1:11" ht="18.75" x14ac:dyDescent="0.3">
      <c r="A4" s="47" t="s">
        <v>77</v>
      </c>
      <c r="B4" s="48"/>
      <c r="C4" s="48"/>
      <c r="D4" s="48"/>
      <c r="E4" s="48"/>
      <c r="F4" s="48"/>
      <c r="G4" s="48"/>
      <c r="H4" s="48"/>
      <c r="I4" s="48"/>
      <c r="J4" s="49"/>
    </row>
    <row r="6" spans="1:11" ht="27" customHeight="1" x14ac:dyDescent="0.25">
      <c r="A6" s="37" t="s">
        <v>2</v>
      </c>
      <c r="B6" s="38"/>
      <c r="C6" s="38"/>
      <c r="D6" s="38"/>
      <c r="E6" s="38"/>
      <c r="F6" s="38"/>
      <c r="G6" s="38"/>
      <c r="H6" s="38"/>
      <c r="I6" s="38"/>
      <c r="J6" s="39"/>
      <c r="K6" s="11"/>
    </row>
    <row r="7" spans="1:11" ht="15" customHeight="1" x14ac:dyDescent="0.25">
      <c r="A7" s="12"/>
      <c r="B7" s="11"/>
      <c r="C7" s="11"/>
      <c r="D7" s="11"/>
      <c r="E7" s="11"/>
      <c r="F7" s="11"/>
      <c r="G7" s="11"/>
      <c r="H7" s="11"/>
      <c r="I7" s="11"/>
      <c r="J7" s="11"/>
      <c r="K7" s="11"/>
    </row>
    <row r="8" spans="1:11" ht="18.75" x14ac:dyDescent="0.3">
      <c r="A8" s="64" t="s">
        <v>3</v>
      </c>
      <c r="B8" s="64"/>
      <c r="C8" s="65"/>
      <c r="D8" s="65"/>
      <c r="E8" s="65"/>
      <c r="F8" s="65"/>
      <c r="G8" s="65"/>
      <c r="H8" s="65"/>
    </row>
    <row r="9" spans="1:11" x14ac:dyDescent="0.25">
      <c r="A9" s="20"/>
      <c r="B9" s="20"/>
    </row>
    <row r="10" spans="1:11" ht="18.75" x14ac:dyDescent="0.3">
      <c r="A10" s="64" t="s">
        <v>4</v>
      </c>
      <c r="B10" s="64"/>
      <c r="C10" s="65"/>
      <c r="D10" s="65"/>
      <c r="E10" s="65"/>
      <c r="F10" s="65"/>
      <c r="G10" s="65"/>
      <c r="H10" s="65"/>
    </row>
    <row r="11" spans="1:11" ht="18.75" x14ac:dyDescent="0.25">
      <c r="C11" s="65"/>
      <c r="D11" s="65"/>
      <c r="E11" s="65"/>
      <c r="F11" s="65"/>
      <c r="G11" s="65"/>
      <c r="H11" s="65"/>
    </row>
    <row r="12" spans="1:11" ht="15.75" thickBot="1" x14ac:dyDescent="0.3">
      <c r="C12" s="10"/>
      <c r="D12" s="21"/>
      <c r="E12" s="21"/>
      <c r="F12" s="21"/>
      <c r="G12" s="21"/>
      <c r="H12" s="22"/>
    </row>
    <row r="13" spans="1:11" ht="17.45" customHeight="1" thickBot="1" x14ac:dyDescent="0.3">
      <c r="A13" s="56" t="s">
        <v>5</v>
      </c>
      <c r="B13" s="57"/>
      <c r="C13" s="57"/>
      <c r="D13" s="57"/>
      <c r="E13" s="57"/>
      <c r="F13" s="57"/>
      <c r="G13" s="57"/>
      <c r="H13" s="57"/>
      <c r="I13" s="57"/>
      <c r="J13" s="58"/>
      <c r="K13" s="11"/>
    </row>
    <row r="14" spans="1:11" ht="33" customHeight="1" x14ac:dyDescent="0.25">
      <c r="A14" s="50" t="s">
        <v>6</v>
      </c>
      <c r="B14" s="59"/>
      <c r="C14" s="59"/>
      <c r="D14" s="59"/>
      <c r="E14" s="59"/>
      <c r="F14" s="59"/>
      <c r="G14" s="59"/>
      <c r="H14" s="59"/>
      <c r="I14" s="59"/>
      <c r="J14" s="60"/>
      <c r="K14" s="11"/>
    </row>
    <row r="15" spans="1:11" ht="33" customHeight="1" x14ac:dyDescent="0.25">
      <c r="A15" s="50" t="s">
        <v>75</v>
      </c>
      <c r="B15" s="51"/>
      <c r="C15" s="51"/>
      <c r="D15" s="51"/>
      <c r="E15" s="51"/>
      <c r="F15" s="51"/>
      <c r="G15" s="51"/>
      <c r="H15" s="51"/>
      <c r="I15" s="51"/>
      <c r="J15" s="52"/>
      <c r="K15" s="11"/>
    </row>
    <row r="16" spans="1:11" ht="17.45" customHeight="1" x14ac:dyDescent="0.25">
      <c r="A16" s="50" t="s">
        <v>7</v>
      </c>
      <c r="B16" s="51"/>
      <c r="C16" s="51"/>
      <c r="D16" s="51"/>
      <c r="E16" s="51"/>
      <c r="F16" s="51"/>
      <c r="G16" s="51"/>
      <c r="H16" s="51"/>
      <c r="I16" s="51"/>
      <c r="J16" s="52"/>
      <c r="K16" s="11"/>
    </row>
    <row r="17" spans="1:11" ht="17.45" customHeight="1" x14ac:dyDescent="0.25">
      <c r="A17" s="50" t="s">
        <v>8</v>
      </c>
      <c r="B17" s="51"/>
      <c r="C17" s="51"/>
      <c r="D17" s="51"/>
      <c r="E17" s="51"/>
      <c r="F17" s="51"/>
      <c r="G17" s="51"/>
      <c r="H17" s="51"/>
      <c r="I17" s="51"/>
      <c r="J17" s="52"/>
      <c r="K17" s="11"/>
    </row>
    <row r="18" spans="1:11" ht="17.45" customHeight="1" x14ac:dyDescent="0.25">
      <c r="A18" s="50" t="s">
        <v>9</v>
      </c>
      <c r="B18" s="51"/>
      <c r="C18" s="51"/>
      <c r="D18" s="51"/>
      <c r="E18" s="51"/>
      <c r="F18" s="51"/>
      <c r="G18" s="51"/>
      <c r="H18" s="51"/>
      <c r="I18" s="51"/>
      <c r="J18" s="52"/>
      <c r="K18" s="11"/>
    </row>
    <row r="19" spans="1:11" ht="17.45" customHeight="1" x14ac:dyDescent="0.25">
      <c r="A19" s="50" t="s">
        <v>10</v>
      </c>
      <c r="B19" s="51"/>
      <c r="C19" s="51"/>
      <c r="D19" s="51"/>
      <c r="E19" s="51"/>
      <c r="F19" s="51"/>
      <c r="G19" s="51"/>
      <c r="H19" s="51"/>
      <c r="I19" s="51"/>
      <c r="J19" s="52"/>
      <c r="K19" s="11"/>
    </row>
    <row r="20" spans="1:11" ht="33" customHeight="1" thickBot="1" x14ac:dyDescent="0.3">
      <c r="A20" s="53" t="s">
        <v>11</v>
      </c>
      <c r="B20" s="54"/>
      <c r="C20" s="54"/>
      <c r="D20" s="54"/>
      <c r="E20" s="54"/>
      <c r="F20" s="54"/>
      <c r="G20" s="54"/>
      <c r="H20" s="54"/>
      <c r="I20" s="54"/>
      <c r="J20" s="55"/>
      <c r="K20" s="11"/>
    </row>
    <row r="21" spans="1:11" ht="15.75" thickBot="1" x14ac:dyDescent="0.3"/>
    <row r="22" spans="1:11" s="11" customFormat="1" ht="19.5" thickBot="1" x14ac:dyDescent="0.3">
      <c r="A22" s="61" t="s">
        <v>12</v>
      </c>
      <c r="B22" s="62"/>
      <c r="C22" s="62"/>
      <c r="D22" s="62"/>
      <c r="E22" s="62"/>
      <c r="F22" s="62"/>
      <c r="G22" s="62"/>
      <c r="H22" s="62"/>
      <c r="I22" s="62"/>
      <c r="J22" s="63"/>
    </row>
    <row r="24" spans="1:11" ht="30.95" customHeight="1" x14ac:dyDescent="0.25">
      <c r="A24" s="5" t="s">
        <v>13</v>
      </c>
      <c r="B24" s="129"/>
      <c r="C24" s="129"/>
      <c r="D24" s="129"/>
      <c r="E24" s="129"/>
      <c r="F24" s="11"/>
      <c r="G24" s="5" t="s">
        <v>14</v>
      </c>
      <c r="H24" s="130"/>
      <c r="I24" s="131"/>
    </row>
    <row r="26" spans="1:11" ht="24" customHeight="1" x14ac:dyDescent="0.25">
      <c r="A26" s="13" t="s">
        <v>15</v>
      </c>
      <c r="B26" s="43"/>
      <c r="C26" s="43"/>
      <c r="D26" s="43"/>
      <c r="E26" s="43"/>
    </row>
    <row r="28" spans="1:11" ht="24" customHeight="1" x14ac:dyDescent="0.25">
      <c r="A28" s="5" t="s">
        <v>16</v>
      </c>
      <c r="B28" s="43"/>
      <c r="C28" s="43"/>
      <c r="D28" s="43"/>
      <c r="E28" s="43"/>
    </row>
  </sheetData>
  <sheetProtection algorithmName="SHA-512" hashValue="2gYi7FooQ8h+j11jSnR5FpzwAawuh805cJXXMIFoWvB7hRvlGPdDuCr14Z8YY79Y2PHQHt/vEYwVRlju6JxhTg==" saltValue="vz3dSBtUPf+vYTSmJCJVFw==" spinCount="100000" sheet="1" selectLockedCells="1"/>
  <protectedRanges>
    <protectedRange sqref="H24:I24" name="Range5"/>
    <protectedRange sqref="C8" name="Range1_1"/>
    <protectedRange sqref="C10:C11" name="Range1_2"/>
    <protectedRange sqref="B26:E26" name="Range3_1"/>
    <protectedRange sqref="B28:E28" name="Range3_2"/>
  </protectedRanges>
  <mergeCells count="22">
    <mergeCell ref="B28:E28"/>
    <mergeCell ref="A8:B8"/>
    <mergeCell ref="A10:B10"/>
    <mergeCell ref="C8:H8"/>
    <mergeCell ref="C10:H10"/>
    <mergeCell ref="C11:H11"/>
    <mergeCell ref="A6:J6"/>
    <mergeCell ref="A1:J1"/>
    <mergeCell ref="B26:E26"/>
    <mergeCell ref="A2:J2"/>
    <mergeCell ref="A4:J4"/>
    <mergeCell ref="A15:J15"/>
    <mergeCell ref="A20:J20"/>
    <mergeCell ref="A16:J16"/>
    <mergeCell ref="A17:J17"/>
    <mergeCell ref="A18:J18"/>
    <mergeCell ref="A19:J19"/>
    <mergeCell ref="A13:J13"/>
    <mergeCell ref="A14:J14"/>
    <mergeCell ref="A22:J22"/>
    <mergeCell ref="B24:E24"/>
    <mergeCell ref="H24:I24"/>
  </mergeCells>
  <dataValidations count="5">
    <dataValidation allowBlank="1" showInputMessage="1" showErrorMessage="1" prompt="Enter bidder's name here" sqref="C8:H8" xr:uid="{CDECC3EB-2DB1-4AFC-ACD4-42385605443D}"/>
    <dataValidation allowBlank="1" showInputMessage="1" showErrorMessage="1" prompt="Enter address line 2 here" sqref="C11:H11" xr:uid="{C064F60F-C895-4C62-8423-86A670E73489}"/>
    <dataValidation allowBlank="1" showInputMessage="1" showErrorMessage="1" prompt="Enter address line 1 here" sqref="C10:H10" xr:uid="{E81F8D66-D030-4EA3-A90E-E655826F7885}"/>
    <dataValidation allowBlank="1" showInputMessage="1" showErrorMessage="1" prompt="Enter authorized representative's name here" sqref="B26:E26" xr:uid="{4CA384D4-30BF-4C08-BF47-1CAB6FCEAE69}"/>
    <dataValidation allowBlank="1" showInputMessage="1" showErrorMessage="1" prompt="Enter authorized representative's title here" sqref="B28:E28" xr:uid="{5A974634-A798-4B90-9375-34BF204471F1}"/>
  </dataValidations>
  <pageMargins left="0.7" right="0.7" top="0.75" bottom="0.5" header="0.3" footer="0.3"/>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K28"/>
  <sheetViews>
    <sheetView view="pageLayout" zoomScaleNormal="100" workbookViewId="0">
      <selection activeCell="B14" sqref="B14"/>
    </sheetView>
  </sheetViews>
  <sheetFormatPr defaultColWidth="9.140625" defaultRowHeight="15.75" x14ac:dyDescent="0.25"/>
  <cols>
    <col min="1" max="1" width="22.85546875" style="2" customWidth="1"/>
    <col min="2" max="7" width="18.140625" style="2" customWidth="1"/>
    <col min="8" max="16384" width="9.140625" style="2"/>
  </cols>
  <sheetData>
    <row r="1" spans="1:11" ht="18.75" x14ac:dyDescent="0.3">
      <c r="A1" s="68" t="str">
        <f>Directions!A1</f>
        <v xml:space="preserve">NEW YORK STATE DEPARTMENT OF HEALTH </v>
      </c>
      <c r="B1" s="69"/>
      <c r="C1" s="69"/>
      <c r="D1" s="69"/>
      <c r="E1" s="69"/>
      <c r="F1" s="69"/>
      <c r="G1" s="70"/>
    </row>
    <row r="2" spans="1:11" ht="18.75" x14ac:dyDescent="0.3">
      <c r="A2" s="74" t="str">
        <f>Directions!A2</f>
        <v>NYWIC and Mobile Applications Maintenance and Operation (M&amp;O) Services</v>
      </c>
      <c r="B2" s="75"/>
      <c r="C2" s="75"/>
      <c r="D2" s="75"/>
      <c r="E2" s="75"/>
      <c r="F2" s="75"/>
      <c r="G2" s="76"/>
    </row>
    <row r="3" spans="1:11" s="26" customFormat="1" ht="9.6" customHeight="1" x14ac:dyDescent="0.25">
      <c r="A3" s="77"/>
      <c r="B3" s="77"/>
      <c r="C3" s="77"/>
      <c r="D3" s="77"/>
      <c r="E3" s="77"/>
      <c r="F3" s="77"/>
      <c r="G3" s="77"/>
    </row>
    <row r="4" spans="1:11" s="3" customFormat="1" ht="18.75" x14ac:dyDescent="0.3">
      <c r="A4" s="71" t="str">
        <f>Directions!A4</f>
        <v>ATTACHMENT B - COST PROPOSAL WORKBOOK</v>
      </c>
      <c r="B4" s="72"/>
      <c r="C4" s="72"/>
      <c r="D4" s="72"/>
      <c r="E4" s="72"/>
      <c r="F4" s="72"/>
      <c r="G4" s="73"/>
    </row>
    <row r="5" spans="1:11" s="3" customFormat="1" ht="18.75" x14ac:dyDescent="0.3">
      <c r="A5" s="86" t="s">
        <v>17</v>
      </c>
      <c r="B5" s="87"/>
      <c r="C5" s="87"/>
      <c r="D5" s="87"/>
      <c r="E5" s="87"/>
      <c r="F5" s="87"/>
      <c r="G5" s="88"/>
    </row>
    <row r="6" spans="1:11" s="26" customFormat="1" ht="9.6" customHeight="1" x14ac:dyDescent="0.3">
      <c r="A6" s="93"/>
      <c r="B6" s="93"/>
      <c r="C6" s="93"/>
      <c r="D6" s="93"/>
      <c r="E6" s="93"/>
      <c r="F6" s="93"/>
      <c r="G6" s="93"/>
    </row>
    <row r="7" spans="1:11" s="26" customFormat="1" ht="18.75" x14ac:dyDescent="0.3">
      <c r="A7" s="24" t="s">
        <v>3</v>
      </c>
      <c r="B7" s="78" t="str">
        <f>IF(Directions!C8="","",Directions!C8)</f>
        <v/>
      </c>
      <c r="C7" s="78"/>
      <c r="D7" s="78"/>
      <c r="E7" s="78"/>
      <c r="F7" s="25"/>
      <c r="G7" s="25"/>
    </row>
    <row r="8" spans="1:11" s="26" customFormat="1" ht="9.6" customHeight="1" x14ac:dyDescent="0.3">
      <c r="A8" s="89"/>
      <c r="B8" s="89"/>
      <c r="C8" s="89"/>
      <c r="D8" s="89"/>
      <c r="E8" s="89"/>
      <c r="F8" s="89"/>
      <c r="G8" s="89"/>
    </row>
    <row r="9" spans="1:11" ht="18.75" x14ac:dyDescent="0.3">
      <c r="A9" s="90" t="s">
        <v>18</v>
      </c>
      <c r="B9" s="91"/>
      <c r="C9" s="91"/>
      <c r="D9" s="91"/>
      <c r="E9" s="91"/>
      <c r="F9" s="91"/>
      <c r="G9" s="92"/>
    </row>
    <row r="10" spans="1:11" s="27" customFormat="1" ht="9.6" customHeight="1" x14ac:dyDescent="0.3">
      <c r="A10" s="67"/>
      <c r="B10" s="67"/>
      <c r="C10" s="67"/>
      <c r="D10" s="67"/>
      <c r="E10" s="67"/>
      <c r="F10" s="67"/>
      <c r="G10" s="67"/>
      <c r="K10" s="36"/>
    </row>
    <row r="11" spans="1:11" s="26" customFormat="1" x14ac:dyDescent="0.25">
      <c r="A11" s="94" t="s">
        <v>19</v>
      </c>
      <c r="B11" s="94"/>
      <c r="C11" s="94"/>
      <c r="D11" s="94"/>
      <c r="E11" s="94"/>
      <c r="F11" s="94"/>
      <c r="G11" s="94"/>
    </row>
    <row r="12" spans="1:11" x14ac:dyDescent="0.25">
      <c r="A12" s="66"/>
      <c r="B12" s="66" t="s">
        <v>20</v>
      </c>
      <c r="C12" s="66"/>
      <c r="D12" s="66"/>
      <c r="E12" s="66"/>
      <c r="F12" s="66"/>
      <c r="G12" s="108" t="s">
        <v>21</v>
      </c>
    </row>
    <row r="13" spans="1:11" ht="31.5" x14ac:dyDescent="0.25">
      <c r="A13" s="66"/>
      <c r="B13" s="32" t="s">
        <v>22</v>
      </c>
      <c r="C13" s="32" t="s">
        <v>23</v>
      </c>
      <c r="D13" s="32" t="s">
        <v>24</v>
      </c>
      <c r="E13" s="32" t="s">
        <v>25</v>
      </c>
      <c r="F13" s="32" t="s">
        <v>26</v>
      </c>
      <c r="G13" s="108"/>
    </row>
    <row r="14" spans="1:11" x14ac:dyDescent="0.25">
      <c r="A14" s="34" t="s">
        <v>27</v>
      </c>
      <c r="B14" s="35"/>
      <c r="C14" s="35"/>
      <c r="D14" s="35"/>
      <c r="E14" s="35"/>
      <c r="F14" s="35"/>
      <c r="G14" s="31" t="str">
        <f>IF(AND(ISNUMBER(B14),ISNUMBER(C14),ISNUMBER(D14),ISNUMBER(E14),ISNUMBER(F14)),SUM(B14:F14),"")</f>
        <v/>
      </c>
    </row>
    <row r="15" spans="1:11" x14ac:dyDescent="0.25">
      <c r="A15" s="34" t="s">
        <v>28</v>
      </c>
      <c r="B15" s="31" t="str">
        <f>IF(ISNUMBER($B$14),$B$14,"")</f>
        <v/>
      </c>
      <c r="C15" s="31" t="str">
        <f>IF(ISNUMBER($C$14),$C$14,"")</f>
        <v/>
      </c>
      <c r="D15" s="31" t="str">
        <f>IF(ISNUMBER($D$14),$D$14,"")</f>
        <v/>
      </c>
      <c r="E15" s="31" t="str">
        <f>IF(ISNUMBER($E$14),$E$14,"")</f>
        <v/>
      </c>
      <c r="F15" s="31" t="str">
        <f>IF(ISNUMBER($F$14),$F$14,"")</f>
        <v/>
      </c>
      <c r="G15" s="31" t="str">
        <f t="shared" ref="G15:G18" si="0">IF(AND(ISNUMBER(B15),ISNUMBER(C15),ISNUMBER(D15),ISNUMBER(E15),ISNUMBER(F15)),SUM(B15:F15),"")</f>
        <v/>
      </c>
    </row>
    <row r="16" spans="1:11" x14ac:dyDescent="0.25">
      <c r="A16" s="34" t="s">
        <v>29</v>
      </c>
      <c r="B16" s="31" t="str">
        <f t="shared" ref="B16:B18" si="1">IF(ISNUMBER($B$14),$B$14,"")</f>
        <v/>
      </c>
      <c r="C16" s="31" t="str">
        <f t="shared" ref="C16:C18" si="2">IF(ISNUMBER($C$14),$C$14,"")</f>
        <v/>
      </c>
      <c r="D16" s="31" t="str">
        <f t="shared" ref="D16:D18" si="3">IF(ISNUMBER($D$14),$D$14,"")</f>
        <v/>
      </c>
      <c r="E16" s="31" t="str">
        <f t="shared" ref="E16:E18" si="4">IF(ISNUMBER($E$14),$E$14,"")</f>
        <v/>
      </c>
      <c r="F16" s="31" t="str">
        <f t="shared" ref="F16:F18" si="5">IF(ISNUMBER($F$14),$F$14,"")</f>
        <v/>
      </c>
      <c r="G16" s="31" t="str">
        <f t="shared" si="0"/>
        <v/>
      </c>
    </row>
    <row r="17" spans="1:8" x14ac:dyDescent="0.25">
      <c r="A17" s="34" t="s">
        <v>30</v>
      </c>
      <c r="B17" s="31" t="str">
        <f t="shared" si="1"/>
        <v/>
      </c>
      <c r="C17" s="31" t="str">
        <f t="shared" si="2"/>
        <v/>
      </c>
      <c r="D17" s="31" t="str">
        <f t="shared" si="3"/>
        <v/>
      </c>
      <c r="E17" s="31" t="str">
        <f t="shared" si="4"/>
        <v/>
      </c>
      <c r="F17" s="31" t="str">
        <f t="shared" si="5"/>
        <v/>
      </c>
      <c r="G17" s="31" t="str">
        <f t="shared" si="0"/>
        <v/>
      </c>
    </row>
    <row r="18" spans="1:8" x14ac:dyDescent="0.25">
      <c r="A18" s="34" t="s">
        <v>31</v>
      </c>
      <c r="B18" s="31" t="str">
        <f t="shared" si="1"/>
        <v/>
      </c>
      <c r="C18" s="31" t="str">
        <f t="shared" si="2"/>
        <v/>
      </c>
      <c r="D18" s="31" t="str">
        <f t="shared" si="3"/>
        <v/>
      </c>
      <c r="E18" s="31" t="str">
        <f t="shared" si="4"/>
        <v/>
      </c>
      <c r="F18" s="31" t="str">
        <f t="shared" si="5"/>
        <v/>
      </c>
      <c r="G18" s="31" t="str">
        <f t="shared" si="0"/>
        <v/>
      </c>
    </row>
    <row r="19" spans="1:8" s="15" customFormat="1" ht="18.75" x14ac:dyDescent="0.3">
      <c r="A19" s="101" t="s">
        <v>32</v>
      </c>
      <c r="B19" s="101"/>
      <c r="C19" s="101"/>
      <c r="D19" s="101"/>
      <c r="E19" s="101"/>
      <c r="F19" s="101"/>
      <c r="G19" s="18" t="str">
        <f>IF(AND(ISNUMBER(G14),ISNUMBER(G15),ISNUMBER(G16),ISNUMBER(G17),ISNUMBER(G18)),SUM(G14:G18),"")</f>
        <v/>
      </c>
    </row>
    <row r="20" spans="1:8" ht="9" customHeight="1" x14ac:dyDescent="0.3">
      <c r="A20" s="95"/>
      <c r="B20" s="96"/>
      <c r="C20" s="96"/>
      <c r="D20" s="96"/>
      <c r="E20" s="96"/>
      <c r="F20" s="96"/>
      <c r="G20" s="97"/>
    </row>
    <row r="21" spans="1:8" s="14" customFormat="1" ht="15.6" customHeight="1" x14ac:dyDescent="0.25">
      <c r="A21" s="102" t="s">
        <v>33</v>
      </c>
      <c r="B21" s="103"/>
      <c r="C21" s="103"/>
      <c r="D21" s="103"/>
      <c r="E21" s="103"/>
      <c r="F21" s="103"/>
      <c r="G21" s="23" t="str">
        <f>IF(ISNUMBER('System Change Management'!G17),'System Change Management'!G17,"")</f>
        <v/>
      </c>
    </row>
    <row r="22" spans="1:8" s="26" customFormat="1" ht="9.6" customHeight="1" thickBot="1" x14ac:dyDescent="0.3">
      <c r="A22" s="107"/>
      <c r="B22" s="107"/>
      <c r="C22" s="107"/>
      <c r="D22" s="107"/>
      <c r="E22" s="107"/>
      <c r="F22" s="107"/>
      <c r="G22" s="107"/>
    </row>
    <row r="23" spans="1:8" s="14" customFormat="1" ht="15.6" customHeight="1" thickBot="1" x14ac:dyDescent="0.3">
      <c r="A23" s="104" t="s">
        <v>34</v>
      </c>
      <c r="B23" s="105"/>
      <c r="C23" s="105"/>
      <c r="D23" s="105"/>
      <c r="E23" s="105"/>
      <c r="F23" s="106"/>
      <c r="G23" s="17" t="str">
        <f>IF(AND(ISNUMBER(G19),ISNUMBER(G21)),SUM(G19+G21),"")</f>
        <v/>
      </c>
    </row>
    <row r="24" spans="1:8" ht="16.5" thickBot="1" x14ac:dyDescent="0.3">
      <c r="A24" s="28"/>
      <c r="B24" s="28"/>
      <c r="C24" s="28"/>
      <c r="D24" s="28"/>
      <c r="E24" s="28"/>
      <c r="F24" s="29"/>
      <c r="G24" s="29"/>
    </row>
    <row r="25" spans="1:8" s="6" customFormat="1" ht="17.45" customHeight="1" thickBot="1" x14ac:dyDescent="0.3">
      <c r="A25" s="98" t="s">
        <v>35</v>
      </c>
      <c r="B25" s="99"/>
      <c r="C25" s="99"/>
      <c r="D25" s="99"/>
      <c r="E25" s="99"/>
      <c r="F25" s="99"/>
      <c r="G25" s="100"/>
      <c r="H25" s="11"/>
    </row>
    <row r="26" spans="1:8" s="6" customFormat="1" ht="33" customHeight="1" x14ac:dyDescent="0.25">
      <c r="A26" s="79" t="s">
        <v>70</v>
      </c>
      <c r="B26" s="80"/>
      <c r="C26" s="80"/>
      <c r="D26" s="80"/>
      <c r="E26" s="80"/>
      <c r="F26" s="80"/>
      <c r="G26" s="81"/>
    </row>
    <row r="27" spans="1:8" s="6" customFormat="1" ht="33" customHeight="1" x14ac:dyDescent="0.25">
      <c r="A27" s="50" t="s">
        <v>36</v>
      </c>
      <c r="B27" s="82"/>
      <c r="C27" s="82"/>
      <c r="D27" s="82"/>
      <c r="E27" s="82"/>
      <c r="F27" s="82"/>
      <c r="G27" s="83"/>
    </row>
    <row r="28" spans="1:8" s="6" customFormat="1" ht="16.5" customHeight="1" thickBot="1" x14ac:dyDescent="0.3">
      <c r="A28" s="53" t="s">
        <v>37</v>
      </c>
      <c r="B28" s="84"/>
      <c r="C28" s="84"/>
      <c r="D28" s="84"/>
      <c r="E28" s="84"/>
      <c r="F28" s="84"/>
      <c r="G28" s="85"/>
    </row>
  </sheetData>
  <sheetProtection algorithmName="SHA-512" hashValue="FM2wELWCSp8OKDc5B6v7esbiu8bKRUCA7EQ6N2VnsIg++6XPx8x9+elTGA37DjfOBacqdwAy6A6EtwlwlmzZgQ==" saltValue="Ax3bJwUf6HsdYrNrDNg22g==" spinCount="100000" sheet="1" selectLockedCells="1"/>
  <protectedRanges>
    <protectedRange sqref="G20:G21" name="Range1"/>
  </protectedRanges>
  <mergeCells count="23">
    <mergeCell ref="A26:G26"/>
    <mergeCell ref="A27:G27"/>
    <mergeCell ref="A28:G28"/>
    <mergeCell ref="A5:G5"/>
    <mergeCell ref="A8:G8"/>
    <mergeCell ref="A9:G9"/>
    <mergeCell ref="A6:G6"/>
    <mergeCell ref="A11:G11"/>
    <mergeCell ref="A20:G20"/>
    <mergeCell ref="A25:G25"/>
    <mergeCell ref="A12:A13"/>
    <mergeCell ref="A19:F19"/>
    <mergeCell ref="A21:F21"/>
    <mergeCell ref="A23:F23"/>
    <mergeCell ref="A22:G22"/>
    <mergeCell ref="G12:G13"/>
    <mergeCell ref="B12:F12"/>
    <mergeCell ref="A10:G10"/>
    <mergeCell ref="A1:G1"/>
    <mergeCell ref="A4:G4"/>
    <mergeCell ref="A2:G2"/>
    <mergeCell ref="A3:G3"/>
    <mergeCell ref="B7:E7"/>
  </mergeCells>
  <phoneticPr fontId="10" type="noConversion"/>
  <dataValidations count="5">
    <dataValidation allowBlank="1" showInputMessage="1" showErrorMessage="1" promptTitle="Help Desk Services" prompt="Enter an annual fixed price bid amount for NYWIC Help Desk services." sqref="F14" xr:uid="{36F00C31-AB1B-43C7-BCA9-95DEA29BC8A8}"/>
    <dataValidation allowBlank="1" showInputMessage="1" showErrorMessage="1" promptTitle="Vendor Monitoring" prompt="Enter an annual fixed price bid amount for Vendor Monitoring support." sqref="E14" xr:uid="{BC7F3DA3-69FB-44CD-ADD7-3E9DC8B9E7DB}"/>
    <dataValidation allowBlank="1" showInputMessage="1" showErrorMessage="1" promptTitle="CARA" prompt="Enter an annual fixed price bid amount for CARA support." sqref="D14" xr:uid="{FE1F65B3-6661-4094-86A5-999CEA5BD248}"/>
    <dataValidation allowBlank="1" showInputMessage="1" showErrorMessage="1" promptTitle="WIC2Go" prompt="Enter an annual fixed price bid amount for WIC2Go support." sqref="C14" xr:uid="{18D3A41A-4E5D-4640-BA51-C1FA97F729B7}"/>
    <dataValidation allowBlank="1" showInputMessage="1" showErrorMessage="1" promptTitle="NYWIC M&amp;O" prompt="Enter an annual fixed price bid amount for NYWIC support." sqref="B14" xr:uid="{523E006C-2DC8-4127-B35E-A3718EDFF88B}"/>
  </dataValidations>
  <pageMargins left="0.7" right="0.7" top="0.75" bottom="0.5" header="0.3" footer="0.3"/>
  <pageSetup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1CAD4-6FE1-497C-B35D-D6C343D9F217}">
  <sheetPr>
    <tabColor theme="8"/>
    <pageSetUpPr fitToPage="1"/>
  </sheetPr>
  <dimension ref="A1:H23"/>
  <sheetViews>
    <sheetView view="pageLayout" zoomScaleNormal="100" workbookViewId="0">
      <selection activeCell="C12" sqref="C12:D12"/>
    </sheetView>
  </sheetViews>
  <sheetFormatPr defaultColWidth="9.140625" defaultRowHeight="15.75" x14ac:dyDescent="0.25"/>
  <cols>
    <col min="1" max="7" width="18.140625" style="2" customWidth="1"/>
    <col min="8" max="16384" width="9.140625" style="2"/>
  </cols>
  <sheetData>
    <row r="1" spans="1:7" ht="18.75" x14ac:dyDescent="0.3">
      <c r="A1" s="68" t="str">
        <f>Directions!A1</f>
        <v xml:space="preserve">NEW YORK STATE DEPARTMENT OF HEALTH </v>
      </c>
      <c r="B1" s="69"/>
      <c r="C1" s="69"/>
      <c r="D1" s="69"/>
      <c r="E1" s="69"/>
      <c r="F1" s="69"/>
      <c r="G1" s="70"/>
    </row>
    <row r="2" spans="1:7" ht="18.75" x14ac:dyDescent="0.3">
      <c r="A2" s="74" t="str">
        <f>Directions!A2</f>
        <v>NYWIC and Mobile Applications Maintenance and Operation (M&amp;O) Services</v>
      </c>
      <c r="B2" s="75"/>
      <c r="C2" s="75"/>
      <c r="D2" s="75"/>
      <c r="E2" s="75"/>
      <c r="F2" s="75"/>
      <c r="G2" s="76"/>
    </row>
    <row r="3" spans="1:7" s="26" customFormat="1" ht="9.6" customHeight="1" x14ac:dyDescent="0.25">
      <c r="A3" s="77"/>
      <c r="B3" s="77"/>
      <c r="C3" s="77"/>
      <c r="D3" s="77"/>
      <c r="E3" s="77"/>
      <c r="F3" s="77"/>
      <c r="G3" s="77"/>
    </row>
    <row r="4" spans="1:7" s="3" customFormat="1" ht="18.75" x14ac:dyDescent="0.3">
      <c r="A4" s="71" t="str">
        <f>Directions!A4</f>
        <v>ATTACHMENT B - COST PROPOSAL WORKBOOK</v>
      </c>
      <c r="B4" s="72"/>
      <c r="C4" s="72"/>
      <c r="D4" s="72"/>
      <c r="E4" s="72"/>
      <c r="F4" s="72"/>
      <c r="G4" s="73"/>
    </row>
    <row r="5" spans="1:7" s="3" customFormat="1" ht="18.75" x14ac:dyDescent="0.3">
      <c r="A5" s="86" t="s">
        <v>38</v>
      </c>
      <c r="B5" s="87"/>
      <c r="C5" s="87"/>
      <c r="D5" s="87"/>
      <c r="E5" s="87"/>
      <c r="F5" s="87"/>
      <c r="G5" s="88"/>
    </row>
    <row r="6" spans="1:7" s="26" customFormat="1" ht="9.6" customHeight="1" x14ac:dyDescent="0.3">
      <c r="A6" s="93"/>
      <c r="B6" s="93"/>
      <c r="C6" s="93"/>
      <c r="D6" s="93"/>
      <c r="E6" s="93"/>
      <c r="F6" s="93"/>
      <c r="G6" s="93"/>
    </row>
    <row r="7" spans="1:7" s="26" customFormat="1" ht="18.75" x14ac:dyDescent="0.3">
      <c r="A7" s="24" t="s">
        <v>3</v>
      </c>
      <c r="B7" s="78" t="str">
        <f>IF(Directions!C8="","",Directions!C8)</f>
        <v/>
      </c>
      <c r="C7" s="78"/>
      <c r="D7" s="78"/>
      <c r="E7" s="78"/>
      <c r="F7" s="25"/>
      <c r="G7" s="25"/>
    </row>
    <row r="8" spans="1:7" s="26" customFormat="1" ht="9.6" customHeight="1" x14ac:dyDescent="0.3">
      <c r="A8" s="89"/>
      <c r="B8" s="89"/>
      <c r="C8" s="89"/>
      <c r="D8" s="89"/>
      <c r="E8" s="89"/>
      <c r="F8" s="89"/>
      <c r="G8" s="89"/>
    </row>
    <row r="9" spans="1:7" ht="18.75" x14ac:dyDescent="0.3">
      <c r="A9" s="90" t="s">
        <v>39</v>
      </c>
      <c r="B9" s="91"/>
      <c r="C9" s="91"/>
      <c r="D9" s="91"/>
      <c r="E9" s="91"/>
      <c r="F9" s="91"/>
      <c r="G9" s="92"/>
    </row>
    <row r="10" spans="1:7" s="26" customFormat="1" x14ac:dyDescent="0.25">
      <c r="A10" s="126"/>
      <c r="B10" s="126"/>
      <c r="C10" s="126"/>
      <c r="D10" s="126"/>
      <c r="E10" s="126"/>
      <c r="F10" s="126"/>
      <c r="G10" s="126"/>
    </row>
    <row r="11" spans="1:7" x14ac:dyDescent="0.25">
      <c r="A11" s="123" t="s">
        <v>40</v>
      </c>
      <c r="B11" s="124"/>
      <c r="C11" s="123" t="s">
        <v>41</v>
      </c>
      <c r="D11" s="124"/>
      <c r="E11" s="32" t="s">
        <v>42</v>
      </c>
      <c r="F11" s="32" t="s">
        <v>43</v>
      </c>
      <c r="G11" s="33" t="s">
        <v>44</v>
      </c>
    </row>
    <row r="12" spans="1:7" x14ac:dyDescent="0.25">
      <c r="A12" s="117" t="s">
        <v>73</v>
      </c>
      <c r="B12" s="118"/>
      <c r="C12" s="112"/>
      <c r="D12" s="113"/>
      <c r="E12" s="16">
        <v>250</v>
      </c>
      <c r="F12" s="35"/>
      <c r="G12" s="127" t="str">
        <f>IF(ISNUMBER(F12),E12*F12,"")</f>
        <v/>
      </c>
    </row>
    <row r="13" spans="1:7" ht="15.6" customHeight="1" x14ac:dyDescent="0.25">
      <c r="A13" s="119" t="s">
        <v>71</v>
      </c>
      <c r="B13" s="120"/>
      <c r="C13" s="112"/>
      <c r="D13" s="113"/>
      <c r="E13" s="16">
        <v>2500</v>
      </c>
      <c r="F13" s="35"/>
      <c r="G13" s="127" t="str">
        <f t="shared" ref="G13:G16" si="0">IF(ISNUMBER(F13),E13*F13,"")</f>
        <v/>
      </c>
    </row>
    <row r="14" spans="1:7" x14ac:dyDescent="0.25">
      <c r="A14" s="117" t="s">
        <v>74</v>
      </c>
      <c r="B14" s="118"/>
      <c r="C14" s="112"/>
      <c r="D14" s="113"/>
      <c r="E14" s="16">
        <v>250</v>
      </c>
      <c r="F14" s="35"/>
      <c r="G14" s="127" t="str">
        <f t="shared" si="0"/>
        <v/>
      </c>
    </row>
    <row r="15" spans="1:7" x14ac:dyDescent="0.25">
      <c r="A15" s="117" t="s">
        <v>45</v>
      </c>
      <c r="B15" s="118"/>
      <c r="C15" s="112"/>
      <c r="D15" s="113"/>
      <c r="E15" s="16">
        <v>300</v>
      </c>
      <c r="F15" s="35"/>
      <c r="G15" s="127" t="str">
        <f t="shared" si="0"/>
        <v/>
      </c>
    </row>
    <row r="16" spans="1:7" x14ac:dyDescent="0.25">
      <c r="A16" s="121" t="s">
        <v>72</v>
      </c>
      <c r="B16" s="122"/>
      <c r="C16" s="114"/>
      <c r="D16" s="115"/>
      <c r="E16" s="19">
        <v>700</v>
      </c>
      <c r="F16" s="35"/>
      <c r="G16" s="128" t="str">
        <f t="shared" si="0"/>
        <v/>
      </c>
    </row>
    <row r="17" spans="1:8" s="4" customFormat="1" x14ac:dyDescent="0.25">
      <c r="A17" s="116" t="s">
        <v>33</v>
      </c>
      <c r="B17" s="116"/>
      <c r="C17" s="116"/>
      <c r="D17" s="116"/>
      <c r="E17" s="116"/>
      <c r="F17" s="116"/>
      <c r="G17" s="30" t="str">
        <f>IF(AND(ISNUMBER(G12),ISNUMBER(G13),ISNUMBER(G14),ISNUMBER(G15),ISNUMBER(G16)),SUM(G12:G16),"")</f>
        <v/>
      </c>
    </row>
    <row r="18" spans="1:8" ht="16.5" thickBot="1" x14ac:dyDescent="0.3">
      <c r="A18" s="28"/>
      <c r="B18" s="28"/>
      <c r="C18" s="28"/>
      <c r="D18" s="28"/>
      <c r="E18" s="28"/>
      <c r="F18" s="29"/>
      <c r="G18" s="29"/>
    </row>
    <row r="19" spans="1:8" s="6" customFormat="1" ht="17.45" customHeight="1" thickBot="1" x14ac:dyDescent="0.3">
      <c r="A19" s="98" t="s">
        <v>35</v>
      </c>
      <c r="B19" s="99"/>
      <c r="C19" s="99"/>
      <c r="D19" s="99"/>
      <c r="E19" s="99"/>
      <c r="F19" s="99"/>
      <c r="G19" s="100"/>
      <c r="H19" s="11"/>
    </row>
    <row r="20" spans="1:8" s="6" customFormat="1" ht="33" customHeight="1" x14ac:dyDescent="0.25">
      <c r="A20" s="125" t="s">
        <v>46</v>
      </c>
      <c r="B20" s="80"/>
      <c r="C20" s="80"/>
      <c r="D20" s="80"/>
      <c r="E20" s="80"/>
      <c r="F20" s="80"/>
      <c r="G20" s="81"/>
    </row>
    <row r="21" spans="1:8" s="6" customFormat="1" ht="33" customHeight="1" x14ac:dyDescent="0.25">
      <c r="A21" s="50" t="s">
        <v>47</v>
      </c>
      <c r="B21" s="82"/>
      <c r="C21" s="82"/>
      <c r="D21" s="82"/>
      <c r="E21" s="82"/>
      <c r="F21" s="82"/>
      <c r="G21" s="83"/>
    </row>
    <row r="22" spans="1:8" s="6" customFormat="1" ht="33" customHeight="1" x14ac:dyDescent="0.25">
      <c r="A22" s="50" t="s">
        <v>76</v>
      </c>
      <c r="B22" s="82"/>
      <c r="C22" s="82"/>
      <c r="D22" s="82"/>
      <c r="E22" s="82"/>
      <c r="F22" s="82"/>
      <c r="G22" s="83"/>
    </row>
    <row r="23" spans="1:8" s="6" customFormat="1" ht="33" customHeight="1" thickBot="1" x14ac:dyDescent="0.3">
      <c r="A23" s="109" t="s">
        <v>48</v>
      </c>
      <c r="B23" s="110"/>
      <c r="C23" s="110"/>
      <c r="D23" s="110"/>
      <c r="E23" s="110"/>
      <c r="F23" s="110"/>
      <c r="G23" s="111"/>
    </row>
  </sheetData>
  <sheetProtection algorithmName="SHA-512" hashValue="hzr42mfOjh7+zSbXLNAdFQQYZJBwy7Dh9vnv5+bD+QUsmwoa/fWAO0xiQpuO8f+IG8lQnohPP0dyotv7LO/ZpQ==" saltValue="XomJjO3suwLAy7t5WaJCdA==" spinCount="100000" sheet="1" selectLockedCells="1"/>
  <protectedRanges>
    <protectedRange sqref="G12:G16" name="Range1"/>
    <protectedRange sqref="E12:E16" name="Range1_1"/>
  </protectedRanges>
  <mergeCells count="28">
    <mergeCell ref="A11:B11"/>
    <mergeCell ref="A20:G20"/>
    <mergeCell ref="C11:D11"/>
    <mergeCell ref="B7:E7"/>
    <mergeCell ref="A21:G21"/>
    <mergeCell ref="A8:G8"/>
    <mergeCell ref="A9:G9"/>
    <mergeCell ref="A10:G10"/>
    <mergeCell ref="A23:G23"/>
    <mergeCell ref="A22:G22"/>
    <mergeCell ref="C12:D12"/>
    <mergeCell ref="C13:D13"/>
    <mergeCell ref="C14:D14"/>
    <mergeCell ref="C15:D15"/>
    <mergeCell ref="C16:D16"/>
    <mergeCell ref="A17:F17"/>
    <mergeCell ref="A19:G19"/>
    <mergeCell ref="A12:B12"/>
    <mergeCell ref="A13:B13"/>
    <mergeCell ref="A14:B14"/>
    <mergeCell ref="A15:B15"/>
    <mergeCell ref="A16:B16"/>
    <mergeCell ref="A6:G6"/>
    <mergeCell ref="A1:G1"/>
    <mergeCell ref="A2:G2"/>
    <mergeCell ref="A3:G3"/>
    <mergeCell ref="A4:G4"/>
    <mergeCell ref="A5:G5"/>
  </mergeCells>
  <dataValidations count="10">
    <dataValidation allowBlank="1" showInputMessage="1" showErrorMessage="1" prompt="Enter the Bidder's Specific Job Title for staff serving as a Quality Assurance Lead." sqref="C16:D16" xr:uid="{0F303DD3-6FCF-448D-8441-19DB1CCDEDD5}"/>
    <dataValidation allowBlank="1" showInputMessage="1" showErrorMessage="1" prompt="Enter the Bidder's Specific Job Title for staff serving as a Business Analyst Lead." sqref="C14:D14" xr:uid="{84F44D72-8176-48FC-8234-FA0FF83B3EE9}"/>
    <dataValidation allowBlank="1" showInputMessage="1" showErrorMessage="1" prompt="Enter the Bidder's Specific Job Title for staff serving as a Development Lead." sqref="C15:D15" xr:uid="{5F75C12F-A3D8-409D-BD50-1A3CA3C1912B}"/>
    <dataValidation allowBlank="1" showInputMessage="1" showErrorMessage="1" prompt="Enter the Bidder's Specific Job Title for staff serving in a Project Management role." sqref="C12:D12" xr:uid="{D6C7221B-249A-4974-AF5E-45A321818027}"/>
    <dataValidation type="decimal" allowBlank="1" showInputMessage="1" showErrorMessage="1" prompt="Enter the fully loaded rate for staff serving in a Quality Assurance role." sqref="F16" xr:uid="{93759823-F8B6-4013-8185-127C599FE956}">
      <formula1>-10000</formula1>
      <formula2>10000</formula2>
    </dataValidation>
    <dataValidation type="decimal" allowBlank="1" showInputMessage="1" showErrorMessage="1" prompt="Enter the fully loaded rate for staff serving in a Business Analysis role." sqref="F14" xr:uid="{FCD988BA-D416-458F-8D10-98B1653593ED}">
      <formula1>-10000</formula1>
      <formula2>10000</formula2>
    </dataValidation>
    <dataValidation allowBlank="1" showInputMessage="1" showErrorMessage="1" prompt="Enter the fully loaded rate for staff serving in a Project Management role." sqref="F12" xr:uid="{8FDE92FA-6149-4B9C-A283-30537DABBDEA}"/>
    <dataValidation allowBlank="1" showInputMessage="1" showErrorMessage="1" prompt="Enter the fully loaded rate for staff serving in a Development Lead role." sqref="F15" xr:uid="{CCF914B9-CE88-43F7-9312-F5B8D6AAA35E}"/>
    <dataValidation allowBlank="1" showInputMessage="1" showErrorMessage="1" prompt="Enter the fully loaded rate for staff serving in a Development role." sqref="F13" xr:uid="{ED95C369-A628-4D27-893F-F51B139CFC30}"/>
    <dataValidation allowBlank="1" showInputMessage="1" showErrorMessage="1" prompt="Enter the Bidder's Specific Job Title for staff serving as a Development Lead." sqref="C13:D13" xr:uid="{4CA90CE4-8515-4400-A6B1-D38E7D223275}"/>
  </dataValidations>
  <pageMargins left="0.7" right="0.7" top="0.75" bottom="0.5" header="0.3" footer="0.3"/>
  <pageSetup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9"/>
  <sheetViews>
    <sheetView topLeftCell="A15" workbookViewId="0">
      <selection activeCell="N36" sqref="N36"/>
    </sheetView>
  </sheetViews>
  <sheetFormatPr defaultRowHeight="15" x14ac:dyDescent="0.25"/>
  <cols>
    <col min="3" max="3" width="23.140625" customWidth="1"/>
    <col min="4" max="4" width="16.140625" customWidth="1"/>
    <col min="5" max="5" width="18.42578125" customWidth="1"/>
    <col min="13" max="13" width="13.140625" customWidth="1"/>
    <col min="14" max="14" width="25" customWidth="1"/>
  </cols>
  <sheetData>
    <row r="1" spans="1:14" x14ac:dyDescent="0.25">
      <c r="A1" s="1" t="s">
        <v>49</v>
      </c>
      <c r="E1" t="s">
        <v>50</v>
      </c>
    </row>
    <row r="2" spans="1:14" x14ac:dyDescent="0.25">
      <c r="A2" s="1" t="s">
        <v>51</v>
      </c>
    </row>
    <row r="3" spans="1:14" x14ac:dyDescent="0.25">
      <c r="A3" s="1" t="s">
        <v>52</v>
      </c>
    </row>
    <row r="4" spans="1:14" x14ac:dyDescent="0.25">
      <c r="A4" s="1" t="s">
        <v>53</v>
      </c>
      <c r="N4" t="s">
        <v>54</v>
      </c>
    </row>
    <row r="5" spans="1:14" x14ac:dyDescent="0.25">
      <c r="A5" s="1" t="s">
        <v>55</v>
      </c>
    </row>
    <row r="6" spans="1:14" x14ac:dyDescent="0.25">
      <c r="A6" s="1" t="s">
        <v>56</v>
      </c>
      <c r="E6" t="s">
        <v>57</v>
      </c>
    </row>
    <row r="7" spans="1:14" x14ac:dyDescent="0.25">
      <c r="A7" s="1" t="s">
        <v>58</v>
      </c>
    </row>
    <row r="8" spans="1:14" x14ac:dyDescent="0.25">
      <c r="A8" s="1" t="s">
        <v>59</v>
      </c>
    </row>
    <row r="9" spans="1:14" x14ac:dyDescent="0.25">
      <c r="A9" s="1" t="s">
        <v>60</v>
      </c>
    </row>
    <row r="10" spans="1:14" x14ac:dyDescent="0.25">
      <c r="A10" s="1" t="s">
        <v>61</v>
      </c>
    </row>
    <row r="11" spans="1:14" x14ac:dyDescent="0.25">
      <c r="A11" s="1" t="s">
        <v>62</v>
      </c>
    </row>
    <row r="13" spans="1:14" x14ac:dyDescent="0.25">
      <c r="A13" s="1" t="s">
        <v>63</v>
      </c>
    </row>
    <row r="14" spans="1:14" x14ac:dyDescent="0.25">
      <c r="A14" s="1" t="s">
        <v>64</v>
      </c>
    </row>
    <row r="15" spans="1:14" x14ac:dyDescent="0.25">
      <c r="A15" s="1" t="s">
        <v>65</v>
      </c>
    </row>
    <row r="16" spans="1:14" x14ac:dyDescent="0.25">
      <c r="A16" s="1" t="s">
        <v>66</v>
      </c>
    </row>
    <row r="17" spans="1:1" x14ac:dyDescent="0.25">
      <c r="A17" s="1" t="s">
        <v>67</v>
      </c>
    </row>
    <row r="18" spans="1:1" x14ac:dyDescent="0.25">
      <c r="A18" s="1" t="s">
        <v>68</v>
      </c>
    </row>
    <row r="19" spans="1:1" x14ac:dyDescent="0.25">
      <c r="A19" s="1" t="s">
        <v>69</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85F59F1428F5314DA59173C8C996903B" ma:contentTypeVersion="117" ma:contentTypeDescription="Create a new document." ma:contentTypeScope="" ma:versionID="8dc223c6c96d3227b43c87d52afde75f">
  <xsd:schema xmlns:xsd="http://www.w3.org/2001/XMLSchema" xmlns:xs="http://www.w3.org/2001/XMLSchema" xmlns:p="http://schemas.microsoft.com/office/2006/metadata/properties" xmlns:ns2="0973847d-4e2d-4513-b7a2-e0d7c53ab0e0" xmlns:ns3="79a0d494-df96-4dbc-a1a7-9a6d19280701" targetNamespace="http://schemas.microsoft.com/office/2006/metadata/properties" ma:root="true" ma:fieldsID="d7b35816e22ac6d743621b43a826ff76" ns2:_="" ns3:_="">
    <xsd:import namespace="0973847d-4e2d-4513-b7a2-e0d7c53ab0e0"/>
    <xsd:import namespace="79a0d494-df96-4dbc-a1a7-9a6d1928070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73847d-4e2d-4513-b7a2-e0d7c53ab0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a0d494-df96-4dbc-a1a7-9a6d1928070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973847d-4e2d-4513-b7a2-e0d7c53ab0e0">JVJ45S77HCCX-1972349876-55</_dlc_DocId>
    <_dlc_DocIdUrl xmlns="0973847d-4e2d-4513-b7a2-e0d7c53ab0e0">
      <Url>https://nysemail.sharepoint.com/sites/healthcch/bsfpfms/_layouts/15/DocIdRedir.aspx?ID=JVJ45S77HCCX-1972349876-55</Url>
      <Description>JVJ45S77HCCX-1972349876-55</Description>
    </_dlc_DocIdUrl>
    <SharedWithUsers xmlns="0973847d-4e2d-4513-b7a2-e0d7c53ab0e0">
      <UserInfo>
        <DisplayName>Nary, Cheryl A (HEALTH)</DisplayName>
        <AccountId>2749</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EBDB8D-E2DF-453F-8D41-E0711B13E255}">
  <ds:schemaRefs>
    <ds:schemaRef ds:uri="http://schemas.microsoft.com/sharepoint/events"/>
  </ds:schemaRefs>
</ds:datastoreItem>
</file>

<file path=customXml/itemProps2.xml><?xml version="1.0" encoding="utf-8"?>
<ds:datastoreItem xmlns:ds="http://schemas.openxmlformats.org/officeDocument/2006/customXml" ds:itemID="{29336269-8FE2-4A6B-AA41-A466CA226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73847d-4e2d-4513-b7a2-e0d7c53ab0e0"/>
    <ds:schemaRef ds:uri="79a0d494-df96-4dbc-a1a7-9a6d19280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54888C-EAB9-407E-9A9D-B7A8961F0CFF}">
  <ds:schemaRefs>
    <ds:schemaRef ds:uri="0973847d-4e2d-4513-b7a2-e0d7c53ab0e0"/>
    <ds:schemaRef ds:uri="http://schemas.microsoft.com/office/2006/documentManagement/types"/>
    <ds:schemaRef ds:uri="http://purl.org/dc/elements/1.1/"/>
    <ds:schemaRef ds:uri="http://schemas.openxmlformats.org/package/2006/metadata/core-properties"/>
    <ds:schemaRef ds:uri="79a0d494-df96-4dbc-a1a7-9a6d19280701"/>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5E802041-D4A1-4E93-A333-D3A2C9F986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Directions</vt:lpstr>
      <vt:lpstr>Pricing Summary</vt:lpstr>
      <vt:lpstr>System Change Management</vt:lpstr>
      <vt:lpstr>Sheet1</vt:lpstr>
      <vt:lpstr>Directions!Print_Area</vt:lpstr>
    </vt:vector>
  </TitlesOfParts>
  <Manager/>
  <Company>NYS 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Zachary E Zambri</dc:creator>
  <cp:keywords/>
  <dc:description/>
  <cp:lastModifiedBy>Browning, James (DOH)</cp:lastModifiedBy>
  <cp:revision/>
  <cp:lastPrinted>2022-04-15T15:16:52Z</cp:lastPrinted>
  <dcterms:created xsi:type="dcterms:W3CDTF">2015-06-25T16:12:42Z</dcterms:created>
  <dcterms:modified xsi:type="dcterms:W3CDTF">2022-04-15T15:36:59Z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0x01010085F59F1428F5314DA59173C8C996903B</vt:lpwstr>
  </property>
  <property fmtid="{D5CDD505-2E9C-101B-9397-08002B2CF9AE}" pid="3" name="_dlc_DocIdItemGuid">
    <vt:lpwstr>cd9cd501-d49c-44f8-acba-c0cfa1cd372f</vt:lpwstr>
  </property>
</Properties>
</file>