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ml05\AppData\Local\Microsoft\Windows\Temporary Internet Files\Content.Outlook\30O3NGVS\"/>
    </mc:Choice>
  </mc:AlternateContent>
  <xr:revisionPtr revIDLastSave="0" documentId="13_ncr:1_{9D7D9DBB-E6AB-4FD7-8420-7C969375BB48}" xr6:coauthVersionLast="36" xr6:coauthVersionMax="36" xr10:uidLastSave="{00000000-0000-0000-0000-000000000000}"/>
  <bookViews>
    <workbookView xWindow="0" yWindow="0" windowWidth="19200" windowHeight="7520" xr2:uid="{00000000-000D-0000-FFFF-FFFF00000000}"/>
  </bookViews>
  <sheets>
    <sheet name="Original LL" sheetId="1" r:id="rId1"/>
    <sheet name="LL Extensions" sheetId="2" r:id="rId2"/>
    <sheet name="Permanent life " sheetId="3" r:id="rId3"/>
  </sheets>
  <definedNames>
    <definedName name="_xlnm.Print_Titles" localSheetId="0">'Original LL'!$1:$3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1" i="3" l="1"/>
  <c r="N31" i="3"/>
  <c r="O30" i="3"/>
  <c r="N30" i="3"/>
  <c r="O28" i="3"/>
  <c r="N28" i="3"/>
  <c r="O35" i="3"/>
  <c r="M30" i="1" l="1"/>
  <c r="L30" i="1"/>
  <c r="M28" i="1"/>
  <c r="M32" i="1"/>
  <c r="L32" i="1"/>
  <c r="P24" i="1"/>
  <c r="P15" i="1"/>
  <c r="P16" i="1"/>
  <c r="S13" i="1" l="1"/>
  <c r="S12" i="1"/>
  <c r="R12" i="1"/>
  <c r="O6" i="3" l="1"/>
  <c r="N6" i="3"/>
  <c r="P6" i="2" l="1"/>
  <c r="K19" i="3" l="1"/>
  <c r="P5" i="2"/>
  <c r="O25" i="3"/>
  <c r="O23" i="3"/>
  <c r="N23" i="3"/>
  <c r="O21" i="3"/>
  <c r="O20" i="3"/>
  <c r="N20" i="3"/>
  <c r="O18" i="3"/>
  <c r="O17" i="3"/>
  <c r="N17" i="3"/>
  <c r="O16" i="3"/>
  <c r="N16" i="3"/>
  <c r="O14" i="3"/>
  <c r="N14" i="3"/>
  <c r="O13" i="3"/>
  <c r="N13" i="3"/>
  <c r="O12" i="3"/>
  <c r="O11" i="3"/>
  <c r="O10" i="3"/>
  <c r="N10" i="3"/>
  <c r="O9" i="3"/>
  <c r="N9" i="3"/>
  <c r="O8" i="3"/>
  <c r="O7" i="3"/>
  <c r="O5" i="3"/>
  <c r="P18" i="1" l="1"/>
  <c r="O18" i="1"/>
  <c r="O27" i="3" l="1"/>
  <c r="N27" i="3"/>
  <c r="O22" i="3"/>
  <c r="N22" i="3"/>
  <c r="S11" i="1" l="1"/>
  <c r="R11" i="1"/>
  <c r="O26" i="3" l="1"/>
  <c r="N26" i="3"/>
  <c r="O19" i="3"/>
  <c r="N19" i="3"/>
  <c r="L29" i="1" l="1"/>
  <c r="S10" i="1" l="1"/>
  <c r="R10" i="1"/>
  <c r="P20" i="1"/>
  <c r="O20" i="1"/>
  <c r="O32" i="3" l="1"/>
  <c r="N32" i="3"/>
  <c r="O33" i="3"/>
  <c r="N33" i="3"/>
  <c r="P23" i="1"/>
  <c r="O23" i="1"/>
  <c r="O21" i="1" l="1"/>
  <c r="P25" i="1" l="1"/>
  <c r="P17" i="1"/>
  <c r="O17" i="1"/>
  <c r="M17" i="1" l="1"/>
  <c r="L31" i="3" l="1"/>
  <c r="K31" i="3"/>
  <c r="L24" i="3"/>
  <c r="L6" i="3"/>
  <c r="P8" i="1"/>
  <c r="O34" i="3" l="1"/>
  <c r="N34" i="3"/>
  <c r="L34" i="3"/>
  <c r="K34" i="3"/>
  <c r="P21" i="1" l="1"/>
  <c r="L23" i="3" l="1"/>
  <c r="K23" i="3"/>
  <c r="M22" i="1"/>
  <c r="L22" i="1"/>
  <c r="P12" i="1"/>
  <c r="O12" i="1"/>
  <c r="O9" i="1"/>
  <c r="P9" i="1"/>
  <c r="S9" i="1" l="1"/>
  <c r="R9" i="1"/>
  <c r="M23" i="1" l="1"/>
  <c r="P13" i="1" l="1"/>
  <c r="M27" i="1" l="1"/>
  <c r="L27" i="1"/>
  <c r="N29" i="3"/>
  <c r="M16" i="1"/>
  <c r="M15" i="1"/>
  <c r="L15" i="1"/>
  <c r="M5" i="2"/>
  <c r="L25" i="3"/>
  <c r="L21" i="3"/>
  <c r="L19" i="3"/>
  <c r="L18" i="3"/>
  <c r="L17" i="3"/>
  <c r="K17" i="3"/>
  <c r="L16" i="3"/>
  <c r="K16" i="3"/>
  <c r="L14" i="3"/>
  <c r="K14" i="3"/>
  <c r="L13" i="3"/>
  <c r="K13" i="3"/>
  <c r="L12" i="3"/>
  <c r="L11" i="3"/>
  <c r="L10" i="3"/>
  <c r="K10" i="3"/>
  <c r="L9" i="3"/>
  <c r="K9" i="3"/>
  <c r="L8" i="3"/>
  <c r="L7" i="3"/>
  <c r="L28" i="3"/>
  <c r="K28" i="3"/>
  <c r="L28" i="1"/>
  <c r="P22" i="1"/>
  <c r="O22" i="1"/>
  <c r="R5" i="1"/>
  <c r="S5" i="1"/>
  <c r="M20" i="1"/>
  <c r="L20" i="1"/>
  <c r="S6" i="1"/>
  <c r="M24" i="1"/>
  <c r="L24" i="1"/>
  <c r="M21" i="1"/>
  <c r="L21" i="1"/>
  <c r="M18" i="1"/>
  <c r="L18" i="1"/>
  <c r="L22" i="3"/>
  <c r="P5" i="1"/>
  <c r="O5" i="1"/>
  <c r="P11" i="1"/>
  <c r="O11" i="1"/>
  <c r="P10" i="1"/>
  <c r="O10" i="1"/>
  <c r="M13" i="1"/>
  <c r="L5" i="3"/>
  <c r="M8" i="1"/>
  <c r="L8" i="1"/>
  <c r="M11" i="1"/>
  <c r="M9" i="1"/>
  <c r="M5" i="1"/>
  <c r="L5" i="1"/>
</calcChain>
</file>

<file path=xl/sharedStrings.xml><?xml version="1.0" encoding="utf-8"?>
<sst xmlns="http://schemas.openxmlformats.org/spreadsheetml/2006/main" count="371" uniqueCount="225">
  <si>
    <t>CON #</t>
  </si>
  <si>
    <t>Facility Name</t>
  </si>
  <si>
    <t>County</t>
  </si>
  <si>
    <t>Opcert Start Date</t>
  </si>
  <si>
    <t>Opcert Exp Date</t>
  </si>
  <si>
    <t>Specialty Type</t>
  </si>
  <si>
    <t>Kings</t>
  </si>
  <si>
    <t>Gastroenterology</t>
  </si>
  <si>
    <t>Westchester</t>
  </si>
  <si>
    <t>Multi</t>
  </si>
  <si>
    <t>Oneida</t>
  </si>
  <si>
    <t>New York</t>
  </si>
  <si>
    <t>Pain Management</t>
  </si>
  <si>
    <t>Putnam</t>
  </si>
  <si>
    <t>OpCert Start Year</t>
  </si>
  <si>
    <t>Year 2</t>
  </si>
  <si>
    <t>Year 3</t>
  </si>
  <si>
    <t>Year 4</t>
  </si>
  <si>
    <t>Nassau</t>
  </si>
  <si>
    <t>Queens</t>
  </si>
  <si>
    <t>Erie</t>
  </si>
  <si>
    <t>Montgomery</t>
  </si>
  <si>
    <t>Saratoga</t>
  </si>
  <si>
    <t>Dutchess</t>
  </si>
  <si>
    <t>Onondaga</t>
  </si>
  <si>
    <t>Niagara</t>
  </si>
  <si>
    <t>Suffolk</t>
  </si>
  <si>
    <t>Great South Bay Endoscopy</t>
  </si>
  <si>
    <t>Gynecology</t>
  </si>
  <si>
    <t>Cortland</t>
  </si>
  <si>
    <t>Otolaryngology(ENT)</t>
  </si>
  <si>
    <t>Bronx</t>
  </si>
  <si>
    <t>Apex Surgical Center</t>
  </si>
  <si>
    <t>Warren</t>
  </si>
  <si>
    <r>
      <rPr>
        <b/>
        <u/>
        <sz val="14"/>
        <color theme="1"/>
        <rFont val="Calibri"/>
        <family val="2"/>
        <scheme val="minor"/>
      </rPr>
      <t>Original Limited Life Projects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theme="1"/>
        <rFont val="Calibri"/>
        <family val="2"/>
        <scheme val="minor"/>
      </rPr>
      <t>Reports required - Annually</t>
    </r>
  </si>
  <si>
    <r>
      <rPr>
        <b/>
        <u/>
        <sz val="14"/>
        <color theme="1"/>
        <rFont val="Calibri"/>
        <family val="2"/>
        <scheme val="minor"/>
      </rPr>
      <t>Limited Life Extension Projects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theme="1"/>
        <rFont val="Calibri"/>
        <family val="2"/>
        <scheme val="minor"/>
      </rPr>
      <t>Reports required - Quarterly</t>
    </r>
  </si>
  <si>
    <t>Ambulatory Surgery Centers - Limited Life Report</t>
  </si>
  <si>
    <t>Data Sources (based on OpCert Start Year in table below, except for footnoted facilities):</t>
  </si>
  <si>
    <t>Gastro/Pain Mgmt</t>
  </si>
  <si>
    <t>Rockland</t>
  </si>
  <si>
    <t>Ophthalmology</t>
  </si>
  <si>
    <t>Date Permanent Life Granted</t>
  </si>
  <si>
    <t>Orange</t>
  </si>
  <si>
    <t>Gastroenterology / Pain Management</t>
  </si>
  <si>
    <t>PFI Number</t>
  </si>
  <si>
    <t>Plastic &amp; Ophthalmology</t>
  </si>
  <si>
    <t>Hudson Valley Endoscopy Center</t>
  </si>
  <si>
    <r>
      <rPr>
        <b/>
        <u/>
        <sz val="14"/>
        <color theme="1"/>
        <rFont val="Calibri"/>
        <family val="2"/>
        <scheme val="minor"/>
      </rPr>
      <t>Permanent Life Projects</t>
    </r>
    <r>
      <rPr>
        <b/>
        <i/>
        <sz val="12"/>
        <color theme="1"/>
        <rFont val="Calibri"/>
        <family val="2"/>
        <scheme val="minor"/>
      </rPr>
      <t xml:space="preserve">
Annual Reports no longer required after approval</t>
    </r>
  </si>
  <si>
    <t xml:space="preserve">Oneida </t>
  </si>
  <si>
    <t>Richmond</t>
  </si>
  <si>
    <t>Ophthalmogy</t>
  </si>
  <si>
    <t>Richmond Pain Management ASC</t>
  </si>
  <si>
    <t>Ambulatory Surgery Center of Niagara</t>
  </si>
  <si>
    <t>Surgery of Tomorrow</t>
  </si>
  <si>
    <t>Southtowns Surgery Center</t>
  </si>
  <si>
    <t>Fac ID</t>
  </si>
  <si>
    <t>Opcert#</t>
  </si>
  <si>
    <t>3201201R</t>
  </si>
  <si>
    <t>3335202R</t>
  </si>
  <si>
    <t>3950202R</t>
  </si>
  <si>
    <t>3301223R</t>
  </si>
  <si>
    <t>7002802R</t>
  </si>
  <si>
    <t>3301224R</t>
  </si>
  <si>
    <t>7001300R</t>
  </si>
  <si>
    <t>7003276R</t>
  </si>
  <si>
    <t>7002199R</t>
  </si>
  <si>
    <t>1401236R</t>
  </si>
  <si>
    <t>7003277R</t>
  </si>
  <si>
    <t>7003278R</t>
  </si>
  <si>
    <t>2850200R</t>
  </si>
  <si>
    <t>4569200R</t>
  </si>
  <si>
    <t>5902213R</t>
  </si>
  <si>
    <t>1363200R</t>
  </si>
  <si>
    <t>7001136R</t>
  </si>
  <si>
    <t>3102207R</t>
  </si>
  <si>
    <t>5154211R</t>
  </si>
  <si>
    <t>5151208R</t>
  </si>
  <si>
    <t>5151209R</t>
  </si>
  <si>
    <t>7002805R</t>
  </si>
  <si>
    <t>1101202R</t>
  </si>
  <si>
    <t>7000284R</t>
  </si>
  <si>
    <t>7003280R</t>
  </si>
  <si>
    <t>7000282R</t>
  </si>
  <si>
    <t>7003281R</t>
  </si>
  <si>
    <t>7000283R</t>
  </si>
  <si>
    <t>7001140R</t>
  </si>
  <si>
    <t>3274200R</t>
  </si>
  <si>
    <t>7001800R</t>
  </si>
  <si>
    <t>4552201R</t>
  </si>
  <si>
    <t>5601202R</t>
  </si>
  <si>
    <t>3202209R</t>
  </si>
  <si>
    <t>3102208R</t>
  </si>
  <si>
    <t>7003283R</t>
  </si>
  <si>
    <t>7001143R</t>
  </si>
  <si>
    <t>1460200R</t>
  </si>
  <si>
    <t>7004213R</t>
  </si>
  <si>
    <t>Opcert #</t>
  </si>
  <si>
    <t>1320200R</t>
  </si>
  <si>
    <t>7001124R</t>
  </si>
  <si>
    <t>3501205R</t>
  </si>
  <si>
    <t>3328200R</t>
  </si>
  <si>
    <t>3321200R</t>
  </si>
  <si>
    <t>7002192R</t>
  </si>
  <si>
    <t>5902211R</t>
  </si>
  <si>
    <t>7001128R</t>
  </si>
  <si>
    <t>2914200R</t>
  </si>
  <si>
    <t>5945200R</t>
  </si>
  <si>
    <t>3202208R</t>
  </si>
  <si>
    <t>7002800R</t>
  </si>
  <si>
    <t>7002801R</t>
  </si>
  <si>
    <t>7001125R</t>
  </si>
  <si>
    <t>5154210R</t>
  </si>
  <si>
    <t>5908200R</t>
  </si>
  <si>
    <t>7002194R</t>
  </si>
  <si>
    <t>4352202R</t>
  </si>
  <si>
    <t>DOH staff has confirmed that facilities are unable to accurately reflect charity care through SPARCS</t>
  </si>
  <si>
    <t>7000289R</t>
  </si>
  <si>
    <t>Ambulatory Surgery Centers - Permanent Life Report</t>
  </si>
  <si>
    <t>Submitted AHCF cost reports may inconsistently display Medicaid Managed Care</t>
  </si>
  <si>
    <t xml:space="preserve">South Brooklyn Endoscopy </t>
  </si>
  <si>
    <t xml:space="preserve">The Endoscopy Center of New York </t>
  </si>
  <si>
    <t xml:space="preserve">Queens Boulevard GI, LLC </t>
  </si>
  <si>
    <t xml:space="preserve">Advanced Surgery Center of Long island </t>
  </si>
  <si>
    <t>Approved Target %</t>
  </si>
  <si>
    <t xml:space="preserve"> Charity Care</t>
  </si>
  <si>
    <t xml:space="preserve"> Medicaid</t>
  </si>
  <si>
    <t>Actual visits</t>
  </si>
  <si>
    <t xml:space="preserve"> Actual charity care</t>
  </si>
  <si>
    <t>Actual Medicaid</t>
  </si>
  <si>
    <t xml:space="preserve">Approved Target % </t>
  </si>
  <si>
    <t>Charity care</t>
  </si>
  <si>
    <t xml:space="preserve"> Charity care</t>
  </si>
  <si>
    <t>Year Two</t>
  </si>
  <si>
    <t>Year Three</t>
  </si>
  <si>
    <t xml:space="preserve">Actual Visits </t>
  </si>
  <si>
    <t xml:space="preserve"> Actual Charity Care</t>
  </si>
  <si>
    <t xml:space="preserve"> Actual Medicaid</t>
  </si>
  <si>
    <t>Actual Visits</t>
  </si>
  <si>
    <t>Year Four</t>
  </si>
  <si>
    <t xml:space="preserve"> Actual Charity care</t>
  </si>
  <si>
    <t>Liberty Endoscopy Center</t>
  </si>
  <si>
    <t>Gastroenterology of Westchester, LLC</t>
  </si>
  <si>
    <t>Mid-Bronx Endoscopy Center</t>
  </si>
  <si>
    <t>HSS ASC of Manhattan</t>
  </si>
  <si>
    <t>Greenwich Village Ambulatory Surgery Center, LLC</t>
  </si>
  <si>
    <t>CHC Surgical Center, LLC</t>
  </si>
  <si>
    <t>7002808R</t>
  </si>
  <si>
    <t>5907210R</t>
  </si>
  <si>
    <t>7000291R</t>
  </si>
  <si>
    <t>7002809R</t>
  </si>
  <si>
    <t>7002811R</t>
  </si>
  <si>
    <t>7001150R</t>
  </si>
  <si>
    <t>Year Two data not yet due</t>
  </si>
  <si>
    <t>Orthopedics</t>
  </si>
  <si>
    <t>181131</t>
  </si>
  <si>
    <t>181103</t>
  </si>
  <si>
    <t xml:space="preserve">Mohawk Valley Eye Surgery </t>
  </si>
  <si>
    <t xml:space="preserve">Brooklyn SC, LLC  </t>
  </si>
  <si>
    <t xml:space="preserve">White Plains Ambulatory Surgery, LLC   </t>
  </si>
  <si>
    <t xml:space="preserve">Island Ambulatory Surgery </t>
  </si>
  <si>
    <t xml:space="preserve">WNY Medical Management, LLC  </t>
  </si>
  <si>
    <r>
      <t>West Side GI, LLC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</si>
  <si>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>Data Source for 2016 from Annual Report or Cost Report</t>
  </si>
  <si>
    <t xml:space="preserve">Flushing Endoscopy Center, LLC </t>
  </si>
  <si>
    <t>2017 SPARCS data not yet available due to SPARCS Evolution project</t>
  </si>
  <si>
    <t xml:space="preserve">Crystal Run ASC of Middletown </t>
  </si>
  <si>
    <t xml:space="preserve">Mohawk Valley Endoscopy Center </t>
  </si>
  <si>
    <t xml:space="preserve">Manhattan Surgery Center </t>
  </si>
  <si>
    <t xml:space="preserve">Queens Endoscopy ASC, LLC  </t>
  </si>
  <si>
    <t xml:space="preserve">New York Eye Surgical (North Country) </t>
  </si>
  <si>
    <t xml:space="preserve">Surgery Ctr at Orthopedic Associates, LLC </t>
  </si>
  <si>
    <t xml:space="preserve">Endoscopy Center of Niagara </t>
  </si>
  <si>
    <t xml:space="preserve">Island Digestive Health Center </t>
  </si>
  <si>
    <t xml:space="preserve">PBGS, LLC </t>
  </si>
  <si>
    <r>
      <t>Avicenna ASC, Inc.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</si>
  <si>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 xml:space="preserve">Fromer LLC Eye Center of New York </t>
  </si>
  <si>
    <r>
      <t>GoldStep Ambulatory Surgery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</si>
  <si>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 xml:space="preserve">The Northway Surgery &amp; Pain Center </t>
  </si>
  <si>
    <t xml:space="preserve">OMNI Surgery Center </t>
  </si>
  <si>
    <t xml:space="preserve">SurgiCare of Manhattan, LLC </t>
  </si>
  <si>
    <t xml:space="preserve">Griffiss Eye Center, LLC </t>
  </si>
  <si>
    <t xml:space="preserve">Endoscopy Center of Central NY </t>
  </si>
  <si>
    <t xml:space="preserve">Upstate Orthopedics ASC </t>
  </si>
  <si>
    <t xml:space="preserve">East Side Endoscopy </t>
  </si>
  <si>
    <t xml:space="preserve">New York Endoscopy Center </t>
  </si>
  <si>
    <t xml:space="preserve">Gastroenterology Care, LLP </t>
  </si>
  <si>
    <t xml:space="preserve">Meadowbrook Endoscopy </t>
  </si>
  <si>
    <t xml:space="preserve">Surgical Specialty Care of Westchester </t>
  </si>
  <si>
    <t xml:space="preserve">Manhattan Endo, LLC </t>
  </si>
  <si>
    <t xml:space="preserve">Carnegie Hill Endo, LLC </t>
  </si>
  <si>
    <t xml:space="preserve">Upstate Gastroenterology, LLC </t>
  </si>
  <si>
    <t xml:space="preserve">South Shore Surgery Center </t>
  </si>
  <si>
    <t xml:space="preserve">The Rye ASC, LLC </t>
  </si>
  <si>
    <t xml:space="preserve">Syracuse Surgery Center </t>
  </si>
  <si>
    <t>092042</t>
  </si>
  <si>
    <t>New Hyde Park Endoscopy</t>
  </si>
  <si>
    <t>2963202R</t>
  </si>
  <si>
    <t>0153205R</t>
  </si>
  <si>
    <t>Albany</t>
  </si>
  <si>
    <t>Specialty Eye Surgery &amp; Laser Center of the Capital District</t>
  </si>
  <si>
    <t>Premier Ambulatory Surgery Center</t>
  </si>
  <si>
    <t>1465200R</t>
  </si>
  <si>
    <t>Gastroenterology/ Ophthalmology</t>
  </si>
  <si>
    <t>Year Two data not yet available</t>
  </si>
  <si>
    <t>Data Source for 2017 is from Annual reports or cost reports</t>
  </si>
  <si>
    <t>February 2019</t>
  </si>
  <si>
    <t xml:space="preserve">Putnam Endoscopy ASC, LLC </t>
  </si>
  <si>
    <t>Data Source for 2016 &amp; 2017 from Annual Report or Cost Report</t>
  </si>
  <si>
    <t xml:space="preserve">Heritage One Day Surgery, LLC  </t>
  </si>
  <si>
    <t>Greater NY Endoscopy Surgical Center</t>
  </si>
  <si>
    <r>
      <t xml:space="preserve">Mason Eye Surgery Center </t>
    </r>
    <r>
      <rPr>
        <vertAlign val="superscript"/>
        <sz val="11"/>
        <color theme="1"/>
        <rFont val="Calibri"/>
        <family val="2"/>
        <scheme val="minor"/>
      </rPr>
      <t>1</t>
    </r>
  </si>
  <si>
    <t>2018 SPARCS data not yet available due to SPARCS Evolution project</t>
  </si>
  <si>
    <t>OpCert start year 2014- Yr 2 ,Yr 3, &amp; Yr 4 data from Cost or Annual report</t>
  </si>
  <si>
    <t xml:space="preserve">OpCert start year after 2014 - Data is from  Cost or Annual reports </t>
  </si>
  <si>
    <t>Bay Ridge Surgi-Center</t>
  </si>
  <si>
    <t>7001152R</t>
  </si>
  <si>
    <r>
      <t xml:space="preserve">North Queens Surgical Center 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</si>
  <si>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Cortland Surgical Center  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</si>
  <si>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Empire State Ambulatory 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</si>
  <si>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Northern GI endoscopy 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</si>
  <si>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AMSC, LLC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</si>
  <si>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Endoscopy Center of Queens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</si>
  <si>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Advanced Surgery Center  </t>
    </r>
    <r>
      <rPr>
        <vertAlign val="superscript"/>
        <sz val="11"/>
        <color theme="1"/>
        <rFont val="Calibri"/>
        <family val="2"/>
        <scheme val="minor"/>
      </rPr>
      <t>1</t>
    </r>
  </si>
  <si>
    <t>1  New information for 2017 from  Cost Report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</si>
  <si>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 New information for 2017 from  Cost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</si>
</sst>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_);\(0\)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0" fontId="0" fillId="0" borderId="0" xfId="2" applyNumberFormat="1" applyFont="1" applyAlignment="1">
      <alignment horizontal="right" wrapText="1"/>
    </xf>
    <xf numFmtId="10" fontId="0" fillId="0" borderId="0" xfId="2" applyNumberFormat="1" applyFont="1" applyAlignment="1">
      <alignment horizontal="right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right"/>
    </xf>
    <xf numFmtId="3" fontId="0" fillId="0" borderId="1" xfId="2" applyNumberFormat="1" applyFont="1" applyBorder="1" applyAlignment="1"/>
    <xf numFmtId="0" fontId="0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1" fontId="0" fillId="0" borderId="0" xfId="0" applyNumberFormat="1"/>
    <xf numFmtId="14" fontId="0" fillId="0" borderId="0" xfId="0" applyNumberFormat="1" applyAlignment="1">
      <alignment horizontal="right"/>
    </xf>
    <xf numFmtId="10" fontId="0" fillId="0" borderId="0" xfId="2" applyNumberFormat="1" applyFont="1"/>
    <xf numFmtId="0" fontId="0" fillId="0" borderId="1" xfId="0" applyNumberFormat="1" applyBorder="1" applyAlignment="1">
      <alignment horizontal="left"/>
    </xf>
    <xf numFmtId="0" fontId="2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1" xfId="0" applyBorder="1" applyAlignment="1"/>
    <xf numFmtId="0" fontId="0" fillId="0" borderId="1" xfId="0" applyNumberFormat="1" applyBorder="1" applyAlignment="1">
      <alignment horizontal="center"/>
    </xf>
    <xf numFmtId="3" fontId="0" fillId="0" borderId="1" xfId="0" applyNumberFormat="1" applyBorder="1" applyAlignment="1"/>
    <xf numFmtId="10" fontId="0" fillId="0" borderId="1" xfId="2" applyNumberFormat="1" applyFont="1" applyBorder="1" applyAlignment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/>
    <xf numFmtId="10" fontId="0" fillId="0" borderId="0" xfId="2" applyNumberFormat="1" applyFont="1" applyBorder="1" applyAlignment="1"/>
    <xf numFmtId="10" fontId="0" fillId="0" borderId="0" xfId="2" applyNumberFormat="1" applyFont="1" applyAlignment="1"/>
    <xf numFmtId="10" fontId="2" fillId="0" borderId="0" xfId="2" applyNumberFormat="1" applyFont="1" applyAlignment="1"/>
    <xf numFmtId="0" fontId="2" fillId="0" borderId="0" xfId="0" applyFont="1" applyAlignment="1"/>
    <xf numFmtId="0" fontId="0" fillId="0" borderId="0" xfId="0" applyNumberFormat="1" applyAlignment="1">
      <alignment horizontal="center"/>
    </xf>
    <xf numFmtId="3" fontId="0" fillId="0" borderId="0" xfId="0" applyNumberFormat="1" applyAlignment="1"/>
    <xf numFmtId="0" fontId="0" fillId="0" borderId="1" xfId="0" applyFill="1" applyBorder="1" applyAlignment="1"/>
    <xf numFmtId="0" fontId="2" fillId="0" borderId="1" xfId="0" applyNumberFormat="1" applyFont="1" applyBorder="1" applyAlignment="1">
      <alignment horizontal="right"/>
    </xf>
    <xf numFmtId="0" fontId="0" fillId="0" borderId="1" xfId="0" applyNumberFormat="1" applyBorder="1" applyAlignment="1"/>
    <xf numFmtId="0" fontId="0" fillId="0" borderId="1" xfId="0" applyNumberFormat="1" applyFill="1" applyBorder="1" applyAlignment="1"/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left" wrapText="1"/>
    </xf>
    <xf numFmtId="0" fontId="0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NumberFormat="1" applyFont="1" applyBorder="1" applyAlignment="1"/>
    <xf numFmtId="14" fontId="0" fillId="0" borderId="1" xfId="0" applyNumberFormat="1" applyFont="1" applyBorder="1" applyAlignment="1"/>
    <xf numFmtId="0" fontId="0" fillId="0" borderId="1" xfId="0" applyFont="1" applyBorder="1" applyAlignment="1"/>
    <xf numFmtId="14" fontId="0" fillId="0" borderId="1" xfId="0" applyNumberFormat="1" applyFont="1" applyBorder="1" applyAlignment="1">
      <alignment horizontal="right"/>
    </xf>
    <xf numFmtId="14" fontId="0" fillId="0" borderId="1" xfId="0" applyNumberFormat="1" applyBorder="1"/>
    <xf numFmtId="164" fontId="0" fillId="0" borderId="1" xfId="2" applyNumberFormat="1" applyFont="1" applyBorder="1" applyAlignment="1">
      <alignment horizontal="right"/>
    </xf>
    <xf numFmtId="164" fontId="0" fillId="0" borderId="1" xfId="2" applyNumberFormat="1" applyFont="1" applyBorder="1"/>
    <xf numFmtId="0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1" xfId="0" applyNumberFormat="1" applyBorder="1" applyAlignment="1">
      <alignment vertical="center"/>
    </xf>
    <xf numFmtId="1" fontId="0" fillId="0" borderId="1" xfId="2" applyNumberFormat="1" applyFont="1" applyBorder="1"/>
    <xf numFmtId="0" fontId="2" fillId="0" borderId="1" xfId="0" applyFont="1" applyBorder="1"/>
    <xf numFmtId="164" fontId="0" fillId="0" borderId="1" xfId="0" applyNumberFormat="1" applyFill="1" applyBorder="1" applyAlignment="1"/>
    <xf numFmtId="164" fontId="0" fillId="0" borderId="1" xfId="0" applyNumberFormat="1" applyBorder="1" applyAlignment="1">
      <alignment horizontal="right"/>
    </xf>
    <xf numFmtId="164" fontId="2" fillId="0" borderId="1" xfId="2" applyNumberFormat="1" applyFont="1" applyBorder="1" applyAlignment="1">
      <alignment horizontal="right" vertical="center"/>
    </xf>
    <xf numFmtId="164" fontId="2" fillId="0" borderId="1" xfId="2" applyNumberFormat="1" applyFont="1" applyBorder="1" applyAlignment="1">
      <alignment horizontal="right"/>
    </xf>
    <xf numFmtId="164" fontId="2" fillId="0" borderId="1" xfId="2" applyNumberFormat="1" applyFont="1" applyBorder="1"/>
    <xf numFmtId="164" fontId="2" fillId="0" borderId="1" xfId="2" applyNumberFormat="1" applyFont="1" applyBorder="1" applyAlignment="1">
      <alignment horizontal="right" wrapText="1"/>
    </xf>
    <xf numFmtId="164" fontId="2" fillId="0" borderId="1" xfId="2" applyNumberFormat="1" applyFont="1" applyBorder="1" applyAlignment="1"/>
    <xf numFmtId="164" fontId="2" fillId="0" borderId="1" xfId="0" applyNumberFormat="1" applyFont="1" applyBorder="1" applyAlignment="1"/>
    <xf numFmtId="164" fontId="0" fillId="0" borderId="1" xfId="2" applyNumberFormat="1" applyFont="1" applyFill="1" applyBorder="1" applyAlignment="1">
      <alignment horizontal="right" wrapText="1"/>
    </xf>
    <xf numFmtId="0" fontId="0" fillId="0" borderId="5" xfId="0" applyFill="1" applyBorder="1" applyAlignment="1"/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1" xfId="0" quotePrefix="1" applyNumberFormat="1" applyFont="1" applyBorder="1" applyAlignment="1">
      <alignment horizontal="right"/>
    </xf>
    <xf numFmtId="0" fontId="0" fillId="0" borderId="6" xfId="0" applyNumberFormat="1" applyFill="1" applyBorder="1" applyAlignment="1">
      <alignment horizontal="right"/>
    </xf>
    <xf numFmtId="49" fontId="10" fillId="0" borderId="0" xfId="0" applyNumberFormat="1" applyFont="1" applyAlignment="1"/>
    <xf numFmtId="0" fontId="11" fillId="0" borderId="0" xfId="0" applyFont="1" applyAlignment="1"/>
    <xf numFmtId="0" fontId="0" fillId="0" borderId="0" xfId="0" applyFill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2" fillId="0" borderId="0" xfId="0" applyFont="1" applyBorder="1" applyAlignment="1">
      <alignment horizontal="center" wrapText="1"/>
    </xf>
    <xf numFmtId="164" fontId="0" fillId="0" borderId="0" xfId="2" applyNumberFormat="1" applyFont="1" applyBorder="1" applyAlignment="1">
      <alignment horizontal="right"/>
    </xf>
    <xf numFmtId="10" fontId="0" fillId="0" borderId="0" xfId="2" applyNumberFormat="1" applyFont="1" applyBorder="1" applyAlignment="1">
      <alignment wrapText="1"/>
    </xf>
    <xf numFmtId="0" fontId="0" fillId="0" borderId="0" xfId="2" applyNumberFormat="1" applyFont="1" applyFill="1" applyBorder="1" applyAlignment="1">
      <alignment horizontal="right"/>
    </xf>
    <xf numFmtId="0" fontId="0" fillId="0" borderId="0" xfId="0" applyNumberFormat="1" applyAlignment="1"/>
    <xf numFmtId="0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164" fontId="2" fillId="0" borderId="1" xfId="2" applyNumberFormat="1" applyFont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right"/>
    </xf>
    <xf numFmtId="164" fontId="0" fillId="0" borderId="1" xfId="2" applyNumberFormat="1" applyFont="1" applyFill="1" applyBorder="1" applyAlignment="1">
      <alignment horizontal="right"/>
    </xf>
    <xf numFmtId="164" fontId="2" fillId="0" borderId="3" xfId="2" applyNumberFormat="1" applyFont="1" applyBorder="1" applyAlignment="1"/>
    <xf numFmtId="0" fontId="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0" fontId="2" fillId="0" borderId="1" xfId="0" applyNumberFormat="1" applyFont="1" applyBorder="1" applyAlignment="1"/>
    <xf numFmtId="10" fontId="2" fillId="0" borderId="1" xfId="2" applyNumberFormat="1" applyFont="1" applyBorder="1" applyAlignment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NumberFormat="1" applyFont="1" applyBorder="1" applyAlignment="1">
      <alignment horizontal="center"/>
    </xf>
    <xf numFmtId="3" fontId="2" fillId="0" borderId="1" xfId="2" applyNumberFormat="1" applyFont="1" applyBorder="1" applyAlignment="1"/>
    <xf numFmtId="165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8" fillId="0" borderId="0" xfId="0" applyFont="1" applyBorder="1" applyAlignment="1">
      <alignment horizontal="left" wrapText="1"/>
    </xf>
    <xf numFmtId="164" fontId="0" fillId="0" borderId="0" xfId="0" applyNumberFormat="1" applyFill="1" applyAlignment="1">
      <alignment vertical="center"/>
    </xf>
    <xf numFmtId="164" fontId="0" fillId="0" borderId="1" xfId="2" applyNumberFormat="1" applyFont="1" applyFill="1" applyBorder="1" applyAlignment="1">
      <alignment wrapText="1"/>
    </xf>
    <xf numFmtId="3" fontId="0" fillId="0" borderId="1" xfId="2" applyNumberFormat="1" applyFon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5" fillId="0" borderId="1" xfId="2" applyNumberFormat="1" applyFont="1" applyFill="1" applyBorder="1" applyAlignment="1">
      <alignment horizontal="right"/>
    </xf>
    <xf numFmtId="3" fontId="0" fillId="0" borderId="1" xfId="0" applyNumberFormat="1" applyFill="1" applyBorder="1" applyAlignment="1"/>
    <xf numFmtId="164" fontId="0" fillId="0" borderId="1" xfId="2" applyNumberFormat="1" applyFont="1" applyFill="1" applyBorder="1" applyAlignment="1"/>
    <xf numFmtId="3" fontId="0" fillId="0" borderId="1" xfId="2" applyNumberFormat="1" applyFont="1" applyFill="1" applyBorder="1" applyAlignment="1">
      <alignment horizontal="right" wrapText="1"/>
    </xf>
    <xf numFmtId="10" fontId="0" fillId="0" borderId="1" xfId="2" applyNumberFormat="1" applyFont="1" applyFill="1" applyBorder="1" applyAlignment="1"/>
    <xf numFmtId="3" fontId="0" fillId="0" borderId="1" xfId="2" applyNumberFormat="1" applyFont="1" applyFill="1" applyBorder="1" applyAlignment="1"/>
    <xf numFmtId="164" fontId="5" fillId="0" borderId="1" xfId="2" applyNumberFormat="1" applyFont="1" applyFill="1" applyBorder="1" applyAlignment="1">
      <alignment wrapText="1"/>
    </xf>
    <xf numFmtId="10" fontId="4" fillId="0" borderId="1" xfId="2" applyNumberFormat="1" applyFont="1" applyFill="1" applyBorder="1" applyAlignment="1">
      <alignment wrapText="1"/>
    </xf>
    <xf numFmtId="10" fontId="0" fillId="0" borderId="1" xfId="2" applyNumberFormat="1" applyFont="1" applyFill="1" applyBorder="1" applyAlignment="1">
      <alignment wrapText="1"/>
    </xf>
    <xf numFmtId="14" fontId="0" fillId="0" borderId="1" xfId="0" applyNumberFormat="1" applyFill="1" applyBorder="1" applyAlignment="1"/>
    <xf numFmtId="10" fontId="0" fillId="0" borderId="1" xfId="2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/>
    <xf numFmtId="10" fontId="2" fillId="0" borderId="1" xfId="2" applyNumberFormat="1" applyFont="1" applyFill="1" applyBorder="1" applyAlignment="1">
      <alignment horizontal="right"/>
    </xf>
    <xf numFmtId="3" fontId="2" fillId="0" borderId="1" xfId="2" applyNumberFormat="1" applyFont="1" applyFill="1" applyBorder="1" applyAlignment="1">
      <alignment horizontal="right"/>
    </xf>
    <xf numFmtId="10" fontId="2" fillId="0" borderId="1" xfId="2" applyNumberFormat="1" applyFont="1" applyFill="1" applyBorder="1" applyAlignment="1"/>
    <xf numFmtId="0" fontId="0" fillId="0" borderId="1" xfId="0" applyFont="1" applyFill="1" applyBorder="1" applyAlignment="1">
      <alignment horizontal="right"/>
    </xf>
    <xf numFmtId="3" fontId="0" fillId="0" borderId="0" xfId="0" applyNumberFormat="1" applyFill="1" applyAlignment="1"/>
    <xf numFmtId="166" fontId="0" fillId="0" borderId="1" xfId="1" applyNumberFormat="1" applyFont="1" applyFill="1" applyBorder="1" applyAlignment="1">
      <alignment wrapText="1"/>
    </xf>
    <xf numFmtId="164" fontId="0" fillId="0" borderId="1" xfId="0" applyNumberFormat="1" applyFill="1" applyBorder="1" applyAlignment="1">
      <alignment vertical="center"/>
    </xf>
    <xf numFmtId="166" fontId="0" fillId="0" borderId="1" xfId="1" applyNumberFormat="1" applyFont="1" applyFill="1" applyBorder="1" applyAlignment="1"/>
    <xf numFmtId="166" fontId="0" fillId="0" borderId="6" xfId="1" applyNumberFormat="1" applyFont="1" applyFill="1" applyBorder="1" applyAlignment="1"/>
    <xf numFmtId="166" fontId="5" fillId="0" borderId="6" xfId="1" applyNumberFormat="1" applyFont="1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left" vertical="center"/>
    </xf>
    <xf numFmtId="164" fontId="2" fillId="0" borderId="1" xfId="2" applyNumberFormat="1" applyFont="1" applyFill="1" applyBorder="1" applyAlignment="1">
      <alignment horizontal="right"/>
    </xf>
    <xf numFmtId="164" fontId="2" fillId="0" borderId="1" xfId="2" applyNumberFormat="1" applyFont="1" applyFill="1" applyBorder="1"/>
    <xf numFmtId="164" fontId="0" fillId="0" borderId="1" xfId="0" applyNumberFormat="1" applyFill="1" applyBorder="1" applyAlignment="1">
      <alignment horizontal="right" vertical="center"/>
    </xf>
    <xf numFmtId="14" fontId="0" fillId="0" borderId="1" xfId="0" quotePrefix="1" applyNumberFormat="1" applyFill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right" vertical="center"/>
    </xf>
    <xf numFmtId="0" fontId="11" fillId="0" borderId="1" xfId="0" applyFont="1" applyBorder="1" applyAlignment="1"/>
    <xf numFmtId="49" fontId="10" fillId="0" borderId="1" xfId="0" applyNumberFormat="1" applyFont="1" applyBorder="1" applyAlignment="1"/>
    <xf numFmtId="0" fontId="2" fillId="0" borderId="3" xfId="0" applyFont="1" applyFill="1" applyBorder="1" applyAlignment="1">
      <alignment horizontal="center" wrapText="1"/>
    </xf>
    <xf numFmtId="164" fontId="0" fillId="0" borderId="3" xfId="0" applyNumberFormat="1" applyFill="1" applyBorder="1" applyAlignment="1">
      <alignment vertical="center" wrapText="1"/>
    </xf>
    <xf numFmtId="164" fontId="0" fillId="0" borderId="3" xfId="0" applyNumberFormat="1" applyFill="1" applyBorder="1" applyAlignment="1">
      <alignment vertical="center"/>
    </xf>
    <xf numFmtId="164" fontId="0" fillId="0" borderId="3" xfId="0" applyNumberFormat="1" applyFill="1" applyBorder="1" applyAlignment="1"/>
    <xf numFmtId="164" fontId="0" fillId="0" borderId="8" xfId="0" applyNumberFormat="1" applyFill="1" applyBorder="1" applyAlignment="1"/>
    <xf numFmtId="164" fontId="5" fillId="0" borderId="8" xfId="0" applyNumberFormat="1" applyFont="1" applyFill="1" applyBorder="1" applyAlignment="1">
      <alignment wrapText="1"/>
    </xf>
    <xf numFmtId="164" fontId="0" fillId="0" borderId="3" xfId="2" applyNumberFormat="1" applyFont="1" applyFill="1" applyBorder="1" applyAlignment="1">
      <alignment horizontal="right"/>
    </xf>
    <xf numFmtId="0" fontId="2" fillId="0" borderId="4" xfId="0" applyFont="1" applyBorder="1"/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/>
    <xf numFmtId="0" fontId="2" fillId="0" borderId="0" xfId="0" applyFont="1"/>
    <xf numFmtId="164" fontId="2" fillId="0" borderId="6" xfId="2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0" xfId="0" applyNumberFormat="1"/>
    <xf numFmtId="166" fontId="0" fillId="0" borderId="1" xfId="1" applyNumberFormat="1" applyFont="1" applyBorder="1" applyAlignment="1"/>
    <xf numFmtId="164" fontId="0" fillId="0" borderId="1" xfId="2" applyNumberFormat="1" applyFont="1" applyBorder="1" applyAlignment="1"/>
    <xf numFmtId="164" fontId="2" fillId="0" borderId="1" xfId="2" applyNumberFormat="1" applyFont="1" applyFill="1" applyBorder="1" applyAlignment="1">
      <alignment horizontal="center" wrapText="1"/>
    </xf>
    <xf numFmtId="164" fontId="2" fillId="0" borderId="3" xfId="2" applyNumberFormat="1" applyFont="1" applyFill="1" applyBorder="1" applyAlignment="1">
      <alignment horizontal="center" wrapText="1"/>
    </xf>
    <xf numFmtId="164" fontId="0" fillId="0" borderId="1" xfId="2" applyNumberFormat="1" applyFont="1" applyBorder="1" applyAlignment="1">
      <alignment vertical="center"/>
    </xf>
    <xf numFmtId="164" fontId="0" fillId="0" borderId="1" xfId="2" applyNumberFormat="1" applyFont="1" applyFill="1" applyBorder="1" applyAlignment="1">
      <alignment vertical="center"/>
    </xf>
    <xf numFmtId="164" fontId="0" fillId="0" borderId="0" xfId="2" applyNumberFormat="1" applyFont="1"/>
    <xf numFmtId="164" fontId="2" fillId="0" borderId="0" xfId="0" applyNumberFormat="1" applyFont="1" applyAlignment="1"/>
    <xf numFmtId="164" fontId="2" fillId="0" borderId="0" xfId="2" applyNumberFormat="1" applyFont="1" applyAlignment="1">
      <alignment vertical="center"/>
    </xf>
    <xf numFmtId="49" fontId="0" fillId="0" borderId="1" xfId="0" applyNumberFormat="1" applyFont="1" applyBorder="1" applyAlignment="1">
      <alignment horizontal="right" wrapText="1"/>
    </xf>
    <xf numFmtId="0" fontId="0" fillId="0" borderId="1" xfId="0" applyFont="1" applyFill="1" applyBorder="1"/>
    <xf numFmtId="164" fontId="0" fillId="0" borderId="0" xfId="2" applyNumberFormat="1" applyFont="1" applyAlignment="1">
      <alignment horizontal="right"/>
    </xf>
    <xf numFmtId="0" fontId="0" fillId="0" borderId="1" xfId="0" quotePrefix="1" applyNumberFormat="1" applyBorder="1" applyAlignment="1">
      <alignment horizontal="right"/>
    </xf>
    <xf numFmtId="164" fontId="1" fillId="0" borderId="1" xfId="2" applyNumberFormat="1" applyFont="1" applyBorder="1" applyAlignment="1">
      <alignment horizontal="left"/>
    </xf>
    <xf numFmtId="0" fontId="2" fillId="0" borderId="1" xfId="0" applyFont="1" applyFill="1" applyBorder="1" applyAlignment="1">
      <alignment wrapText="1"/>
    </xf>
    <xf numFmtId="166" fontId="0" fillId="0" borderId="0" xfId="1" applyNumberFormat="1" applyFont="1" applyFill="1" applyAlignment="1"/>
    <xf numFmtId="166" fontId="1" fillId="0" borderId="1" xfId="1" applyNumberFormat="1" applyFont="1" applyBorder="1" applyAlignment="1"/>
    <xf numFmtId="0" fontId="0" fillId="0" borderId="1" xfId="0" applyFill="1" applyBorder="1" applyAlignment="1">
      <alignment horizontal="right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" fontId="0" fillId="0" borderId="1" xfId="0" quotePrefix="1" applyNumberFormat="1" applyBorder="1" applyAlignment="1">
      <alignment horizontal="center"/>
    </xf>
    <xf numFmtId="0" fontId="0" fillId="0" borderId="1" xfId="0" applyNumberFormat="1" applyBorder="1" applyAlignment="1">
      <alignment horizontal="right" wrapText="1"/>
    </xf>
    <xf numFmtId="0" fontId="2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166" fontId="1" fillId="0" borderId="1" xfId="1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right" wrapText="1"/>
    </xf>
    <xf numFmtId="164" fontId="0" fillId="0" borderId="0" xfId="2" applyNumberFormat="1" applyFont="1" applyAlignment="1">
      <alignment wrapText="1"/>
    </xf>
    <xf numFmtId="164" fontId="0" fillId="0" borderId="1" xfId="2" applyNumberFormat="1" applyFont="1" applyBorder="1" applyAlignment="1">
      <alignment horizontal="left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" xfId="2" applyNumberFormat="1" applyFont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right" wrapText="1"/>
    </xf>
    <xf numFmtId="164" fontId="0" fillId="0" borderId="0" xfId="2" applyNumberFormat="1" applyFont="1" applyFill="1" applyBorder="1" applyAlignment="1">
      <alignment wrapText="1"/>
    </xf>
    <xf numFmtId="0" fontId="0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3" fontId="0" fillId="0" borderId="1" xfId="0" applyNumberFormat="1" applyFont="1" applyBorder="1" applyAlignment="1"/>
    <xf numFmtId="0" fontId="0" fillId="0" borderId="0" xfId="0" applyFont="1" applyAlignment="1"/>
    <xf numFmtId="0" fontId="0" fillId="0" borderId="0" xfId="0" applyFont="1" applyFill="1" applyAlignment="1"/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/>
    <xf numFmtId="1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164" fontId="2" fillId="0" borderId="1" xfId="2" applyNumberFormat="1" applyFont="1" applyFill="1" applyBorder="1" applyAlignment="1"/>
    <xf numFmtId="10" fontId="0" fillId="0" borderId="0" xfId="2" applyNumberFormat="1" applyFont="1" applyFill="1" applyBorder="1" applyAlignment="1"/>
    <xf numFmtId="3" fontId="11" fillId="0" borderId="1" xfId="0" applyNumberFormat="1" applyFont="1" applyBorder="1" applyAlignment="1"/>
    <xf numFmtId="3" fontId="10" fillId="0" borderId="1" xfId="0" applyNumberFormat="1" applyFont="1" applyBorder="1" applyAlignment="1"/>
    <xf numFmtId="3" fontId="0" fillId="0" borderId="1" xfId="0" applyNumberFormat="1" applyBorder="1"/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vertical="center"/>
    </xf>
    <xf numFmtId="164" fontId="0" fillId="0" borderId="1" xfId="2" applyNumberFormat="1" applyFont="1" applyBorder="1" applyAlignment="1">
      <alignment horizontal="right" wrapText="1"/>
    </xf>
    <xf numFmtId="166" fontId="0" fillId="0" borderId="1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vertical="center"/>
    </xf>
    <xf numFmtId="164" fontId="0" fillId="0" borderId="0" xfId="2" applyNumberFormat="1" applyFont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quotePrefix="1" applyNumberFormat="1" applyFont="1" applyBorder="1" applyAlignment="1">
      <alignment horizontal="right"/>
    </xf>
    <xf numFmtId="0" fontId="2" fillId="0" borderId="1" xfId="0" quotePrefix="1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164" fontId="15" fillId="0" borderId="1" xfId="2" applyNumberFormat="1" applyFont="1" applyFill="1" applyBorder="1" applyAlignment="1"/>
    <xf numFmtId="164" fontId="15" fillId="0" borderId="1" xfId="2" applyNumberFormat="1" applyFont="1" applyFill="1" applyBorder="1" applyAlignment="1">
      <alignment horizontal="right"/>
    </xf>
    <xf numFmtId="3" fontId="2" fillId="0" borderId="1" xfId="0" applyNumberFormat="1" applyFont="1" applyBorder="1" applyAlignment="1"/>
    <xf numFmtId="0" fontId="2" fillId="0" borderId="1" xfId="0" applyNumberFormat="1" applyFont="1" applyBorder="1" applyAlignment="1"/>
    <xf numFmtId="0" fontId="2" fillId="0" borderId="0" xfId="0" applyFont="1" applyFill="1" applyBorder="1" applyAlignment="1"/>
    <xf numFmtId="164" fontId="2" fillId="0" borderId="0" xfId="2" applyNumberFormat="1" applyFont="1" applyAlignment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49" fontId="10" fillId="0" borderId="0" xfId="0" applyNumberFormat="1" applyFont="1" applyAlignment="1">
      <alignment horizontal="center" wrapText="1"/>
    </xf>
    <xf numFmtId="49" fontId="10" fillId="0" borderId="0" xfId="0" applyNumberFormat="1" applyFont="1" applyAlignment="1"/>
    <xf numFmtId="0" fontId="11" fillId="0" borderId="0" xfId="0" applyNumberFormat="1" applyFont="1" applyAlignment="1">
      <alignment horizontal="center"/>
    </xf>
    <xf numFmtId="0" fontId="11" fillId="0" borderId="0" xfId="0" applyFont="1" applyAlignment="1"/>
    <xf numFmtId="0" fontId="2" fillId="0" borderId="2" xfId="0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1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9"/>
  <sheetViews>
    <sheetView tabSelected="1" topLeftCell="E1" zoomScale="110" zoomScaleNormal="110" workbookViewId="0">
      <selection activeCell="U1" sqref="U1"/>
    </sheetView>
  </sheetViews>
  <sheetFormatPr defaultColWidth="9.1796875" defaultRowHeight="14.5" x14ac:dyDescent="0.35"/>
  <cols>
    <col min="1" max="1" width="8.54296875" style="43" customWidth="1"/>
    <col min="2" max="2" width="8.7265625" style="43" customWidth="1"/>
    <col min="3" max="3" width="38.7265625" style="4" customWidth="1"/>
    <col min="4" max="4" width="11.1796875" style="4" customWidth="1"/>
    <col min="5" max="5" width="12.7265625" style="3" customWidth="1"/>
    <col min="6" max="6" width="10.7265625" style="5" customWidth="1"/>
    <col min="7" max="7" width="11.54296875" style="3" customWidth="1"/>
    <col min="8" max="8" width="21.26953125" style="3" customWidth="1"/>
    <col min="9" max="10" width="11.7265625" style="42" customWidth="1"/>
    <col min="11" max="11" width="12.7265625" style="137" customWidth="1"/>
    <col min="12" max="13" width="12.7265625" style="84" customWidth="1"/>
    <col min="14" max="14" width="12.26953125" style="137" customWidth="1"/>
    <col min="15" max="16" width="12.26953125" style="84" customWidth="1"/>
    <col min="17" max="17" width="12.26953125" style="44" customWidth="1"/>
    <col min="18" max="19" width="12.26953125" style="3" customWidth="1"/>
    <col min="20" max="20" width="4.26953125" style="3" customWidth="1"/>
    <col min="21" max="21" width="10.1796875" style="3" bestFit="1" customWidth="1"/>
    <col min="22" max="22" width="9.1796875" style="84"/>
    <col min="23" max="23" width="9.7265625" style="3" bestFit="1" customWidth="1"/>
    <col min="24" max="16384" width="9.1796875" style="3"/>
  </cols>
  <sheetData>
    <row r="1" spans="1:23" ht="24.75" customHeight="1" x14ac:dyDescent="0.55000000000000004">
      <c r="A1" s="256" t="s">
        <v>36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83"/>
    </row>
    <row r="2" spans="1:23" ht="18.5" x14ac:dyDescent="0.45">
      <c r="A2" s="254" t="s">
        <v>205</v>
      </c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82"/>
    </row>
    <row r="3" spans="1:23" ht="55" customHeight="1" x14ac:dyDescent="0.35">
      <c r="A3" s="252" t="s">
        <v>34</v>
      </c>
      <c r="B3" s="252"/>
      <c r="C3" s="253"/>
      <c r="D3" s="112"/>
      <c r="E3" s="29"/>
      <c r="F3" s="30"/>
      <c r="G3" s="29"/>
      <c r="H3" s="29"/>
      <c r="I3" s="258" t="s">
        <v>129</v>
      </c>
      <c r="J3" s="258"/>
      <c r="K3" s="259" t="s">
        <v>132</v>
      </c>
      <c r="L3" s="259"/>
      <c r="M3" s="259"/>
      <c r="N3" s="259" t="s">
        <v>133</v>
      </c>
      <c r="O3" s="259"/>
      <c r="P3" s="259"/>
      <c r="Q3" s="260" t="s">
        <v>138</v>
      </c>
      <c r="R3" s="260"/>
      <c r="S3" s="260"/>
      <c r="T3" s="32"/>
    </row>
    <row r="4" spans="1:23" s="2" customFormat="1" ht="29" x14ac:dyDescent="0.35">
      <c r="A4" s="25" t="s">
        <v>0</v>
      </c>
      <c r="B4" s="25" t="s">
        <v>55</v>
      </c>
      <c r="C4" s="6" t="s">
        <v>1</v>
      </c>
      <c r="D4" s="6" t="s">
        <v>56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124</v>
      </c>
      <c r="J4" s="6" t="s">
        <v>125</v>
      </c>
      <c r="K4" s="118" t="s">
        <v>134</v>
      </c>
      <c r="L4" s="119" t="s">
        <v>135</v>
      </c>
      <c r="M4" s="119" t="s">
        <v>136</v>
      </c>
      <c r="N4" s="118" t="s">
        <v>137</v>
      </c>
      <c r="O4" s="119" t="s">
        <v>135</v>
      </c>
      <c r="P4" s="119" t="s">
        <v>128</v>
      </c>
      <c r="Q4" s="7" t="s">
        <v>137</v>
      </c>
      <c r="R4" s="6" t="s">
        <v>139</v>
      </c>
      <c r="S4" s="6" t="s">
        <v>136</v>
      </c>
      <c r="T4" s="87"/>
      <c r="U4" s="61"/>
      <c r="V4" s="85"/>
      <c r="W4" s="61"/>
    </row>
    <row r="5" spans="1:23" ht="16" customHeight="1" x14ac:dyDescent="0.35">
      <c r="A5" s="34">
        <v>112179</v>
      </c>
      <c r="B5" s="34">
        <v>9498</v>
      </c>
      <c r="C5" s="16" t="s">
        <v>156</v>
      </c>
      <c r="D5" s="16" t="s">
        <v>69</v>
      </c>
      <c r="E5" s="33" t="s">
        <v>21</v>
      </c>
      <c r="F5" s="17">
        <v>41436</v>
      </c>
      <c r="G5" s="17">
        <v>43262</v>
      </c>
      <c r="H5" s="27" t="s">
        <v>40</v>
      </c>
      <c r="I5" s="68">
        <v>0.02</v>
      </c>
      <c r="J5" s="68">
        <v>0.22</v>
      </c>
      <c r="K5" s="116">
        <v>1242</v>
      </c>
      <c r="L5" s="117">
        <f>1/1242</f>
        <v>8.0515297906602254E-4</v>
      </c>
      <c r="M5" s="117">
        <f>233/1242</f>
        <v>0.18760064412238325</v>
      </c>
      <c r="N5" s="121">
        <v>1392</v>
      </c>
      <c r="O5" s="73">
        <f>52/1392</f>
        <v>3.7356321839080463E-2</v>
      </c>
      <c r="P5" s="122">
        <f>329/1392</f>
        <v>0.23635057471264367</v>
      </c>
      <c r="Q5" s="125">
        <v>1500</v>
      </c>
      <c r="R5" s="98">
        <f>51/1500</f>
        <v>3.4000000000000002E-2</v>
      </c>
      <c r="S5" s="122">
        <f>312/1500</f>
        <v>0.20799999999999999</v>
      </c>
      <c r="T5" s="39"/>
    </row>
    <row r="6" spans="1:23" ht="16" customHeight="1" x14ac:dyDescent="0.35">
      <c r="A6" s="34">
        <v>121346</v>
      </c>
      <c r="B6" s="34">
        <v>6483</v>
      </c>
      <c r="C6" s="19" t="s">
        <v>158</v>
      </c>
      <c r="D6" s="19" t="s">
        <v>71</v>
      </c>
      <c r="E6" s="33" t="s">
        <v>8</v>
      </c>
      <c r="F6" s="17">
        <v>41492</v>
      </c>
      <c r="G6" s="17">
        <v>43317</v>
      </c>
      <c r="H6" s="27" t="s">
        <v>9</v>
      </c>
      <c r="I6" s="68">
        <v>0.02</v>
      </c>
      <c r="J6" s="68">
        <v>0.15</v>
      </c>
      <c r="K6" s="116">
        <v>983</v>
      </c>
      <c r="L6" s="117">
        <v>0</v>
      </c>
      <c r="M6" s="117">
        <v>0</v>
      </c>
      <c r="N6" s="121">
        <v>855</v>
      </c>
      <c r="O6" s="73">
        <v>0</v>
      </c>
      <c r="P6" s="122">
        <v>0</v>
      </c>
      <c r="Q6" s="125">
        <v>561</v>
      </c>
      <c r="R6" s="98">
        <v>0</v>
      </c>
      <c r="S6" s="122">
        <f>20/561</f>
        <v>3.5650623885918005E-2</v>
      </c>
      <c r="T6" s="39"/>
    </row>
    <row r="7" spans="1:23" ht="16" customHeight="1" x14ac:dyDescent="0.35">
      <c r="A7" s="34"/>
      <c r="B7" s="34"/>
      <c r="C7" s="19"/>
      <c r="D7" s="19"/>
      <c r="E7" s="33"/>
      <c r="F7" s="17"/>
      <c r="G7" s="17"/>
      <c r="H7" s="27"/>
      <c r="I7" s="68"/>
      <c r="J7" s="68"/>
      <c r="K7" s="116"/>
      <c r="L7" s="117"/>
      <c r="M7" s="73"/>
      <c r="N7" s="121"/>
      <c r="O7" s="123"/>
      <c r="P7" s="124"/>
      <c r="Q7" s="36"/>
      <c r="R7" s="18"/>
      <c r="S7" s="36"/>
      <c r="T7" s="39"/>
    </row>
    <row r="8" spans="1:23" ht="16" customHeight="1" x14ac:dyDescent="0.35">
      <c r="A8" s="37">
        <v>121140</v>
      </c>
      <c r="B8" s="37">
        <v>9635</v>
      </c>
      <c r="C8" s="16" t="s">
        <v>171</v>
      </c>
      <c r="D8" s="16" t="s">
        <v>74</v>
      </c>
      <c r="E8" s="33" t="s">
        <v>25</v>
      </c>
      <c r="F8" s="17">
        <v>41694</v>
      </c>
      <c r="G8" s="17">
        <v>43519</v>
      </c>
      <c r="H8" s="27" t="s">
        <v>7</v>
      </c>
      <c r="I8" s="68">
        <v>0.02</v>
      </c>
      <c r="J8" s="71">
        <v>4.8299999999999996E-2</v>
      </c>
      <c r="K8" s="116">
        <v>3159</v>
      </c>
      <c r="L8" s="117">
        <f>4/3159</f>
        <v>1.2662234884457107E-3</v>
      </c>
      <c r="M8" s="73">
        <f>285/3159</f>
        <v>9.0218423551756882E-2</v>
      </c>
      <c r="N8" s="121">
        <v>5013</v>
      </c>
      <c r="O8" s="73">
        <v>0</v>
      </c>
      <c r="P8" s="122">
        <f>373/5013</f>
        <v>7.4406542988230601E-2</v>
      </c>
      <c r="Q8" s="177">
        <v>4315</v>
      </c>
      <c r="R8" s="178">
        <v>6.0000000000000001E-3</v>
      </c>
      <c r="S8" s="178">
        <v>7.8E-2</v>
      </c>
      <c r="T8" s="39"/>
    </row>
    <row r="9" spans="1:23" ht="16" customHeight="1" x14ac:dyDescent="0.35">
      <c r="A9" s="37">
        <v>121393</v>
      </c>
      <c r="B9" s="37">
        <v>9680</v>
      </c>
      <c r="C9" s="16" t="s">
        <v>172</v>
      </c>
      <c r="D9" s="16" t="s">
        <v>75</v>
      </c>
      <c r="E9" s="33" t="s">
        <v>26</v>
      </c>
      <c r="F9" s="17">
        <v>41781</v>
      </c>
      <c r="G9" s="17">
        <v>43606</v>
      </c>
      <c r="H9" s="27" t="s">
        <v>7</v>
      </c>
      <c r="I9" s="68">
        <v>0.02</v>
      </c>
      <c r="J9" s="71">
        <v>7.0000000000000007E-2</v>
      </c>
      <c r="K9" s="116">
        <v>5043</v>
      </c>
      <c r="L9" s="117">
        <v>1.2E-2</v>
      </c>
      <c r="M9" s="73">
        <f>953/5043</f>
        <v>0.18897481657743406</v>
      </c>
      <c r="N9" s="121">
        <v>6859</v>
      </c>
      <c r="O9" s="73">
        <f>60/6859</f>
        <v>8.7476308499781306E-3</v>
      </c>
      <c r="P9" s="122">
        <f>1177/6859</f>
        <v>0.171599358507071</v>
      </c>
      <c r="Q9" s="177">
        <v>5746</v>
      </c>
      <c r="R9" s="178">
        <f>42/5746</f>
        <v>7.3094326487991648E-3</v>
      </c>
      <c r="S9" s="178">
        <f>1106/5746</f>
        <v>0.19248172641837799</v>
      </c>
      <c r="T9" s="39"/>
    </row>
    <row r="10" spans="1:23" ht="16" customHeight="1" x14ac:dyDescent="0.35">
      <c r="A10" s="37">
        <v>121412</v>
      </c>
      <c r="B10" s="37">
        <v>9693</v>
      </c>
      <c r="C10" s="16" t="s">
        <v>122</v>
      </c>
      <c r="D10" s="16" t="s">
        <v>76</v>
      </c>
      <c r="E10" s="33" t="s">
        <v>26</v>
      </c>
      <c r="F10" s="17">
        <v>41794</v>
      </c>
      <c r="G10" s="38">
        <v>43620</v>
      </c>
      <c r="H10" s="50" t="s">
        <v>38</v>
      </c>
      <c r="I10" s="71">
        <v>0.02</v>
      </c>
      <c r="J10" s="71">
        <v>0.05</v>
      </c>
      <c r="K10" s="116">
        <v>6774</v>
      </c>
      <c r="L10" s="117">
        <v>3.0000000000000001E-3</v>
      </c>
      <c r="M10" s="117">
        <v>3.2000000000000001E-2</v>
      </c>
      <c r="N10" s="121">
        <v>7289</v>
      </c>
      <c r="O10" s="73">
        <f>57/10418</f>
        <v>5.4712996736417741E-3</v>
      </c>
      <c r="P10" s="122">
        <f>339/7289</f>
        <v>4.6508437371381536E-2</v>
      </c>
      <c r="Q10" s="177">
        <v>7349</v>
      </c>
      <c r="R10" s="178">
        <f>75/7349</f>
        <v>1.0205470131990748E-2</v>
      </c>
      <c r="S10" s="178">
        <f>426/7349</f>
        <v>5.7967070349707446E-2</v>
      </c>
      <c r="T10" s="39"/>
    </row>
    <row r="11" spans="1:23" s="84" customFormat="1" ht="16" customHeight="1" x14ac:dyDescent="0.35">
      <c r="A11" s="219">
        <v>131308</v>
      </c>
      <c r="B11" s="219">
        <v>9710</v>
      </c>
      <c r="C11" s="95" t="s">
        <v>27</v>
      </c>
      <c r="D11" s="95" t="s">
        <v>77</v>
      </c>
      <c r="E11" s="45" t="s">
        <v>26</v>
      </c>
      <c r="F11" s="97">
        <v>41856</v>
      </c>
      <c r="G11" s="129">
        <v>43681</v>
      </c>
      <c r="H11" s="220" t="s">
        <v>7</v>
      </c>
      <c r="I11" s="221">
        <v>2.5000000000000001E-2</v>
      </c>
      <c r="J11" s="221">
        <v>0.10400000000000001</v>
      </c>
      <c r="K11" s="125">
        <v>4565</v>
      </c>
      <c r="L11" s="126">
        <v>0</v>
      </c>
      <c r="M11" s="115">
        <f>59/4565</f>
        <v>1.2924424972617744E-2</v>
      </c>
      <c r="N11" s="121">
        <v>5337</v>
      </c>
      <c r="O11" s="73">
        <f>4/7758</f>
        <v>5.1559680329981957E-4</v>
      </c>
      <c r="P11" s="122">
        <f>423/5337</f>
        <v>7.9258010118043842E-2</v>
      </c>
      <c r="Q11" s="140">
        <v>5866</v>
      </c>
      <c r="R11" s="122">
        <f>2/5866</f>
        <v>3.4094783498124785E-4</v>
      </c>
      <c r="S11" s="122">
        <f>915/5866</f>
        <v>0.15598363450392089</v>
      </c>
      <c r="T11" s="222"/>
    </row>
    <row r="12" spans="1:23" ht="16" customHeight="1" x14ac:dyDescent="0.35">
      <c r="A12" s="37">
        <v>112032</v>
      </c>
      <c r="B12" s="37">
        <v>9744</v>
      </c>
      <c r="C12" s="95" t="s">
        <v>173</v>
      </c>
      <c r="D12" s="16" t="s">
        <v>78</v>
      </c>
      <c r="E12" s="33" t="s">
        <v>6</v>
      </c>
      <c r="F12" s="17">
        <v>41914</v>
      </c>
      <c r="G12" s="38">
        <v>43739</v>
      </c>
      <c r="H12" s="27" t="s">
        <v>28</v>
      </c>
      <c r="I12" s="71">
        <v>0.02</v>
      </c>
      <c r="J12" s="71">
        <v>0.55500000000000005</v>
      </c>
      <c r="K12" s="125">
        <v>5910</v>
      </c>
      <c r="L12" s="126">
        <v>0</v>
      </c>
      <c r="M12" s="115">
        <v>0.55200000000000005</v>
      </c>
      <c r="N12" s="121">
        <v>6216</v>
      </c>
      <c r="O12" s="73">
        <f>55/6216</f>
        <v>8.848133848133849E-3</v>
      </c>
      <c r="P12" s="122">
        <f>3365/6216</f>
        <v>0.54134491634491633</v>
      </c>
      <c r="Q12" s="177">
        <v>6676</v>
      </c>
      <c r="R12" s="178">
        <f>51/6676</f>
        <v>7.6393049730377471E-3</v>
      </c>
      <c r="S12" s="178">
        <f>3859/6676</f>
        <v>0.57804074295985619</v>
      </c>
      <c r="T12" s="39"/>
    </row>
    <row r="13" spans="1:23" ht="16" customHeight="1" x14ac:dyDescent="0.35">
      <c r="A13" s="37">
        <v>122280</v>
      </c>
      <c r="B13" s="37">
        <v>9733</v>
      </c>
      <c r="C13" s="16" t="s">
        <v>217</v>
      </c>
      <c r="D13" s="16" t="s">
        <v>79</v>
      </c>
      <c r="E13" s="33" t="s">
        <v>29</v>
      </c>
      <c r="F13" s="17">
        <v>41918</v>
      </c>
      <c r="G13" s="38">
        <v>43743</v>
      </c>
      <c r="H13" s="27" t="s">
        <v>30</v>
      </c>
      <c r="I13" s="71">
        <v>0.02</v>
      </c>
      <c r="J13" s="71">
        <v>0.221</v>
      </c>
      <c r="K13" s="125">
        <v>773</v>
      </c>
      <c r="L13" s="126">
        <v>0</v>
      </c>
      <c r="M13" s="115">
        <f>257/773</f>
        <v>0.33247089262613194</v>
      </c>
      <c r="N13" s="121">
        <v>1264</v>
      </c>
      <c r="O13" s="73">
        <v>0</v>
      </c>
      <c r="P13" s="122">
        <f>490/1264</f>
        <v>0.38765822784810128</v>
      </c>
      <c r="Q13" s="177">
        <v>1196</v>
      </c>
      <c r="R13" s="178">
        <v>0</v>
      </c>
      <c r="S13" s="178">
        <f>427/1196</f>
        <v>0.35702341137123744</v>
      </c>
      <c r="T13" s="39"/>
    </row>
    <row r="14" spans="1:23" ht="16" customHeight="1" x14ac:dyDescent="0.35">
      <c r="A14" s="37"/>
      <c r="B14" s="37"/>
      <c r="C14" s="16"/>
      <c r="D14" s="16"/>
      <c r="E14" s="33"/>
      <c r="F14" s="17"/>
      <c r="G14" s="38"/>
      <c r="H14" s="27"/>
      <c r="I14" s="71"/>
      <c r="J14" s="99"/>
      <c r="K14" s="125"/>
      <c r="L14" s="127"/>
      <c r="M14" s="128"/>
      <c r="N14" s="121"/>
      <c r="O14" s="123"/>
      <c r="P14" s="124"/>
      <c r="Q14" s="36"/>
      <c r="R14" s="18"/>
      <c r="S14" s="36"/>
      <c r="T14" s="39"/>
    </row>
    <row r="15" spans="1:23" ht="16" customHeight="1" x14ac:dyDescent="0.35">
      <c r="A15" s="37">
        <v>111439</v>
      </c>
      <c r="B15" s="37">
        <v>9804</v>
      </c>
      <c r="C15" s="16" t="s">
        <v>218</v>
      </c>
      <c r="D15" s="16" t="s">
        <v>80</v>
      </c>
      <c r="E15" s="33" t="s">
        <v>31</v>
      </c>
      <c r="F15" s="17">
        <v>42054</v>
      </c>
      <c r="G15" s="38">
        <v>43879</v>
      </c>
      <c r="H15" s="27" t="s">
        <v>9</v>
      </c>
      <c r="I15" s="71">
        <v>0.02</v>
      </c>
      <c r="J15" s="99">
        <v>0.10239999999999999</v>
      </c>
      <c r="K15" s="121">
        <v>3676</v>
      </c>
      <c r="L15" s="98">
        <f>4/3676</f>
        <v>1.088139281828074E-3</v>
      </c>
      <c r="M15" s="122">
        <f>675/3676</f>
        <v>0.18362350380848749</v>
      </c>
      <c r="N15" s="121">
        <v>3956</v>
      </c>
      <c r="O15" s="73">
        <v>0</v>
      </c>
      <c r="P15" s="122">
        <f>881/3956</f>
        <v>0.22269969666329625</v>
      </c>
      <c r="Q15" s="36"/>
      <c r="R15" s="18"/>
      <c r="S15" s="36"/>
      <c r="T15" s="39"/>
    </row>
    <row r="16" spans="1:23" ht="16" customHeight="1" x14ac:dyDescent="0.35">
      <c r="A16" s="37">
        <v>111552</v>
      </c>
      <c r="B16" s="37">
        <v>9784</v>
      </c>
      <c r="C16" s="16" t="s">
        <v>216</v>
      </c>
      <c r="D16" s="16" t="s">
        <v>81</v>
      </c>
      <c r="E16" s="33" t="s">
        <v>19</v>
      </c>
      <c r="F16" s="17">
        <v>42068</v>
      </c>
      <c r="G16" s="38">
        <v>43894</v>
      </c>
      <c r="H16" s="27" t="s">
        <v>9</v>
      </c>
      <c r="I16" s="71">
        <v>0.02</v>
      </c>
      <c r="J16" s="99">
        <v>0.05</v>
      </c>
      <c r="K16" s="121">
        <v>4602</v>
      </c>
      <c r="L16" s="98">
        <v>0</v>
      </c>
      <c r="M16" s="122">
        <f>1053/4602</f>
        <v>0.2288135593220339</v>
      </c>
      <c r="N16" s="121">
        <v>4836</v>
      </c>
      <c r="O16" s="73">
        <v>0</v>
      </c>
      <c r="P16" s="122">
        <f>1034/4836</f>
        <v>0.21381306865177832</v>
      </c>
      <c r="Q16" s="178"/>
      <c r="R16" s="18"/>
      <c r="S16" s="36"/>
      <c r="T16" s="39"/>
    </row>
    <row r="17" spans="1:20" ht="16" customHeight="1" x14ac:dyDescent="0.35">
      <c r="A17" s="37">
        <v>111277</v>
      </c>
      <c r="B17" s="37">
        <v>9783</v>
      </c>
      <c r="C17" s="16" t="s">
        <v>174</v>
      </c>
      <c r="D17" s="16" t="s">
        <v>82</v>
      </c>
      <c r="E17" s="33" t="s">
        <v>31</v>
      </c>
      <c r="F17" s="17">
        <v>42081</v>
      </c>
      <c r="G17" s="38">
        <v>43907</v>
      </c>
      <c r="H17" s="27" t="s">
        <v>9</v>
      </c>
      <c r="I17" s="71">
        <v>0.04</v>
      </c>
      <c r="J17" s="99">
        <v>0.65</v>
      </c>
      <c r="K17" s="121">
        <v>2777</v>
      </c>
      <c r="L17" s="122">
        <v>0</v>
      </c>
      <c r="M17" s="122">
        <f>1552/2777</f>
        <v>0.5588764854159165</v>
      </c>
      <c r="N17" s="121">
        <v>5394</v>
      </c>
      <c r="O17" s="73">
        <f>51/5394</f>
        <v>9.4549499443826474E-3</v>
      </c>
      <c r="P17" s="122">
        <f>2751/5394</f>
        <v>0.5100111234705228</v>
      </c>
      <c r="Q17" s="36"/>
      <c r="R17" s="18"/>
      <c r="S17" s="36"/>
      <c r="T17" s="39"/>
    </row>
    <row r="18" spans="1:20" ht="16" customHeight="1" x14ac:dyDescent="0.35">
      <c r="A18" s="37">
        <v>122164</v>
      </c>
      <c r="B18" s="37">
        <v>9792</v>
      </c>
      <c r="C18" s="16" t="s">
        <v>210</v>
      </c>
      <c r="D18" s="16" t="s">
        <v>83</v>
      </c>
      <c r="E18" s="33" t="s">
        <v>19</v>
      </c>
      <c r="F18" s="17">
        <v>42088</v>
      </c>
      <c r="G18" s="38">
        <v>43914</v>
      </c>
      <c r="H18" s="27" t="s">
        <v>40</v>
      </c>
      <c r="I18" s="71">
        <v>0.02</v>
      </c>
      <c r="J18" s="99">
        <v>0.49909999999999999</v>
      </c>
      <c r="K18" s="121">
        <v>1233</v>
      </c>
      <c r="L18" s="122">
        <f>27/1233</f>
        <v>2.1897810218978103E-2</v>
      </c>
      <c r="M18" s="122">
        <f>624/1233</f>
        <v>0.5060827250608273</v>
      </c>
      <c r="N18" s="121">
        <v>2184</v>
      </c>
      <c r="O18" s="73">
        <f>20/2184</f>
        <v>9.1575091575091579E-3</v>
      </c>
      <c r="P18" s="122">
        <f>1376/2184</f>
        <v>0.63003663003663002</v>
      </c>
      <c r="Q18" s="36"/>
      <c r="R18" s="18"/>
      <c r="S18" s="36"/>
      <c r="T18" s="39"/>
    </row>
    <row r="19" spans="1:20" ht="16" customHeight="1" x14ac:dyDescent="0.35">
      <c r="A19" s="37">
        <v>102452</v>
      </c>
      <c r="B19" s="37">
        <v>9793</v>
      </c>
      <c r="C19" s="16" t="s">
        <v>175</v>
      </c>
      <c r="D19" s="16" t="s">
        <v>84</v>
      </c>
      <c r="E19" s="33" t="s">
        <v>31</v>
      </c>
      <c r="F19" s="17">
        <v>42101</v>
      </c>
      <c r="G19" s="38">
        <v>43927</v>
      </c>
      <c r="H19" s="27" t="s">
        <v>40</v>
      </c>
      <c r="I19" s="71">
        <v>0</v>
      </c>
      <c r="J19" s="99">
        <v>0.4</v>
      </c>
      <c r="K19" s="121">
        <v>2323</v>
      </c>
      <c r="L19" s="98">
        <v>0</v>
      </c>
      <c r="M19" s="122">
        <v>0.14399999999999999</v>
      </c>
      <c r="N19" s="121"/>
      <c r="O19" s="73"/>
      <c r="P19" s="122"/>
      <c r="Q19" s="36"/>
      <c r="R19" s="18"/>
      <c r="S19" s="36"/>
      <c r="T19" s="39"/>
    </row>
    <row r="20" spans="1:20" ht="16" customHeight="1" x14ac:dyDescent="0.35">
      <c r="A20" s="37">
        <v>122265</v>
      </c>
      <c r="B20" s="37">
        <v>9800</v>
      </c>
      <c r="C20" s="16" t="s">
        <v>159</v>
      </c>
      <c r="D20" s="16" t="s">
        <v>85</v>
      </c>
      <c r="E20" s="33" t="s">
        <v>6</v>
      </c>
      <c r="F20" s="17">
        <v>42115</v>
      </c>
      <c r="G20" s="38">
        <v>43941</v>
      </c>
      <c r="H20" s="27" t="s">
        <v>9</v>
      </c>
      <c r="I20" s="71">
        <v>0.02</v>
      </c>
      <c r="J20" s="99">
        <v>0.16</v>
      </c>
      <c r="K20" s="121">
        <v>11507</v>
      </c>
      <c r="L20" s="98">
        <f>799/11507</f>
        <v>6.9435995481011564E-2</v>
      </c>
      <c r="M20" s="122">
        <f>2021/11507</f>
        <v>0.17563222386373512</v>
      </c>
      <c r="N20" s="121">
        <v>11788</v>
      </c>
      <c r="O20" s="73">
        <f>140/11788</f>
        <v>1.1876484560570071E-2</v>
      </c>
      <c r="P20" s="122">
        <f>2399/11788</f>
        <v>0.20351204614862572</v>
      </c>
      <c r="Q20" s="36"/>
      <c r="R20" s="18"/>
      <c r="S20" s="36"/>
      <c r="T20" s="39"/>
    </row>
    <row r="21" spans="1:20" ht="16" customHeight="1" x14ac:dyDescent="0.35">
      <c r="A21" s="37">
        <v>131296</v>
      </c>
      <c r="B21" s="37">
        <v>9816</v>
      </c>
      <c r="C21" s="16" t="s">
        <v>32</v>
      </c>
      <c r="D21" s="16" t="s">
        <v>86</v>
      </c>
      <c r="E21" s="33" t="s">
        <v>10</v>
      </c>
      <c r="F21" s="17">
        <v>42195</v>
      </c>
      <c r="G21" s="38">
        <v>44021</v>
      </c>
      <c r="H21" s="27" t="s">
        <v>9</v>
      </c>
      <c r="I21" s="71">
        <v>0.02</v>
      </c>
      <c r="J21" s="99">
        <v>5.8000000000000003E-2</v>
      </c>
      <c r="K21" s="121">
        <v>3502</v>
      </c>
      <c r="L21" s="122">
        <f>9/3502</f>
        <v>2.5699600228440891E-3</v>
      </c>
      <c r="M21" s="122">
        <f>282/3502</f>
        <v>8.0525414049114785E-2</v>
      </c>
      <c r="N21" s="121">
        <v>3153</v>
      </c>
      <c r="O21" s="73">
        <f>4/3770</f>
        <v>1.0610079575596816E-3</v>
      </c>
      <c r="P21" s="122">
        <f>499/3770</f>
        <v>0.1323607427055703</v>
      </c>
      <c r="Q21" s="36"/>
      <c r="R21" s="18"/>
      <c r="S21" s="36"/>
      <c r="T21" s="39"/>
    </row>
    <row r="22" spans="1:20" ht="16" customHeight="1" x14ac:dyDescent="0.35">
      <c r="A22" s="37">
        <v>122104</v>
      </c>
      <c r="B22" s="37">
        <v>9820</v>
      </c>
      <c r="C22" s="16" t="s">
        <v>176</v>
      </c>
      <c r="D22" s="16" t="s">
        <v>87</v>
      </c>
      <c r="E22" s="33" t="s">
        <v>6</v>
      </c>
      <c r="F22" s="17">
        <v>42202</v>
      </c>
      <c r="G22" s="38">
        <v>44028</v>
      </c>
      <c r="H22" s="27" t="s">
        <v>9</v>
      </c>
      <c r="I22" s="71">
        <v>0.02</v>
      </c>
      <c r="J22" s="99">
        <v>0.60000000000000009</v>
      </c>
      <c r="K22" s="121">
        <v>772</v>
      </c>
      <c r="L22" s="122">
        <f>31/772</f>
        <v>4.0155440414507769E-2</v>
      </c>
      <c r="M22" s="122">
        <f>447/772</f>
        <v>0.57901554404145072</v>
      </c>
      <c r="N22" s="121">
        <v>1406</v>
      </c>
      <c r="O22" s="73">
        <f>29/1406</f>
        <v>2.0625889046941678E-2</v>
      </c>
      <c r="P22" s="122">
        <f>833/1406</f>
        <v>0.59246088193456614</v>
      </c>
      <c r="Q22" s="36"/>
      <c r="R22" s="18"/>
      <c r="S22" s="36"/>
      <c r="T22" s="39"/>
    </row>
    <row r="23" spans="1:20" ht="16" customHeight="1" x14ac:dyDescent="0.35">
      <c r="A23" s="37">
        <v>132346</v>
      </c>
      <c r="B23" s="37">
        <v>9849</v>
      </c>
      <c r="C23" s="16" t="s">
        <v>177</v>
      </c>
      <c r="D23" s="16" t="s">
        <v>88</v>
      </c>
      <c r="E23" s="33" t="s">
        <v>22</v>
      </c>
      <c r="F23" s="17">
        <v>42296</v>
      </c>
      <c r="G23" s="38">
        <v>44122</v>
      </c>
      <c r="H23" s="27" t="s">
        <v>12</v>
      </c>
      <c r="I23" s="72">
        <v>0.03</v>
      </c>
      <c r="J23" s="99">
        <v>3.3000000000000002E-2</v>
      </c>
      <c r="K23" s="121">
        <v>6372</v>
      </c>
      <c r="L23" s="98">
        <v>0</v>
      </c>
      <c r="M23" s="122">
        <f>339/6372</f>
        <v>5.32015065913371E-2</v>
      </c>
      <c r="N23" s="121">
        <v>10993</v>
      </c>
      <c r="O23" s="73">
        <f>442/10993</f>
        <v>4.0207404712089514E-2</v>
      </c>
      <c r="P23" s="122">
        <f>742/10993</f>
        <v>6.7497498408077866E-2</v>
      </c>
      <c r="Q23" s="36"/>
      <c r="R23" s="18"/>
      <c r="S23" s="36"/>
      <c r="T23" s="39"/>
    </row>
    <row r="24" spans="1:20" ht="16" customHeight="1" x14ac:dyDescent="0.35">
      <c r="A24" s="37">
        <v>132281</v>
      </c>
      <c r="B24" s="37">
        <v>9848</v>
      </c>
      <c r="C24" s="16" t="s">
        <v>219</v>
      </c>
      <c r="D24" s="16" t="s">
        <v>89</v>
      </c>
      <c r="E24" s="33" t="s">
        <v>33</v>
      </c>
      <c r="F24" s="17">
        <v>42300</v>
      </c>
      <c r="G24" s="38">
        <v>44126</v>
      </c>
      <c r="H24" s="27" t="s">
        <v>7</v>
      </c>
      <c r="I24" s="71">
        <v>0.02</v>
      </c>
      <c r="J24" s="99">
        <v>7.0000000000000007E-2</v>
      </c>
      <c r="K24" s="121">
        <v>3235</v>
      </c>
      <c r="L24" s="122">
        <f>1/3235</f>
        <v>3.0911901081916539E-4</v>
      </c>
      <c r="M24" s="122">
        <f>164/3235</f>
        <v>5.069551777434312E-2</v>
      </c>
      <c r="N24" s="121">
        <v>4697</v>
      </c>
      <c r="O24" s="73">
        <v>0</v>
      </c>
      <c r="P24" s="122">
        <f>485/4697</f>
        <v>0.10325739833936555</v>
      </c>
      <c r="Q24" s="36"/>
      <c r="R24" s="18"/>
      <c r="S24" s="36"/>
      <c r="T24" s="39"/>
    </row>
    <row r="25" spans="1:20" ht="16" customHeight="1" x14ac:dyDescent="0.35">
      <c r="A25" s="37">
        <v>131026</v>
      </c>
      <c r="B25" s="37">
        <v>9863</v>
      </c>
      <c r="C25" s="16" t="s">
        <v>178</v>
      </c>
      <c r="D25" s="16" t="s">
        <v>90</v>
      </c>
      <c r="E25" s="33" t="s">
        <v>10</v>
      </c>
      <c r="F25" s="17">
        <v>42346</v>
      </c>
      <c r="G25" s="38">
        <v>44172</v>
      </c>
      <c r="H25" s="27" t="s">
        <v>12</v>
      </c>
      <c r="I25" s="72">
        <v>0.02</v>
      </c>
      <c r="J25" s="99">
        <v>5.1999999999999998E-2</v>
      </c>
      <c r="K25" s="121">
        <v>2530</v>
      </c>
      <c r="L25" s="98">
        <v>0</v>
      </c>
      <c r="M25" s="122">
        <v>0</v>
      </c>
      <c r="N25" s="121">
        <v>3724</v>
      </c>
      <c r="O25" s="73">
        <v>2E-3</v>
      </c>
      <c r="P25" s="122">
        <f>211/3724</f>
        <v>5.6659505907626209E-2</v>
      </c>
      <c r="Q25" s="36"/>
      <c r="R25" s="18"/>
      <c r="S25" s="36"/>
      <c r="T25" s="39"/>
    </row>
    <row r="26" spans="1:20" ht="16" customHeight="1" x14ac:dyDescent="0.35">
      <c r="A26" s="37"/>
      <c r="B26" s="37"/>
      <c r="C26" s="16"/>
      <c r="D26" s="16"/>
      <c r="E26" s="33"/>
      <c r="F26" s="17"/>
      <c r="G26" s="38"/>
      <c r="H26" s="27"/>
      <c r="I26" s="72"/>
      <c r="J26" s="99"/>
      <c r="K26" s="121"/>
      <c r="L26" s="45"/>
      <c r="M26" s="45"/>
      <c r="N26" s="121"/>
      <c r="O26" s="123"/>
      <c r="P26" s="124"/>
      <c r="Q26" s="36"/>
      <c r="R26" s="18"/>
      <c r="S26" s="36"/>
      <c r="T26" s="39"/>
    </row>
    <row r="27" spans="1:20" ht="16" customHeight="1" x14ac:dyDescent="0.35">
      <c r="A27" s="37">
        <v>132108</v>
      </c>
      <c r="B27" s="37">
        <v>9892</v>
      </c>
      <c r="C27" s="16" t="s">
        <v>52</v>
      </c>
      <c r="D27" s="16" t="s">
        <v>91</v>
      </c>
      <c r="E27" s="33" t="s">
        <v>25</v>
      </c>
      <c r="F27" s="17">
        <v>42439</v>
      </c>
      <c r="G27" s="38">
        <v>44264</v>
      </c>
      <c r="H27" s="27" t="s">
        <v>50</v>
      </c>
      <c r="I27" s="72">
        <v>0.02</v>
      </c>
      <c r="J27" s="71">
        <v>0.04</v>
      </c>
      <c r="K27" s="121">
        <v>1858</v>
      </c>
      <c r="L27" s="122">
        <f>12/1858</f>
        <v>6.4585575888051671E-3</v>
      </c>
      <c r="M27" s="122">
        <f>92/1858</f>
        <v>4.951560818083961E-2</v>
      </c>
      <c r="N27" s="121"/>
      <c r="O27" s="123"/>
      <c r="P27" s="124"/>
      <c r="Q27" s="36"/>
      <c r="R27" s="18"/>
      <c r="S27" s="36"/>
      <c r="T27" s="39"/>
    </row>
    <row r="28" spans="1:20" ht="16" customHeight="1" x14ac:dyDescent="0.35">
      <c r="A28" s="37">
        <v>131056</v>
      </c>
      <c r="B28" s="37">
        <v>9897</v>
      </c>
      <c r="C28" s="16" t="s">
        <v>221</v>
      </c>
      <c r="D28" s="16" t="s">
        <v>92</v>
      </c>
      <c r="E28" s="33" t="s">
        <v>19</v>
      </c>
      <c r="F28" s="17">
        <v>42450</v>
      </c>
      <c r="G28" s="38">
        <v>44275</v>
      </c>
      <c r="H28" s="27" t="s">
        <v>7</v>
      </c>
      <c r="I28" s="72">
        <v>0.02</v>
      </c>
      <c r="J28" s="71">
        <v>0.05</v>
      </c>
      <c r="K28" s="121">
        <v>2819</v>
      </c>
      <c r="L28" s="122">
        <f>1/2665</f>
        <v>3.7523452157598499E-4</v>
      </c>
      <c r="M28" s="122">
        <f>627/2819</f>
        <v>0.22241929762327067</v>
      </c>
      <c r="N28" s="121"/>
      <c r="O28" s="123"/>
      <c r="P28" s="124"/>
      <c r="Q28" s="36"/>
      <c r="R28" s="18"/>
      <c r="S28" s="36"/>
      <c r="T28" s="39"/>
    </row>
    <row r="29" spans="1:20" ht="16" customHeight="1" x14ac:dyDescent="0.35">
      <c r="A29" s="37">
        <v>121017</v>
      </c>
      <c r="B29" s="37">
        <v>9909</v>
      </c>
      <c r="C29" s="16" t="s">
        <v>53</v>
      </c>
      <c r="D29" s="16" t="s">
        <v>93</v>
      </c>
      <c r="E29" s="33" t="s">
        <v>6</v>
      </c>
      <c r="F29" s="17">
        <v>42485</v>
      </c>
      <c r="G29" s="38">
        <v>44310</v>
      </c>
      <c r="H29" s="27" t="s">
        <v>28</v>
      </c>
      <c r="I29" s="72">
        <v>2.5000000000000001E-2</v>
      </c>
      <c r="J29" s="71">
        <v>0.29199999999999998</v>
      </c>
      <c r="K29" s="121">
        <v>304</v>
      </c>
      <c r="L29" s="122">
        <f>15/304</f>
        <v>4.9342105263157895E-2</v>
      </c>
      <c r="M29" s="122">
        <v>0</v>
      </c>
      <c r="N29" s="121"/>
      <c r="O29" s="123"/>
      <c r="P29" s="124"/>
      <c r="Q29" s="36"/>
      <c r="R29" s="18"/>
      <c r="S29" s="36"/>
      <c r="T29" s="39"/>
    </row>
    <row r="30" spans="1:20" ht="16" customHeight="1" x14ac:dyDescent="0.35">
      <c r="A30" s="37">
        <v>131347</v>
      </c>
      <c r="B30" s="37">
        <v>9947</v>
      </c>
      <c r="C30" s="16" t="s">
        <v>54</v>
      </c>
      <c r="D30" s="16" t="s">
        <v>94</v>
      </c>
      <c r="E30" s="33" t="s">
        <v>20</v>
      </c>
      <c r="F30" s="17">
        <v>42577</v>
      </c>
      <c r="G30" s="38">
        <v>44402</v>
      </c>
      <c r="H30" s="27" t="s">
        <v>9</v>
      </c>
      <c r="I30" s="72">
        <v>0.02</v>
      </c>
      <c r="J30" s="71">
        <v>1.2E-2</v>
      </c>
      <c r="K30" s="121">
        <v>1918</v>
      </c>
      <c r="L30" s="122">
        <f>2/1918</f>
        <v>1.0427528675703858E-3</v>
      </c>
      <c r="M30" s="122">
        <f>104/1918</f>
        <v>5.4223149113660066E-2</v>
      </c>
      <c r="N30" s="121"/>
      <c r="O30" s="123"/>
      <c r="P30" s="124"/>
      <c r="Q30" s="36"/>
      <c r="R30" s="18"/>
      <c r="S30" s="36"/>
      <c r="T30" s="39"/>
    </row>
    <row r="31" spans="1:20" ht="16" customHeight="1" x14ac:dyDescent="0.35">
      <c r="A31" s="37">
        <v>132340</v>
      </c>
      <c r="B31" s="37">
        <v>9958</v>
      </c>
      <c r="C31" s="16" t="s">
        <v>51</v>
      </c>
      <c r="D31" s="16" t="s">
        <v>95</v>
      </c>
      <c r="E31" s="33" t="s">
        <v>49</v>
      </c>
      <c r="F31" s="17">
        <v>42587</v>
      </c>
      <c r="G31" s="38">
        <v>44412</v>
      </c>
      <c r="H31" s="27" t="s">
        <v>12</v>
      </c>
      <c r="I31" s="72">
        <v>0.02</v>
      </c>
      <c r="J31" s="71">
        <v>0.05</v>
      </c>
      <c r="K31" s="121">
        <v>4125</v>
      </c>
      <c r="L31" s="122">
        <v>0</v>
      </c>
      <c r="M31" s="122">
        <v>0</v>
      </c>
      <c r="N31" s="121"/>
      <c r="O31" s="123"/>
      <c r="P31" s="124"/>
      <c r="Q31" s="36"/>
      <c r="R31" s="18"/>
      <c r="S31" s="36"/>
      <c r="T31" s="39"/>
    </row>
    <row r="32" spans="1:20" ht="16" customHeight="1" x14ac:dyDescent="0.35">
      <c r="A32" s="37">
        <v>121104</v>
      </c>
      <c r="B32" s="37">
        <v>9996</v>
      </c>
      <c r="C32" s="16" t="s">
        <v>220</v>
      </c>
      <c r="D32" s="16" t="s">
        <v>116</v>
      </c>
      <c r="E32" s="33" t="s">
        <v>31</v>
      </c>
      <c r="F32" s="17">
        <v>42709</v>
      </c>
      <c r="G32" s="38">
        <v>44534</v>
      </c>
      <c r="H32" s="27" t="s">
        <v>9</v>
      </c>
      <c r="I32" s="72">
        <v>2.1999999999999999E-2</v>
      </c>
      <c r="J32" s="71">
        <v>0.50800000000000001</v>
      </c>
      <c r="K32" s="121">
        <v>387</v>
      </c>
      <c r="L32" s="122">
        <f>27/387</f>
        <v>6.9767441860465115E-2</v>
      </c>
      <c r="M32" s="122">
        <f>212/387</f>
        <v>0.54780361757105944</v>
      </c>
      <c r="N32" s="121"/>
      <c r="O32" s="123"/>
      <c r="P32" s="124"/>
      <c r="Q32" s="36"/>
      <c r="R32" s="18"/>
      <c r="S32" s="36"/>
      <c r="T32" s="39"/>
    </row>
    <row r="33" spans="1:20" ht="16" customHeight="1" x14ac:dyDescent="0.35">
      <c r="A33" s="37"/>
      <c r="B33" s="37"/>
      <c r="C33" s="16"/>
      <c r="D33" s="16"/>
      <c r="E33" s="33"/>
      <c r="F33" s="17"/>
      <c r="G33" s="38"/>
      <c r="H33" s="27"/>
      <c r="I33" s="72"/>
      <c r="J33" s="71"/>
      <c r="K33" s="121"/>
      <c r="L33" s="122"/>
      <c r="M33" s="122"/>
      <c r="N33" s="121"/>
      <c r="O33" s="123"/>
      <c r="P33" s="124"/>
      <c r="Q33" s="36"/>
      <c r="R33" s="18"/>
      <c r="S33" s="36"/>
      <c r="T33" s="39"/>
    </row>
    <row r="34" spans="1:20" ht="16" customHeight="1" x14ac:dyDescent="0.35">
      <c r="A34" s="37">
        <v>151019</v>
      </c>
      <c r="B34" s="173">
        <v>10009</v>
      </c>
      <c r="C34" s="19" t="s">
        <v>140</v>
      </c>
      <c r="D34" s="19" t="s">
        <v>146</v>
      </c>
      <c r="E34" s="55" t="s">
        <v>11</v>
      </c>
      <c r="F34" s="56">
        <v>42748</v>
      </c>
      <c r="G34" s="38">
        <v>44573</v>
      </c>
      <c r="H34" s="27" t="s">
        <v>7</v>
      </c>
      <c r="I34" s="72">
        <v>0.02</v>
      </c>
      <c r="J34" s="71">
        <v>0.03</v>
      </c>
      <c r="K34" s="137" t="s">
        <v>203</v>
      </c>
      <c r="M34" s="45"/>
      <c r="N34" s="121"/>
      <c r="O34" s="123"/>
      <c r="P34" s="124"/>
      <c r="Q34" s="36"/>
      <c r="R34" s="18"/>
      <c r="S34" s="36"/>
      <c r="T34" s="39"/>
    </row>
    <row r="35" spans="1:20" ht="16" customHeight="1" x14ac:dyDescent="0.35">
      <c r="A35" s="37">
        <v>161138</v>
      </c>
      <c r="B35" s="173">
        <v>10050</v>
      </c>
      <c r="C35" s="19" t="s">
        <v>141</v>
      </c>
      <c r="D35" s="19" t="s">
        <v>147</v>
      </c>
      <c r="E35" s="55" t="s">
        <v>8</v>
      </c>
      <c r="F35" s="56">
        <v>42895</v>
      </c>
      <c r="G35" s="38">
        <v>44720</v>
      </c>
      <c r="H35" s="27" t="s">
        <v>7</v>
      </c>
      <c r="I35" s="72">
        <v>0.02</v>
      </c>
      <c r="J35" s="71">
        <v>0.25</v>
      </c>
      <c r="K35" s="137" t="s">
        <v>203</v>
      </c>
      <c r="M35" s="45"/>
      <c r="N35" s="121"/>
      <c r="O35" s="123"/>
      <c r="P35" s="124"/>
      <c r="Q35" s="36"/>
      <c r="R35" s="18"/>
      <c r="S35" s="36"/>
      <c r="T35" s="39"/>
    </row>
    <row r="36" spans="1:20" ht="16" customHeight="1" x14ac:dyDescent="0.35">
      <c r="A36" s="37">
        <v>151246</v>
      </c>
      <c r="B36" s="173">
        <v>10075</v>
      </c>
      <c r="C36" s="19" t="s">
        <v>142</v>
      </c>
      <c r="D36" s="19" t="s">
        <v>148</v>
      </c>
      <c r="E36" s="55" t="s">
        <v>31</v>
      </c>
      <c r="F36" s="56">
        <v>42958</v>
      </c>
      <c r="G36" s="38">
        <v>44783</v>
      </c>
      <c r="H36" s="27" t="s">
        <v>7</v>
      </c>
      <c r="I36" s="72">
        <v>0.02</v>
      </c>
      <c r="J36" s="71">
        <v>0.5</v>
      </c>
      <c r="K36" s="137" t="s">
        <v>203</v>
      </c>
      <c r="M36" s="45"/>
      <c r="N36" s="121"/>
      <c r="O36" s="123"/>
      <c r="P36" s="124"/>
      <c r="Q36" s="36"/>
      <c r="R36" s="18"/>
      <c r="S36" s="36"/>
      <c r="T36" s="39"/>
    </row>
    <row r="37" spans="1:20" x14ac:dyDescent="0.35">
      <c r="A37" s="37">
        <v>151277</v>
      </c>
      <c r="B37" s="173">
        <v>10078</v>
      </c>
      <c r="C37" s="101" t="s">
        <v>143</v>
      </c>
      <c r="D37" s="165" t="s">
        <v>149</v>
      </c>
      <c r="E37" s="55" t="s">
        <v>11</v>
      </c>
      <c r="F37" s="56">
        <v>42991</v>
      </c>
      <c r="G37" s="38">
        <v>44816</v>
      </c>
      <c r="H37" s="27" t="s">
        <v>153</v>
      </c>
      <c r="I37" s="72">
        <v>1.2E-2</v>
      </c>
      <c r="J37" s="71">
        <v>1.7000000000000001E-2</v>
      </c>
      <c r="K37" s="137" t="s">
        <v>203</v>
      </c>
      <c r="M37" s="45"/>
      <c r="N37" s="121"/>
      <c r="O37" s="123"/>
      <c r="P37" s="124"/>
      <c r="Q37" s="36"/>
      <c r="R37" s="18"/>
      <c r="S37" s="36"/>
      <c r="T37" s="39"/>
    </row>
    <row r="38" spans="1:20" ht="26.5" x14ac:dyDescent="0.35">
      <c r="A38" s="37">
        <v>152219</v>
      </c>
      <c r="B38" s="173">
        <v>10088</v>
      </c>
      <c r="C38" s="172" t="s">
        <v>144</v>
      </c>
      <c r="D38" s="165" t="s">
        <v>150</v>
      </c>
      <c r="E38" s="55" t="s">
        <v>11</v>
      </c>
      <c r="F38" s="56">
        <v>43021</v>
      </c>
      <c r="G38" s="38">
        <v>44846</v>
      </c>
      <c r="H38" s="27" t="s">
        <v>9</v>
      </c>
      <c r="I38" s="72">
        <v>0.02</v>
      </c>
      <c r="J38" s="71">
        <v>2.9000000000000001E-2</v>
      </c>
      <c r="K38" s="137" t="s">
        <v>203</v>
      </c>
      <c r="M38" s="45"/>
      <c r="N38" s="121"/>
      <c r="O38" s="123"/>
      <c r="P38" s="124"/>
      <c r="Q38" s="36"/>
      <c r="R38" s="18"/>
      <c r="S38" s="36"/>
      <c r="T38" s="39"/>
    </row>
    <row r="39" spans="1:20" x14ac:dyDescent="0.35">
      <c r="A39" s="197" t="s">
        <v>194</v>
      </c>
      <c r="B39" s="173">
        <v>10096</v>
      </c>
      <c r="C39" s="19" t="s">
        <v>145</v>
      </c>
      <c r="D39" s="165" t="s">
        <v>151</v>
      </c>
      <c r="E39" s="55" t="s">
        <v>6</v>
      </c>
      <c r="F39" s="56">
        <v>43021</v>
      </c>
      <c r="G39" s="38">
        <v>44846</v>
      </c>
      <c r="H39" s="27" t="s">
        <v>12</v>
      </c>
      <c r="I39" s="72">
        <v>0.02</v>
      </c>
      <c r="J39" s="71">
        <v>2.7E-2</v>
      </c>
      <c r="K39" s="137" t="s">
        <v>203</v>
      </c>
      <c r="M39" s="45"/>
      <c r="N39" s="121"/>
      <c r="O39" s="123"/>
      <c r="P39" s="124"/>
      <c r="Q39" s="36"/>
      <c r="R39" s="18"/>
      <c r="S39" s="36"/>
      <c r="T39" s="39"/>
    </row>
    <row r="40" spans="1:20" x14ac:dyDescent="0.35">
      <c r="A40" s="197">
        <v>142216</v>
      </c>
      <c r="B40" s="173">
        <v>10110</v>
      </c>
      <c r="C40" s="19" t="s">
        <v>195</v>
      </c>
      <c r="D40" s="165" t="s">
        <v>196</v>
      </c>
      <c r="E40" s="55" t="s">
        <v>18</v>
      </c>
      <c r="F40" s="56">
        <v>43081</v>
      </c>
      <c r="G40" s="38">
        <v>44906</v>
      </c>
      <c r="H40" s="27" t="s">
        <v>7</v>
      </c>
      <c r="I40" s="72">
        <v>0.02</v>
      </c>
      <c r="J40" s="71">
        <v>0.13</v>
      </c>
      <c r="K40" s="137" t="s">
        <v>203</v>
      </c>
      <c r="M40" s="45"/>
      <c r="N40" s="121"/>
      <c r="O40" s="123"/>
      <c r="P40" s="124"/>
      <c r="Q40" s="36"/>
      <c r="R40" s="18"/>
      <c r="S40" s="36"/>
      <c r="T40" s="39"/>
    </row>
    <row r="41" spans="1:20" x14ac:dyDescent="0.35">
      <c r="A41" s="197"/>
      <c r="B41" s="173"/>
      <c r="C41" s="19"/>
      <c r="D41" s="165"/>
      <c r="E41" s="55"/>
      <c r="F41" s="56"/>
      <c r="G41" s="38"/>
      <c r="H41" s="27"/>
      <c r="I41" s="72"/>
      <c r="J41" s="71"/>
      <c r="K41" s="121"/>
      <c r="L41" s="45"/>
      <c r="M41" s="45"/>
      <c r="N41" s="121"/>
      <c r="O41" s="123"/>
      <c r="P41" s="124"/>
      <c r="Q41" s="36"/>
      <c r="R41" s="18"/>
      <c r="S41" s="36"/>
      <c r="T41" s="39"/>
    </row>
    <row r="42" spans="1:20" ht="29" x14ac:dyDescent="0.35">
      <c r="A42" s="197">
        <v>151288</v>
      </c>
      <c r="B42" s="173">
        <v>10117</v>
      </c>
      <c r="C42" s="19" t="s">
        <v>199</v>
      </c>
      <c r="D42" s="165" t="s">
        <v>197</v>
      </c>
      <c r="E42" s="55" t="s">
        <v>198</v>
      </c>
      <c r="F42" s="56">
        <v>43125</v>
      </c>
      <c r="G42" s="38">
        <v>44951</v>
      </c>
      <c r="H42" s="27" t="s">
        <v>40</v>
      </c>
      <c r="I42" s="72">
        <v>0.02</v>
      </c>
      <c r="J42" s="71">
        <v>0.05</v>
      </c>
      <c r="K42" s="121" t="s">
        <v>152</v>
      </c>
      <c r="L42" s="45"/>
      <c r="M42" s="45"/>
      <c r="N42" s="121"/>
      <c r="O42" s="123"/>
      <c r="P42" s="124"/>
      <c r="Q42" s="36"/>
      <c r="R42" s="18"/>
      <c r="S42" s="36"/>
      <c r="T42" s="39"/>
    </row>
    <row r="43" spans="1:20" ht="29" x14ac:dyDescent="0.35">
      <c r="A43" s="197">
        <v>151186</v>
      </c>
      <c r="B43" s="173">
        <v>10175</v>
      </c>
      <c r="C43" s="19" t="s">
        <v>200</v>
      </c>
      <c r="D43" s="165" t="s">
        <v>201</v>
      </c>
      <c r="E43" s="55" t="s">
        <v>20</v>
      </c>
      <c r="F43" s="56">
        <v>43312</v>
      </c>
      <c r="G43" s="38">
        <v>45137</v>
      </c>
      <c r="H43" s="50" t="s">
        <v>202</v>
      </c>
      <c r="I43" s="72">
        <v>0.02</v>
      </c>
      <c r="J43" s="71">
        <v>6.2E-2</v>
      </c>
      <c r="K43" s="121" t="s">
        <v>152</v>
      </c>
      <c r="L43" s="45"/>
      <c r="M43" s="45"/>
      <c r="N43" s="121"/>
      <c r="O43" s="123"/>
      <c r="P43" s="124"/>
      <c r="Q43" s="36"/>
      <c r="R43" s="18"/>
      <c r="S43" s="36"/>
      <c r="T43" s="39"/>
    </row>
    <row r="44" spans="1:20" x14ac:dyDescent="0.35">
      <c r="A44" s="197">
        <v>131030</v>
      </c>
      <c r="B44" s="173">
        <v>10225</v>
      </c>
      <c r="C44" s="19" t="s">
        <v>214</v>
      </c>
      <c r="D44" s="165" t="s">
        <v>215</v>
      </c>
      <c r="E44" s="55" t="s">
        <v>6</v>
      </c>
      <c r="F44" s="56">
        <v>43427</v>
      </c>
      <c r="G44" s="38">
        <v>45252</v>
      </c>
      <c r="H44" s="50" t="s">
        <v>9</v>
      </c>
      <c r="I44" s="72">
        <v>0.02</v>
      </c>
      <c r="J44" s="71">
        <v>0.12</v>
      </c>
      <c r="K44" s="121" t="s">
        <v>152</v>
      </c>
      <c r="L44" s="45"/>
      <c r="M44" s="45"/>
      <c r="N44" s="121"/>
      <c r="O44" s="123"/>
      <c r="P44" s="124"/>
      <c r="Q44" s="36"/>
      <c r="R44" s="18"/>
      <c r="S44" s="36"/>
      <c r="T44" s="39"/>
    </row>
    <row r="45" spans="1:20" ht="15" x14ac:dyDescent="0.35">
      <c r="A45" s="37"/>
      <c r="B45" s="37"/>
      <c r="C45" s="101" t="s">
        <v>224</v>
      </c>
      <c r="D45" s="101"/>
      <c r="E45" s="33"/>
      <c r="F45" s="17"/>
      <c r="G45" s="38"/>
      <c r="H45" s="17"/>
      <c r="I45" s="102"/>
      <c r="J45" s="103"/>
      <c r="K45" s="121"/>
      <c r="L45" s="45"/>
      <c r="M45" s="45"/>
      <c r="N45" s="121"/>
      <c r="O45" s="123"/>
      <c r="P45" s="124"/>
      <c r="Q45" s="36"/>
      <c r="R45" s="18"/>
      <c r="S45" s="36"/>
      <c r="T45" s="39"/>
    </row>
    <row r="46" spans="1:20" ht="15.5" x14ac:dyDescent="0.35">
      <c r="A46" s="104"/>
      <c r="B46" s="3"/>
      <c r="C46" s="3"/>
      <c r="D46" s="16"/>
      <c r="E46" s="105"/>
      <c r="F46" s="17"/>
      <c r="G46" s="38"/>
      <c r="H46" s="17"/>
      <c r="I46" s="106" t="s">
        <v>37</v>
      </c>
      <c r="J46" s="24"/>
      <c r="K46" s="97"/>
      <c r="L46" s="129"/>
      <c r="M46" s="45"/>
      <c r="N46" s="130"/>
      <c r="O46" s="130"/>
      <c r="P46" s="45"/>
      <c r="Q46" s="33"/>
      <c r="R46" s="33"/>
      <c r="S46" s="10"/>
      <c r="T46"/>
    </row>
    <row r="47" spans="1:20" ht="18" customHeight="1" x14ac:dyDescent="0.35">
      <c r="A47" s="104"/>
      <c r="B47" s="104"/>
      <c r="C47" s="16"/>
      <c r="D47" s="16"/>
      <c r="E47" s="105"/>
      <c r="F47" s="17"/>
      <c r="G47" s="38"/>
      <c r="H47" s="17"/>
      <c r="I47" s="107" t="s">
        <v>212</v>
      </c>
      <c r="J47" s="24"/>
      <c r="K47" s="97"/>
      <c r="L47" s="129"/>
      <c r="M47" s="45"/>
      <c r="N47" s="130"/>
      <c r="O47" s="130"/>
      <c r="P47" s="45"/>
      <c r="Q47" s="33"/>
      <c r="R47" s="33"/>
      <c r="S47" s="10"/>
      <c r="T47"/>
    </row>
    <row r="48" spans="1:20" ht="18" customHeight="1" x14ac:dyDescent="0.35">
      <c r="A48" s="104"/>
      <c r="B48" s="104"/>
      <c r="C48" s="16"/>
      <c r="D48" s="16"/>
      <c r="E48" s="105"/>
      <c r="F48" s="17"/>
      <c r="G48" s="38"/>
      <c r="H48" s="17"/>
      <c r="I48" s="107" t="s">
        <v>213</v>
      </c>
      <c r="J48" s="24"/>
      <c r="K48" s="97"/>
      <c r="L48" s="129"/>
      <c r="M48" s="45"/>
      <c r="N48" s="130"/>
      <c r="O48" s="130"/>
      <c r="P48" s="45"/>
      <c r="Q48" s="33"/>
      <c r="R48" s="33"/>
      <c r="S48" s="10"/>
      <c r="T48"/>
    </row>
    <row r="49" spans="1:22" s="42" customFormat="1" x14ac:dyDescent="0.35">
      <c r="A49" s="37"/>
      <c r="B49" s="37"/>
      <c r="C49" s="16"/>
      <c r="D49" s="31"/>
      <c r="I49" s="163" t="s">
        <v>211</v>
      </c>
      <c r="J49" s="10"/>
      <c r="K49" s="10"/>
      <c r="L49" s="10"/>
      <c r="M49" s="10"/>
      <c r="N49" s="10"/>
      <c r="O49" s="132"/>
      <c r="P49" s="132"/>
      <c r="Q49" s="108"/>
      <c r="R49" s="108"/>
      <c r="S49" s="10"/>
      <c r="T49"/>
      <c r="V49" s="86"/>
    </row>
    <row r="50" spans="1:22" ht="18" customHeight="1" x14ac:dyDescent="0.35">
      <c r="A50" s="104"/>
      <c r="B50" s="104"/>
      <c r="C50" s="16"/>
      <c r="D50" s="31"/>
      <c r="E50" s="105"/>
      <c r="F50" s="17"/>
      <c r="G50" s="38"/>
      <c r="H50" s="17"/>
      <c r="I50" s="107" t="s">
        <v>115</v>
      </c>
      <c r="J50" s="24"/>
      <c r="K50" s="97"/>
      <c r="L50" s="129"/>
      <c r="M50" s="45"/>
      <c r="N50" s="130"/>
      <c r="O50" s="130"/>
      <c r="P50" s="45"/>
      <c r="Q50" s="33"/>
      <c r="R50" s="33"/>
      <c r="S50" s="10"/>
      <c r="T50"/>
    </row>
    <row r="51" spans="1:22" s="42" customFormat="1" x14ac:dyDescent="0.35">
      <c r="A51" s="37"/>
      <c r="B51" s="37"/>
      <c r="C51" s="16"/>
      <c r="D51" s="31"/>
      <c r="I51" s="163" t="s">
        <v>118</v>
      </c>
      <c r="J51" s="10"/>
      <c r="K51" s="10"/>
      <c r="L51" s="10"/>
      <c r="M51" s="10"/>
      <c r="N51" s="10"/>
      <c r="O51" s="132"/>
      <c r="P51" s="132"/>
      <c r="Q51" s="108"/>
      <c r="R51" s="108"/>
      <c r="S51" s="10"/>
      <c r="T51"/>
      <c r="V51" s="86"/>
    </row>
    <row r="52" spans="1:22" s="42" customFormat="1" ht="29" x14ac:dyDescent="0.35">
      <c r="A52" s="109"/>
      <c r="B52" s="109"/>
      <c r="C52" s="108"/>
      <c r="D52" s="108"/>
      <c r="E52" s="13"/>
      <c r="F52" s="13"/>
      <c r="G52" s="13"/>
      <c r="H52" s="108"/>
      <c r="I52" s="6" t="s">
        <v>14</v>
      </c>
      <c r="J52" s="46" t="s">
        <v>15</v>
      </c>
      <c r="K52" s="131" t="s">
        <v>16</v>
      </c>
      <c r="L52" s="131" t="s">
        <v>17</v>
      </c>
      <c r="M52" s="133"/>
      <c r="N52" s="134"/>
      <c r="O52" s="135"/>
      <c r="P52" s="135"/>
      <c r="Q52" s="110"/>
      <c r="R52" s="103"/>
      <c r="S52" s="103"/>
      <c r="T52" s="41"/>
      <c r="V52" s="86"/>
    </row>
    <row r="53" spans="1:22" x14ac:dyDescent="0.35">
      <c r="A53" s="34"/>
      <c r="B53" s="34"/>
      <c r="C53" s="16"/>
      <c r="D53" s="16"/>
      <c r="E53" s="45"/>
      <c r="F53" s="45"/>
      <c r="G53" s="45"/>
      <c r="H53" s="33"/>
      <c r="I53" s="9">
        <v>2014</v>
      </c>
      <c r="J53" s="48">
        <v>2015</v>
      </c>
      <c r="K53" s="45">
        <v>2016</v>
      </c>
      <c r="L53" s="45">
        <v>2017</v>
      </c>
      <c r="M53" s="124"/>
      <c r="N53" s="125"/>
      <c r="O53" s="124"/>
      <c r="P53" s="124"/>
      <c r="Q53" s="18"/>
      <c r="R53" s="36"/>
      <c r="S53" s="36"/>
      <c r="T53" s="40"/>
    </row>
    <row r="54" spans="1:22" x14ac:dyDescent="0.35">
      <c r="A54" s="34"/>
      <c r="B54" s="34"/>
      <c r="C54" s="16"/>
      <c r="D54" s="16"/>
      <c r="E54" s="45"/>
      <c r="F54" s="45"/>
      <c r="G54" s="45"/>
      <c r="H54" s="33"/>
      <c r="I54" s="9">
        <v>2015</v>
      </c>
      <c r="J54" s="48">
        <v>2016</v>
      </c>
      <c r="K54" s="45">
        <v>2017</v>
      </c>
      <c r="L54" s="45">
        <v>2018</v>
      </c>
      <c r="M54" s="124"/>
      <c r="N54" s="125"/>
      <c r="O54" s="124"/>
      <c r="P54" s="124"/>
      <c r="Q54" s="18"/>
      <c r="R54" s="36"/>
      <c r="S54" s="36"/>
      <c r="T54" s="40"/>
    </row>
    <row r="55" spans="1:22" x14ac:dyDescent="0.35">
      <c r="A55" s="34"/>
      <c r="B55" s="34"/>
      <c r="C55" s="16"/>
      <c r="D55" s="16"/>
      <c r="E55" s="33"/>
      <c r="F55" s="45"/>
      <c r="G55" s="33"/>
      <c r="H55" s="33"/>
      <c r="I55" s="75">
        <v>2016</v>
      </c>
      <c r="J55" s="100">
        <v>2017</v>
      </c>
      <c r="K55" s="136">
        <v>2018</v>
      </c>
      <c r="L55" s="136">
        <v>2019</v>
      </c>
      <c r="M55" s="124"/>
      <c r="N55" s="125"/>
      <c r="O55" s="124"/>
      <c r="P55" s="124"/>
      <c r="Q55" s="18"/>
      <c r="R55" s="36"/>
      <c r="S55" s="36"/>
      <c r="T55" s="40"/>
    </row>
    <row r="56" spans="1:22" x14ac:dyDescent="0.35">
      <c r="A56" s="34"/>
      <c r="B56" s="34"/>
      <c r="C56" s="16"/>
      <c r="D56" s="16"/>
      <c r="E56" s="33"/>
      <c r="F56" s="52"/>
      <c r="G56" s="33"/>
      <c r="H56" s="33"/>
      <c r="I56" s="9">
        <v>2017</v>
      </c>
      <c r="J56" s="47">
        <v>2018</v>
      </c>
      <c r="K56" s="45">
        <v>2019</v>
      </c>
      <c r="L56" s="45">
        <v>2020</v>
      </c>
      <c r="M56" s="45"/>
      <c r="N56" s="121"/>
      <c r="O56" s="45"/>
      <c r="P56" s="45"/>
      <c r="Q56" s="35"/>
      <c r="R56" s="33"/>
      <c r="S56" s="33"/>
    </row>
    <row r="57" spans="1:22" s="215" customFormat="1" x14ac:dyDescent="0.35">
      <c r="A57" s="211"/>
      <c r="B57" s="211"/>
      <c r="C57" s="19"/>
      <c r="D57" s="19"/>
      <c r="E57" s="55"/>
      <c r="F57" s="200"/>
      <c r="G57" s="55"/>
      <c r="H57" s="55"/>
      <c r="I57" s="217">
        <v>2018</v>
      </c>
      <c r="J57" s="55">
        <v>2019</v>
      </c>
      <c r="K57" s="218">
        <v>2020</v>
      </c>
      <c r="L57" s="213">
        <v>2021</v>
      </c>
      <c r="M57" s="213"/>
      <c r="N57" s="212"/>
      <c r="O57" s="213"/>
      <c r="P57" s="213"/>
      <c r="Q57" s="214"/>
      <c r="R57" s="55"/>
      <c r="S57" s="55"/>
      <c r="V57" s="216"/>
    </row>
    <row r="58" spans="1:22" x14ac:dyDescent="0.35">
      <c r="A58" s="34"/>
      <c r="B58" s="34"/>
      <c r="C58" s="16"/>
      <c r="D58" s="16"/>
      <c r="E58" s="33"/>
      <c r="F58" s="111"/>
      <c r="G58" s="33"/>
      <c r="H58" s="33"/>
      <c r="I58" s="108"/>
      <c r="J58" s="108"/>
      <c r="K58" s="121"/>
      <c r="L58" s="45"/>
      <c r="M58" s="45"/>
      <c r="N58" s="121"/>
      <c r="O58" s="45"/>
      <c r="P58" s="45"/>
      <c r="Q58" s="35"/>
      <c r="R58" s="33"/>
      <c r="S58" s="33"/>
    </row>
    <row r="59" spans="1:22" x14ac:dyDescent="0.35">
      <c r="A59" s="34"/>
      <c r="B59" s="34"/>
      <c r="C59" s="16"/>
      <c r="D59" s="16"/>
      <c r="E59" s="33"/>
      <c r="F59" s="52"/>
      <c r="G59" s="33"/>
      <c r="H59" s="33"/>
      <c r="I59" s="108"/>
      <c r="J59" s="108"/>
      <c r="K59" s="121"/>
      <c r="L59" s="45"/>
      <c r="M59" s="45"/>
      <c r="N59" s="121"/>
      <c r="O59" s="45"/>
      <c r="P59" s="45"/>
      <c r="Q59" s="35"/>
      <c r="R59" s="33"/>
      <c r="S59" s="33"/>
    </row>
  </sheetData>
  <mergeCells count="7">
    <mergeCell ref="A3:C3"/>
    <mergeCell ref="A2:S2"/>
    <mergeCell ref="A1:S1"/>
    <mergeCell ref="I3:J3"/>
    <mergeCell ref="K3:M3"/>
    <mergeCell ref="N3:P3"/>
    <mergeCell ref="Q3:S3"/>
  </mergeCells>
  <printOptions gridLines="1"/>
  <pageMargins left="0" right="0" top="0" bottom="0" header="0.3" footer="0.3"/>
  <pageSetup paperSize="5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W30"/>
  <sheetViews>
    <sheetView zoomScale="110" zoomScaleNormal="110" workbookViewId="0">
      <selection activeCell="R1" sqref="R1:S1048576"/>
    </sheetView>
  </sheetViews>
  <sheetFormatPr defaultRowHeight="14.5" x14ac:dyDescent="0.35"/>
  <cols>
    <col min="1" max="2" width="8.7265625" customWidth="1"/>
    <col min="3" max="3" width="38.7265625" customWidth="1"/>
    <col min="4" max="4" width="11.1796875" customWidth="1"/>
    <col min="5" max="5" width="12.7265625" customWidth="1"/>
    <col min="6" max="6" width="11.453125" customWidth="1"/>
    <col min="7" max="7" width="11.7265625" style="5" customWidth="1"/>
    <col min="8" max="8" width="21" style="5" customWidth="1"/>
    <col min="9" max="9" width="9.453125" customWidth="1"/>
    <col min="10" max="10" width="9.81640625" customWidth="1"/>
    <col min="11" max="13" width="12.81640625" customWidth="1"/>
    <col min="14" max="14" width="11.81640625" customWidth="1"/>
    <col min="15" max="15" width="12.1796875" customWidth="1"/>
    <col min="16" max="16" width="11.26953125" customWidth="1"/>
    <col min="17" max="17" width="4.54296875" customWidth="1"/>
  </cols>
  <sheetData>
    <row r="1" spans="1:16377" s="3" customFormat="1" ht="24.75" customHeight="1" x14ac:dyDescent="0.55000000000000004">
      <c r="A1" s="265" t="s">
        <v>36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154"/>
      <c r="O1" s="154"/>
      <c r="P1" s="154"/>
      <c r="Q1" s="33"/>
    </row>
    <row r="2" spans="1:16377" s="3" customFormat="1" ht="18.75" customHeight="1" x14ac:dyDescent="0.45">
      <c r="A2" s="266" t="s">
        <v>205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155"/>
      <c r="O2" s="155"/>
      <c r="P2" s="155"/>
      <c r="Q2" s="33"/>
    </row>
    <row r="3" spans="1:16377" s="3" customFormat="1" ht="55" customHeight="1" x14ac:dyDescent="0.35">
      <c r="A3" s="264" t="s">
        <v>35</v>
      </c>
      <c r="B3" s="264"/>
      <c r="C3" s="264"/>
      <c r="D3" s="152"/>
      <c r="E3" s="33"/>
      <c r="F3" s="33"/>
      <c r="G3" s="52"/>
      <c r="H3" s="52"/>
      <c r="I3" s="261" t="s">
        <v>123</v>
      </c>
      <c r="J3" s="263"/>
      <c r="K3" s="261">
        <v>2016</v>
      </c>
      <c r="L3" s="262"/>
      <c r="M3" s="263"/>
      <c r="N3" s="261">
        <v>2017</v>
      </c>
      <c r="O3" s="262"/>
      <c r="P3" s="263"/>
      <c r="Q3" s="33"/>
    </row>
    <row r="4" spans="1:16377" s="2" customFormat="1" ht="37.5" customHeight="1" x14ac:dyDescent="0.35">
      <c r="A4" s="25" t="s">
        <v>0</v>
      </c>
      <c r="B4" s="6" t="s">
        <v>44</v>
      </c>
      <c r="C4" s="6" t="s">
        <v>1</v>
      </c>
      <c r="D4" s="6" t="s">
        <v>96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124</v>
      </c>
      <c r="J4" s="6" t="s">
        <v>125</v>
      </c>
      <c r="K4" s="6" t="s">
        <v>126</v>
      </c>
      <c r="L4" s="6" t="s">
        <v>127</v>
      </c>
      <c r="M4" s="6" t="s">
        <v>128</v>
      </c>
      <c r="N4" s="6" t="s">
        <v>126</v>
      </c>
      <c r="O4" s="6" t="s">
        <v>127</v>
      </c>
      <c r="P4" s="6" t="s">
        <v>128</v>
      </c>
      <c r="Q4" s="6"/>
    </row>
    <row r="5" spans="1:16377" s="1" customFormat="1" x14ac:dyDescent="0.35">
      <c r="A5" s="153">
        <v>162212</v>
      </c>
      <c r="B5" s="153">
        <v>9263</v>
      </c>
      <c r="C5" s="16" t="s">
        <v>180</v>
      </c>
      <c r="D5" s="16" t="s">
        <v>57</v>
      </c>
      <c r="E5" s="24" t="s">
        <v>10</v>
      </c>
      <c r="F5" s="17">
        <v>42839</v>
      </c>
      <c r="G5" s="49">
        <v>43533</v>
      </c>
      <c r="H5" s="28" t="s">
        <v>9</v>
      </c>
      <c r="I5" s="68">
        <v>1.0999999999999999E-2</v>
      </c>
      <c r="J5" s="69">
        <v>7.0000000000000007E-2</v>
      </c>
      <c r="K5" s="176">
        <v>5099</v>
      </c>
      <c r="L5" s="58">
        <v>0</v>
      </c>
      <c r="M5" s="66">
        <f>357/5099</f>
        <v>7.0013728181996471E-2</v>
      </c>
      <c r="N5" s="229">
        <v>5206</v>
      </c>
      <c r="O5" s="66">
        <v>0</v>
      </c>
      <c r="P5" s="58">
        <f>309/5206</f>
        <v>5.9354590856703804E-2</v>
      </c>
      <c r="Q5" s="63"/>
      <c r="R5" s="4"/>
      <c r="S5" s="4"/>
      <c r="T5"/>
      <c r="U5" s="22"/>
      <c r="V5" s="22"/>
      <c r="W5" s="22"/>
      <c r="X5" s="15"/>
      <c r="Y5" s="23"/>
      <c r="Z5" s="21"/>
      <c r="AA5"/>
      <c r="AB5" s="4"/>
      <c r="AC5" s="4"/>
      <c r="AD5"/>
      <c r="AE5" s="22"/>
      <c r="AF5" s="22"/>
      <c r="AG5" s="22"/>
      <c r="AH5" s="15"/>
      <c r="AI5" s="23"/>
      <c r="AJ5" s="21"/>
      <c r="AK5"/>
      <c r="AL5" s="4"/>
      <c r="AM5" s="4"/>
      <c r="AN5"/>
      <c r="AO5" s="22"/>
      <c r="AP5" s="22"/>
      <c r="AQ5" s="22"/>
      <c r="AR5" s="15"/>
      <c r="AS5" s="23"/>
      <c r="AT5" s="21"/>
      <c r="AU5"/>
      <c r="AV5" s="4"/>
      <c r="AW5" s="4"/>
      <c r="AX5"/>
      <c r="AY5" s="22"/>
      <c r="AZ5" s="22"/>
      <c r="BA5" s="22"/>
      <c r="BB5" s="15"/>
      <c r="BC5" s="23"/>
      <c r="BD5" s="21"/>
      <c r="BE5"/>
      <c r="BF5" s="4"/>
      <c r="BG5" s="4"/>
      <c r="BH5"/>
      <c r="BI5" s="22"/>
      <c r="BJ5" s="22"/>
      <c r="BK5" s="22"/>
      <c r="BL5" s="15"/>
      <c r="BM5" s="23"/>
      <c r="BN5" s="21"/>
      <c r="BO5"/>
      <c r="BP5" s="4"/>
      <c r="BQ5" s="4"/>
      <c r="BR5"/>
      <c r="BS5" s="22"/>
      <c r="BT5" s="22"/>
      <c r="BU5" s="22"/>
      <c r="BV5" s="15"/>
      <c r="BW5" s="23"/>
      <c r="BX5" s="21"/>
      <c r="BY5"/>
      <c r="BZ5" s="4"/>
      <c r="CA5" s="4"/>
      <c r="CB5"/>
      <c r="CC5" s="22"/>
      <c r="CD5" s="22"/>
      <c r="CE5" s="22"/>
      <c r="CF5" s="15"/>
      <c r="CG5" s="23"/>
      <c r="CH5" s="21"/>
      <c r="CI5"/>
      <c r="CJ5" s="4"/>
      <c r="CK5" s="4"/>
      <c r="CL5"/>
      <c r="CM5" s="22"/>
      <c r="CN5" s="22"/>
      <c r="CO5" s="22"/>
      <c r="CP5" s="15"/>
      <c r="CQ5" s="23"/>
      <c r="CR5" s="21"/>
      <c r="CS5"/>
      <c r="CT5" s="4"/>
      <c r="CU5" s="4"/>
      <c r="CV5"/>
      <c r="CW5" s="22"/>
      <c r="CX5" s="22"/>
      <c r="CY5" s="22"/>
      <c r="CZ5" s="15"/>
      <c r="DA5" s="23"/>
      <c r="DB5" s="21"/>
      <c r="DC5"/>
      <c r="DD5" s="4"/>
      <c r="DE5" s="4"/>
      <c r="DF5"/>
      <c r="DG5" s="22"/>
      <c r="DH5" s="22"/>
      <c r="DI5" s="22"/>
      <c r="DJ5" s="15"/>
      <c r="DK5" s="23"/>
      <c r="DL5" s="21"/>
      <c r="DM5"/>
      <c r="DN5" s="4"/>
      <c r="DO5" s="4"/>
      <c r="DP5"/>
      <c r="DQ5" s="22"/>
      <c r="DR5" s="22"/>
      <c r="DS5" s="22"/>
      <c r="DT5" s="15"/>
      <c r="DU5" s="23"/>
      <c r="DV5" s="21"/>
      <c r="DW5"/>
      <c r="DX5" s="4"/>
      <c r="DY5" s="4"/>
      <c r="DZ5"/>
      <c r="EA5" s="22"/>
      <c r="EB5" s="22"/>
      <c r="EC5" s="22"/>
      <c r="ED5" s="15"/>
      <c r="EE5" s="23"/>
      <c r="EF5" s="21"/>
      <c r="EG5"/>
      <c r="EH5" s="4"/>
      <c r="EI5" s="4"/>
      <c r="EJ5"/>
      <c r="EK5" s="22"/>
      <c r="EL5" s="22"/>
      <c r="EM5" s="22"/>
      <c r="EN5" s="15"/>
      <c r="EO5" s="23"/>
      <c r="EP5" s="21"/>
      <c r="EQ5"/>
      <c r="ER5" s="4"/>
      <c r="ES5" s="4"/>
      <c r="ET5"/>
      <c r="EU5" s="22"/>
      <c r="EV5" s="22"/>
      <c r="EW5" s="22"/>
      <c r="EX5" s="15"/>
      <c r="EY5" s="23"/>
      <c r="EZ5" s="21"/>
      <c r="FA5"/>
      <c r="FB5" s="4"/>
      <c r="FC5" s="4"/>
      <c r="FD5"/>
      <c r="FE5" s="22"/>
      <c r="FF5" s="22"/>
      <c r="FG5" s="22"/>
      <c r="FH5" s="15"/>
      <c r="FI5" s="23"/>
      <c r="FJ5" s="21"/>
      <c r="FK5"/>
      <c r="FL5" s="4"/>
      <c r="FM5" s="4"/>
      <c r="FN5"/>
      <c r="FO5" s="22"/>
      <c r="FP5" s="22"/>
      <c r="FQ5" s="22"/>
      <c r="FR5" s="15"/>
      <c r="FS5" s="23"/>
      <c r="FT5" s="21"/>
      <c r="FU5"/>
      <c r="FV5" s="4"/>
      <c r="FW5" s="4"/>
      <c r="FX5"/>
      <c r="FY5" s="22"/>
      <c r="FZ5" s="22"/>
      <c r="GA5" s="22"/>
      <c r="GB5" s="15"/>
      <c r="GC5" s="23"/>
      <c r="GD5" s="21"/>
      <c r="GE5"/>
      <c r="GF5" s="4"/>
      <c r="GG5" s="4"/>
      <c r="GH5"/>
      <c r="GI5" s="22"/>
      <c r="GJ5" s="22"/>
      <c r="GK5" s="22"/>
      <c r="GL5" s="15"/>
      <c r="GM5" s="23"/>
      <c r="GN5" s="21"/>
      <c r="GO5"/>
      <c r="GP5" s="4"/>
      <c r="GQ5" s="4"/>
      <c r="GR5"/>
      <c r="GS5" s="22"/>
      <c r="GT5" s="22"/>
      <c r="GU5" s="22"/>
      <c r="GV5" s="15"/>
      <c r="GW5" s="23"/>
      <c r="GX5" s="21"/>
      <c r="GY5"/>
      <c r="GZ5" s="4"/>
      <c r="HA5" s="4"/>
      <c r="HB5"/>
      <c r="HC5" s="22"/>
      <c r="HD5" s="22"/>
      <c r="HE5" s="22"/>
      <c r="HF5" s="15"/>
      <c r="HG5" s="23"/>
      <c r="HH5" s="21"/>
      <c r="HI5"/>
      <c r="HJ5" s="4"/>
      <c r="HK5" s="4"/>
      <c r="HL5"/>
      <c r="HM5" s="22"/>
      <c r="HN5" s="22"/>
      <c r="HO5" s="22"/>
      <c r="HP5" s="15"/>
      <c r="HQ5" s="23"/>
      <c r="HR5" s="21"/>
      <c r="HS5"/>
      <c r="HT5" s="4"/>
      <c r="HU5" s="4"/>
      <c r="HV5"/>
      <c r="HW5" s="22"/>
      <c r="HX5" s="22"/>
      <c r="HY5" s="22"/>
      <c r="HZ5" s="15"/>
      <c r="IA5" s="23"/>
      <c r="IB5" s="21"/>
      <c r="IC5"/>
      <c r="ID5" s="4"/>
      <c r="IE5" s="4"/>
      <c r="IF5"/>
      <c r="IG5" s="22"/>
      <c r="IH5" s="22"/>
      <c r="II5" s="22"/>
      <c r="IJ5" s="15"/>
      <c r="IK5" s="23"/>
      <c r="IL5" s="21"/>
      <c r="IM5"/>
      <c r="IN5" s="4"/>
      <c r="IO5" s="4"/>
      <c r="IP5"/>
      <c r="IQ5" s="22"/>
      <c r="IR5" s="22"/>
      <c r="IS5" s="22"/>
      <c r="IT5" s="15"/>
      <c r="IU5" s="23"/>
      <c r="IV5" s="21"/>
      <c r="IW5"/>
      <c r="IX5" s="4"/>
      <c r="IY5" s="4"/>
      <c r="IZ5"/>
      <c r="JA5" s="22"/>
      <c r="JB5" s="22"/>
      <c r="JC5" s="22"/>
      <c r="JD5" s="15"/>
      <c r="JE5" s="23"/>
      <c r="JF5" s="21"/>
      <c r="JG5"/>
      <c r="JH5" s="4"/>
      <c r="JI5" s="4"/>
      <c r="JJ5"/>
      <c r="JK5" s="22"/>
      <c r="JL5" s="22"/>
      <c r="JM5" s="22"/>
      <c r="JN5" s="15"/>
      <c r="JO5" s="23"/>
      <c r="JP5" s="21"/>
      <c r="JQ5"/>
      <c r="JR5" s="4"/>
      <c r="JS5" s="4"/>
      <c r="JT5"/>
      <c r="JU5" s="22"/>
      <c r="JV5" s="22"/>
      <c r="JW5" s="22"/>
      <c r="JX5" s="15"/>
      <c r="JY5" s="23"/>
      <c r="JZ5" s="21"/>
      <c r="KA5"/>
      <c r="KB5" s="4"/>
      <c r="KC5" s="4"/>
      <c r="KD5"/>
      <c r="KE5" s="22"/>
      <c r="KF5" s="22"/>
      <c r="KG5" s="22"/>
      <c r="KH5" s="15"/>
      <c r="KI5" s="23"/>
      <c r="KJ5" s="21"/>
      <c r="KK5"/>
      <c r="KL5" s="4"/>
      <c r="KM5" s="4"/>
      <c r="KN5"/>
      <c r="KO5" s="22"/>
      <c r="KP5" s="22"/>
      <c r="KQ5" s="22"/>
      <c r="KR5" s="15"/>
      <c r="KS5" s="23"/>
      <c r="KT5" s="21"/>
      <c r="KU5"/>
      <c r="KV5" s="4"/>
      <c r="KW5" s="4"/>
      <c r="KX5"/>
      <c r="KY5" s="22"/>
      <c r="KZ5" s="22"/>
      <c r="LA5" s="22"/>
      <c r="LB5" s="15"/>
      <c r="LC5" s="23"/>
      <c r="LD5" s="21"/>
      <c r="LE5"/>
      <c r="LF5" s="4"/>
      <c r="LG5" s="4"/>
      <c r="LH5"/>
      <c r="LI5" s="22"/>
      <c r="LJ5" s="22"/>
      <c r="LK5" s="22"/>
      <c r="LL5" s="15"/>
      <c r="LM5" s="23"/>
      <c r="LN5" s="21"/>
      <c r="LO5"/>
      <c r="LP5" s="4"/>
      <c r="LQ5" s="4"/>
      <c r="LR5"/>
      <c r="LS5" s="22"/>
      <c r="LT5" s="22"/>
      <c r="LU5" s="22"/>
      <c r="LV5" s="15"/>
      <c r="LW5" s="23"/>
      <c r="LX5" s="21"/>
      <c r="LY5"/>
      <c r="LZ5" s="4"/>
      <c r="MA5" s="4"/>
      <c r="MB5"/>
      <c r="MC5" s="22"/>
      <c r="MD5" s="22"/>
      <c r="ME5" s="22"/>
      <c r="MF5" s="15"/>
      <c r="MG5" s="23"/>
      <c r="MH5" s="21"/>
      <c r="MI5"/>
      <c r="MJ5" s="4"/>
      <c r="MK5" s="4"/>
      <c r="ML5"/>
      <c r="MM5" s="22"/>
      <c r="MN5" s="22"/>
      <c r="MO5" s="22"/>
      <c r="MP5" s="15"/>
      <c r="MQ5" s="23"/>
      <c r="MR5" s="21"/>
      <c r="MS5"/>
      <c r="MT5" s="4"/>
      <c r="MU5" s="4"/>
      <c r="MV5"/>
      <c r="MW5" s="22"/>
      <c r="MX5" s="22"/>
      <c r="MY5" s="22"/>
      <c r="MZ5" s="15"/>
      <c r="NA5" s="23"/>
      <c r="NB5" s="21"/>
      <c r="NC5"/>
      <c r="ND5" s="4"/>
      <c r="NE5" s="4"/>
      <c r="NF5"/>
      <c r="NG5" s="22"/>
      <c r="NH5" s="22"/>
      <c r="NI5" s="22"/>
      <c r="NJ5" s="15"/>
      <c r="NK5" s="23"/>
      <c r="NL5" s="21"/>
      <c r="NM5"/>
      <c r="NN5" s="4"/>
      <c r="NO5" s="4"/>
      <c r="NP5"/>
      <c r="NQ5" s="22"/>
      <c r="NR5" s="22"/>
      <c r="NS5" s="22"/>
      <c r="NT5" s="15"/>
      <c r="NU5" s="23"/>
      <c r="NV5" s="21"/>
      <c r="NW5"/>
      <c r="NX5" s="4"/>
      <c r="NY5" s="4"/>
      <c r="NZ5"/>
      <c r="OA5" s="22"/>
      <c r="OB5" s="22"/>
      <c r="OC5" s="22"/>
      <c r="OD5" s="15"/>
      <c r="OE5" s="23"/>
      <c r="OF5" s="21"/>
      <c r="OG5"/>
      <c r="OH5" s="4"/>
      <c r="OI5" s="4"/>
      <c r="OJ5"/>
      <c r="OK5" s="22"/>
      <c r="OL5" s="22"/>
      <c r="OM5" s="22"/>
      <c r="ON5" s="15"/>
      <c r="OO5" s="23"/>
      <c r="OP5" s="21"/>
      <c r="OQ5"/>
      <c r="OR5" s="4"/>
      <c r="OS5" s="4"/>
      <c r="OT5"/>
      <c r="OU5" s="22"/>
      <c r="OV5" s="22"/>
      <c r="OW5" s="22"/>
      <c r="OX5" s="15"/>
      <c r="OY5" s="23"/>
      <c r="OZ5" s="21"/>
      <c r="PA5"/>
      <c r="PB5" s="4"/>
      <c r="PC5" s="4"/>
      <c r="PD5"/>
      <c r="PE5" s="22"/>
      <c r="PF5" s="22"/>
      <c r="PG5" s="22"/>
      <c r="PH5" s="15"/>
      <c r="PI5" s="23"/>
      <c r="PJ5" s="21"/>
      <c r="PK5"/>
      <c r="PL5" s="4"/>
      <c r="PM5" s="4"/>
      <c r="PN5"/>
      <c r="PO5" s="22"/>
      <c r="PP5" s="22"/>
      <c r="PQ5" s="22"/>
      <c r="PR5" s="15"/>
      <c r="PS5" s="23"/>
      <c r="PT5" s="21"/>
      <c r="PU5"/>
      <c r="PV5" s="4"/>
      <c r="PW5" s="4"/>
      <c r="PX5"/>
      <c r="PY5" s="22"/>
      <c r="PZ5" s="22"/>
      <c r="QA5" s="22"/>
      <c r="QB5" s="15"/>
      <c r="QC5" s="23"/>
      <c r="QD5" s="21"/>
      <c r="QE5"/>
      <c r="QF5" s="4"/>
      <c r="QG5" s="4"/>
      <c r="QH5"/>
      <c r="QI5" s="22"/>
      <c r="QJ5" s="22"/>
      <c r="QK5" s="22"/>
      <c r="QL5" s="15"/>
      <c r="QM5" s="23"/>
      <c r="QN5" s="21"/>
      <c r="QO5"/>
      <c r="QP5" s="4"/>
      <c r="QQ5" s="4"/>
      <c r="QR5"/>
      <c r="QS5" s="22"/>
      <c r="QT5" s="22"/>
      <c r="QU5" s="22"/>
      <c r="QV5" s="15"/>
      <c r="QW5" s="23"/>
      <c r="QX5" s="21"/>
      <c r="QY5"/>
      <c r="QZ5" s="4"/>
      <c r="RA5" s="4"/>
      <c r="RB5"/>
      <c r="RC5" s="22"/>
      <c r="RD5" s="22"/>
      <c r="RE5" s="22"/>
      <c r="RF5" s="15"/>
      <c r="RG5" s="23"/>
      <c r="RH5" s="21"/>
      <c r="RI5"/>
      <c r="RJ5" s="4"/>
      <c r="RK5" s="4"/>
      <c r="RL5"/>
      <c r="RM5" s="22"/>
      <c r="RN5" s="22"/>
      <c r="RO5" s="22"/>
      <c r="RP5" s="15"/>
      <c r="RQ5" s="23"/>
      <c r="RR5" s="21"/>
      <c r="RS5"/>
      <c r="RT5" s="4"/>
      <c r="RU5" s="4"/>
      <c r="RV5"/>
      <c r="RW5" s="22"/>
      <c r="RX5" s="22"/>
      <c r="RY5" s="22"/>
      <c r="RZ5" s="15"/>
      <c r="SA5" s="23"/>
      <c r="SB5" s="21"/>
      <c r="SC5"/>
      <c r="SD5" s="4"/>
      <c r="SE5" s="4"/>
      <c r="SF5"/>
      <c r="SG5" s="22"/>
      <c r="SH5" s="22"/>
      <c r="SI5" s="22"/>
      <c r="SJ5" s="15"/>
      <c r="SK5" s="23"/>
      <c r="SL5" s="21"/>
      <c r="SM5"/>
      <c r="SN5" s="4"/>
      <c r="SO5" s="4"/>
      <c r="SP5"/>
      <c r="SQ5" s="22"/>
      <c r="SR5" s="22"/>
      <c r="SS5" s="22"/>
      <c r="ST5" s="15"/>
      <c r="SU5" s="23"/>
      <c r="SV5" s="21"/>
      <c r="SW5"/>
      <c r="SX5" s="4"/>
      <c r="SY5" s="4"/>
      <c r="SZ5"/>
      <c r="TA5" s="22"/>
      <c r="TB5" s="22"/>
      <c r="TC5" s="22"/>
      <c r="TD5" s="15"/>
      <c r="TE5" s="23"/>
      <c r="TF5" s="21"/>
      <c r="TG5"/>
      <c r="TH5" s="4"/>
      <c r="TI5" s="4"/>
      <c r="TJ5"/>
      <c r="TK5" s="22"/>
      <c r="TL5" s="22"/>
      <c r="TM5" s="22"/>
      <c r="TN5" s="15"/>
      <c r="TO5" s="23"/>
      <c r="TP5" s="21"/>
      <c r="TQ5"/>
      <c r="TR5" s="4"/>
      <c r="TS5" s="4"/>
      <c r="TT5"/>
      <c r="TU5" s="22"/>
      <c r="TV5" s="22"/>
      <c r="TW5" s="22"/>
      <c r="TX5" s="15"/>
      <c r="TY5" s="23"/>
      <c r="TZ5" s="21"/>
      <c r="UA5"/>
      <c r="UB5" s="4"/>
      <c r="UC5" s="4"/>
      <c r="UD5"/>
      <c r="UE5" s="22"/>
      <c r="UF5" s="22"/>
      <c r="UG5" s="22"/>
      <c r="UH5" s="15"/>
      <c r="UI5" s="23"/>
      <c r="UJ5" s="21"/>
      <c r="UK5"/>
      <c r="UL5" s="4"/>
      <c r="UM5" s="4"/>
      <c r="UN5"/>
      <c r="UO5" s="22"/>
      <c r="UP5" s="22"/>
      <c r="UQ5" s="22"/>
      <c r="UR5" s="15"/>
      <c r="US5" s="23"/>
      <c r="UT5" s="21"/>
      <c r="UU5"/>
      <c r="UV5" s="4"/>
      <c r="UW5" s="4"/>
      <c r="UX5"/>
      <c r="UY5" s="22"/>
      <c r="UZ5" s="22"/>
      <c r="VA5" s="22"/>
      <c r="VB5" s="15"/>
      <c r="VC5" s="23"/>
      <c r="VD5" s="21"/>
      <c r="VE5"/>
      <c r="VF5" s="4"/>
      <c r="VG5" s="4"/>
      <c r="VH5"/>
      <c r="VI5" s="22"/>
      <c r="VJ5" s="22"/>
      <c r="VK5" s="22"/>
      <c r="VL5" s="15"/>
      <c r="VM5" s="23"/>
      <c r="VN5" s="21"/>
      <c r="VO5"/>
      <c r="VP5" s="4"/>
      <c r="VQ5" s="4"/>
      <c r="VR5"/>
      <c r="VS5" s="22"/>
      <c r="VT5" s="22"/>
      <c r="VU5" s="22"/>
      <c r="VV5" s="15"/>
      <c r="VW5" s="23"/>
      <c r="VX5" s="21"/>
      <c r="VY5"/>
      <c r="VZ5" s="4"/>
      <c r="WA5" s="4"/>
      <c r="WB5"/>
      <c r="WC5" s="22"/>
      <c r="WD5" s="22"/>
      <c r="WE5" s="22"/>
      <c r="WF5" s="15"/>
      <c r="WG5" s="23"/>
      <c r="WH5" s="21"/>
      <c r="WI5"/>
      <c r="WJ5" s="4"/>
      <c r="WK5" s="4"/>
      <c r="WL5"/>
      <c r="WM5" s="22"/>
      <c r="WN5" s="22"/>
      <c r="WO5" s="22"/>
      <c r="WP5" s="15"/>
      <c r="WQ5" s="23"/>
      <c r="WR5" s="21"/>
      <c r="WS5"/>
      <c r="WT5" s="4"/>
      <c r="WU5" s="4"/>
      <c r="WV5"/>
      <c r="WW5" s="22"/>
      <c r="WX5" s="22"/>
      <c r="WY5" s="22"/>
      <c r="WZ5" s="15"/>
      <c r="XA5" s="23"/>
      <c r="XB5" s="21"/>
      <c r="XC5"/>
      <c r="XD5" s="4"/>
      <c r="XE5" s="4"/>
      <c r="XF5"/>
      <c r="XG5" s="22"/>
      <c r="XH5" s="22"/>
      <c r="XI5" s="22"/>
      <c r="XJ5" s="15"/>
      <c r="XK5" s="23"/>
      <c r="XL5" s="21"/>
      <c r="XM5"/>
      <c r="XN5" s="4"/>
      <c r="XO5" s="4"/>
      <c r="XP5"/>
      <c r="XQ5" s="22"/>
      <c r="XR5" s="22"/>
      <c r="XS5" s="22"/>
      <c r="XT5" s="15"/>
      <c r="XU5" s="23"/>
      <c r="XV5" s="21"/>
      <c r="XW5"/>
      <c r="XX5" s="4"/>
      <c r="XY5" s="4"/>
      <c r="XZ5"/>
      <c r="YA5" s="22"/>
      <c r="YB5" s="22"/>
      <c r="YC5" s="22"/>
      <c r="YD5" s="15"/>
      <c r="YE5" s="23"/>
      <c r="YF5" s="21"/>
      <c r="YG5"/>
      <c r="YH5" s="4"/>
      <c r="YI5" s="4"/>
      <c r="YJ5"/>
      <c r="YK5" s="22"/>
      <c r="YL5" s="22"/>
      <c r="YM5" s="22"/>
      <c r="YN5" s="15"/>
      <c r="YO5" s="23"/>
      <c r="YP5" s="21"/>
      <c r="YQ5"/>
      <c r="YR5" s="4"/>
      <c r="YS5" s="4"/>
      <c r="YT5"/>
      <c r="YU5" s="22"/>
      <c r="YV5" s="22"/>
      <c r="YW5" s="22"/>
      <c r="YX5" s="15"/>
      <c r="YY5" s="23"/>
      <c r="YZ5" s="21"/>
      <c r="ZA5"/>
      <c r="ZB5" s="4"/>
      <c r="ZC5" s="4"/>
      <c r="ZD5"/>
      <c r="ZE5" s="22"/>
      <c r="ZF5" s="22"/>
      <c r="ZG5" s="22"/>
      <c r="ZH5" s="15"/>
      <c r="ZI5" s="23"/>
      <c r="ZJ5" s="21"/>
      <c r="ZK5"/>
      <c r="ZL5" s="4"/>
      <c r="ZM5" s="4"/>
      <c r="ZN5"/>
      <c r="ZO5" s="22"/>
      <c r="ZP5" s="22"/>
      <c r="ZQ5" s="22"/>
      <c r="ZR5" s="15"/>
      <c r="ZS5" s="23"/>
      <c r="ZT5" s="21"/>
      <c r="ZU5"/>
      <c r="ZV5" s="4"/>
      <c r="ZW5" s="4"/>
      <c r="ZX5"/>
      <c r="ZY5" s="22"/>
      <c r="ZZ5" s="22"/>
      <c r="AAA5" s="22"/>
      <c r="AAB5" s="15"/>
      <c r="AAC5" s="23"/>
      <c r="AAD5" s="21"/>
      <c r="AAE5"/>
      <c r="AAF5" s="4"/>
      <c r="AAG5" s="4"/>
      <c r="AAH5"/>
      <c r="AAI5" s="22"/>
      <c r="AAJ5" s="22"/>
      <c r="AAK5" s="22"/>
      <c r="AAL5" s="15"/>
      <c r="AAM5" s="23"/>
      <c r="AAN5" s="21"/>
      <c r="AAO5"/>
      <c r="AAP5" s="4"/>
      <c r="AAQ5" s="4"/>
      <c r="AAR5"/>
      <c r="AAS5" s="22"/>
      <c r="AAT5" s="22"/>
      <c r="AAU5" s="22"/>
      <c r="AAV5" s="15"/>
      <c r="AAW5" s="23"/>
      <c r="AAX5" s="21"/>
      <c r="AAY5"/>
      <c r="AAZ5" s="4"/>
      <c r="ABA5" s="4"/>
      <c r="ABB5"/>
      <c r="ABC5" s="22"/>
      <c r="ABD5" s="22"/>
      <c r="ABE5" s="22"/>
      <c r="ABF5" s="15"/>
      <c r="ABG5" s="23"/>
      <c r="ABH5" s="21"/>
      <c r="ABI5"/>
      <c r="ABJ5" s="4"/>
      <c r="ABK5" s="4"/>
      <c r="ABL5"/>
      <c r="ABM5" s="22"/>
      <c r="ABN5" s="22"/>
      <c r="ABO5" s="22"/>
      <c r="ABP5" s="15"/>
      <c r="ABQ5" s="23"/>
      <c r="ABR5" s="21"/>
      <c r="ABS5"/>
      <c r="ABT5" s="4"/>
      <c r="ABU5" s="4"/>
      <c r="ABV5"/>
      <c r="ABW5" s="22"/>
      <c r="ABX5" s="22"/>
      <c r="ABY5" s="22"/>
      <c r="ABZ5" s="15"/>
      <c r="ACA5" s="23"/>
      <c r="ACB5" s="21"/>
      <c r="ACC5"/>
      <c r="ACD5" s="4"/>
      <c r="ACE5" s="4"/>
      <c r="ACF5"/>
      <c r="ACG5" s="22"/>
      <c r="ACH5" s="22"/>
      <c r="ACI5" s="22"/>
      <c r="ACJ5" s="15"/>
      <c r="ACK5" s="23"/>
      <c r="ACL5" s="21"/>
      <c r="ACM5"/>
      <c r="ACN5" s="4"/>
      <c r="ACO5" s="4"/>
      <c r="ACP5"/>
      <c r="ACQ5" s="22"/>
      <c r="ACR5" s="22"/>
      <c r="ACS5" s="22"/>
      <c r="ACT5" s="15"/>
      <c r="ACU5" s="23"/>
      <c r="ACV5" s="21"/>
      <c r="ACW5"/>
      <c r="ACX5" s="4"/>
      <c r="ACY5" s="4"/>
      <c r="ACZ5"/>
      <c r="ADA5" s="22"/>
      <c r="ADB5" s="22"/>
      <c r="ADC5" s="22"/>
      <c r="ADD5" s="15"/>
      <c r="ADE5" s="23"/>
      <c r="ADF5" s="21"/>
      <c r="ADG5"/>
      <c r="ADH5" s="4"/>
      <c r="ADI5" s="4"/>
      <c r="ADJ5"/>
      <c r="ADK5" s="22"/>
      <c r="ADL5" s="22"/>
      <c r="ADM5" s="22"/>
      <c r="ADN5" s="15"/>
      <c r="ADO5" s="23"/>
      <c r="ADP5" s="21"/>
      <c r="ADQ5"/>
      <c r="ADR5" s="4"/>
      <c r="ADS5" s="4"/>
      <c r="ADT5"/>
      <c r="ADU5" s="22"/>
      <c r="ADV5" s="22"/>
      <c r="ADW5" s="22"/>
      <c r="ADX5" s="15"/>
      <c r="ADY5" s="23"/>
      <c r="ADZ5" s="21"/>
      <c r="AEA5"/>
      <c r="AEB5" s="4"/>
      <c r="AEC5" s="4"/>
      <c r="AED5"/>
      <c r="AEE5" s="22"/>
      <c r="AEF5" s="22"/>
      <c r="AEG5" s="22"/>
      <c r="AEH5" s="15"/>
      <c r="AEI5" s="23"/>
      <c r="AEJ5" s="21"/>
      <c r="AEK5"/>
      <c r="AEL5" s="4"/>
      <c r="AEM5" s="4"/>
      <c r="AEN5"/>
      <c r="AEO5" s="22"/>
      <c r="AEP5" s="22"/>
      <c r="AEQ5" s="22"/>
      <c r="AER5" s="15"/>
      <c r="AES5" s="23"/>
      <c r="AET5" s="21"/>
      <c r="AEU5"/>
      <c r="AEV5" s="4"/>
      <c r="AEW5" s="4"/>
      <c r="AEX5"/>
      <c r="AEY5" s="22"/>
      <c r="AEZ5" s="22"/>
      <c r="AFA5" s="22"/>
      <c r="AFB5" s="15"/>
      <c r="AFC5" s="23"/>
      <c r="AFD5" s="21"/>
      <c r="AFE5"/>
      <c r="AFF5" s="4"/>
      <c r="AFG5" s="4"/>
      <c r="AFH5"/>
      <c r="AFI5" s="22"/>
      <c r="AFJ5" s="22"/>
      <c r="AFK5" s="22"/>
      <c r="AFL5" s="15"/>
      <c r="AFM5" s="23"/>
      <c r="AFN5" s="21"/>
      <c r="AFO5"/>
      <c r="AFP5" s="4"/>
      <c r="AFQ5" s="4"/>
      <c r="AFR5"/>
      <c r="AFS5" s="22"/>
      <c r="AFT5" s="22"/>
      <c r="AFU5" s="22"/>
      <c r="AFV5" s="15"/>
      <c r="AFW5" s="23"/>
      <c r="AFX5" s="21"/>
      <c r="AFY5"/>
      <c r="AFZ5" s="4"/>
      <c r="AGA5" s="4"/>
      <c r="AGB5"/>
      <c r="AGC5" s="22"/>
      <c r="AGD5" s="22"/>
      <c r="AGE5" s="22"/>
      <c r="AGF5" s="15"/>
      <c r="AGG5" s="23"/>
      <c r="AGH5" s="21"/>
      <c r="AGI5"/>
      <c r="AGJ5" s="4"/>
      <c r="AGK5" s="4"/>
      <c r="AGL5"/>
      <c r="AGM5" s="22"/>
      <c r="AGN5" s="22"/>
      <c r="AGO5" s="22"/>
      <c r="AGP5" s="15"/>
      <c r="AGQ5" s="23"/>
      <c r="AGR5" s="21"/>
      <c r="AGS5"/>
      <c r="AGT5" s="4"/>
      <c r="AGU5" s="4"/>
      <c r="AGV5"/>
      <c r="AGW5" s="22"/>
      <c r="AGX5" s="22"/>
      <c r="AGY5" s="22"/>
      <c r="AGZ5" s="15"/>
      <c r="AHA5" s="23"/>
      <c r="AHB5" s="21"/>
      <c r="AHC5"/>
      <c r="AHD5" s="4"/>
      <c r="AHE5" s="4"/>
      <c r="AHF5"/>
      <c r="AHG5" s="22"/>
      <c r="AHH5" s="22"/>
      <c r="AHI5" s="22"/>
      <c r="AHJ5" s="15"/>
      <c r="AHK5" s="23"/>
      <c r="AHL5" s="21"/>
      <c r="AHM5"/>
      <c r="AHN5" s="4"/>
      <c r="AHO5" s="4"/>
      <c r="AHP5"/>
      <c r="AHQ5" s="22"/>
      <c r="AHR5" s="22"/>
      <c r="AHS5" s="22"/>
      <c r="AHT5" s="15"/>
      <c r="AHU5" s="23"/>
      <c r="AHV5" s="21"/>
      <c r="AHW5"/>
      <c r="AHX5" s="4"/>
      <c r="AHY5" s="4"/>
      <c r="AHZ5"/>
      <c r="AIA5" s="22"/>
      <c r="AIB5" s="22"/>
      <c r="AIC5" s="22"/>
      <c r="AID5" s="15"/>
      <c r="AIE5" s="23"/>
      <c r="AIF5" s="21"/>
      <c r="AIG5"/>
      <c r="AIH5" s="4"/>
      <c r="AII5" s="4"/>
      <c r="AIJ5"/>
      <c r="AIK5" s="22"/>
      <c r="AIL5" s="22"/>
      <c r="AIM5" s="22"/>
      <c r="AIN5" s="15"/>
      <c r="AIO5" s="23"/>
      <c r="AIP5" s="21"/>
      <c r="AIQ5"/>
      <c r="AIR5" s="4"/>
      <c r="AIS5" s="4"/>
      <c r="AIT5"/>
      <c r="AIU5" s="22"/>
      <c r="AIV5" s="22"/>
      <c r="AIW5" s="22"/>
      <c r="AIX5" s="15"/>
      <c r="AIY5" s="23"/>
      <c r="AIZ5" s="21"/>
      <c r="AJA5"/>
      <c r="AJB5" s="4"/>
      <c r="AJC5" s="4"/>
      <c r="AJD5"/>
      <c r="AJE5" s="22"/>
      <c r="AJF5" s="22"/>
      <c r="AJG5" s="22"/>
      <c r="AJH5" s="15"/>
      <c r="AJI5" s="23"/>
      <c r="AJJ5" s="21"/>
      <c r="AJK5"/>
      <c r="AJL5" s="4"/>
      <c r="AJM5" s="4"/>
      <c r="AJN5"/>
      <c r="AJO5" s="22"/>
      <c r="AJP5" s="22"/>
      <c r="AJQ5" s="22"/>
      <c r="AJR5" s="15"/>
      <c r="AJS5" s="23"/>
      <c r="AJT5" s="21"/>
      <c r="AJU5"/>
      <c r="AJV5" s="4"/>
      <c r="AJW5" s="4"/>
      <c r="AJX5"/>
      <c r="AJY5" s="22"/>
      <c r="AJZ5" s="22"/>
      <c r="AKA5" s="22"/>
      <c r="AKB5" s="15"/>
      <c r="AKC5" s="23"/>
      <c r="AKD5" s="21"/>
      <c r="AKE5"/>
      <c r="AKF5" s="4"/>
      <c r="AKG5" s="4"/>
      <c r="AKH5"/>
      <c r="AKI5" s="22"/>
      <c r="AKJ5" s="22"/>
      <c r="AKK5" s="22"/>
      <c r="AKL5" s="15"/>
      <c r="AKM5" s="23"/>
      <c r="AKN5" s="21"/>
      <c r="AKO5"/>
      <c r="AKP5" s="4"/>
      <c r="AKQ5" s="4"/>
      <c r="AKR5"/>
      <c r="AKS5" s="22"/>
      <c r="AKT5" s="22"/>
      <c r="AKU5" s="22"/>
      <c r="AKV5" s="15"/>
      <c r="AKW5" s="23"/>
      <c r="AKX5" s="21"/>
      <c r="AKY5"/>
      <c r="AKZ5" s="4"/>
      <c r="ALA5" s="4"/>
      <c r="ALB5"/>
      <c r="ALC5" s="22"/>
      <c r="ALD5" s="22"/>
      <c r="ALE5" s="22"/>
      <c r="ALF5" s="15"/>
      <c r="ALG5" s="23"/>
      <c r="ALH5" s="21"/>
      <c r="ALI5"/>
      <c r="ALJ5" s="4"/>
      <c r="ALK5" s="4"/>
      <c r="ALL5"/>
      <c r="ALM5" s="22"/>
      <c r="ALN5" s="22"/>
      <c r="ALO5" s="22"/>
      <c r="ALP5" s="15"/>
      <c r="ALQ5" s="23"/>
      <c r="ALR5" s="21"/>
      <c r="ALS5"/>
      <c r="ALT5" s="4"/>
      <c r="ALU5" s="4"/>
      <c r="ALV5"/>
      <c r="ALW5" s="22"/>
      <c r="ALX5" s="22"/>
      <c r="ALY5" s="22"/>
      <c r="ALZ5" s="15"/>
      <c r="AMA5" s="23"/>
      <c r="AMB5" s="21"/>
      <c r="AMC5"/>
      <c r="AMD5" s="4"/>
      <c r="AME5" s="4"/>
      <c r="AMF5"/>
      <c r="AMG5" s="22"/>
      <c r="AMH5" s="22"/>
      <c r="AMI5" s="22"/>
      <c r="AMJ5" s="15"/>
      <c r="AMK5" s="23"/>
      <c r="AML5" s="21"/>
      <c r="AMM5"/>
      <c r="AMN5" s="4"/>
      <c r="AMO5" s="4"/>
      <c r="AMP5"/>
      <c r="AMQ5" s="22"/>
      <c r="AMR5" s="22"/>
      <c r="AMS5" s="22"/>
      <c r="AMT5" s="15"/>
      <c r="AMU5" s="23"/>
      <c r="AMV5" s="21"/>
      <c r="AMW5"/>
      <c r="AMX5" s="4"/>
      <c r="AMY5" s="4"/>
      <c r="AMZ5"/>
      <c r="ANA5" s="22"/>
      <c r="ANB5" s="22"/>
      <c r="ANC5" s="22"/>
      <c r="AND5" s="15"/>
      <c r="ANE5" s="23"/>
      <c r="ANF5" s="21"/>
      <c r="ANG5"/>
      <c r="ANH5" s="4"/>
      <c r="ANI5" s="4"/>
      <c r="ANJ5"/>
      <c r="ANK5" s="22"/>
      <c r="ANL5" s="22"/>
      <c r="ANM5" s="22"/>
      <c r="ANN5" s="15"/>
      <c r="ANO5" s="23"/>
      <c r="ANP5" s="21"/>
      <c r="ANQ5"/>
      <c r="ANR5" s="4"/>
      <c r="ANS5" s="4"/>
      <c r="ANT5"/>
      <c r="ANU5" s="22"/>
      <c r="ANV5" s="22"/>
      <c r="ANW5" s="22"/>
      <c r="ANX5" s="15"/>
      <c r="ANY5" s="23"/>
      <c r="ANZ5" s="21"/>
      <c r="AOA5"/>
      <c r="AOB5" s="4"/>
      <c r="AOC5" s="4"/>
      <c r="AOD5"/>
      <c r="AOE5" s="22"/>
      <c r="AOF5" s="22"/>
      <c r="AOG5" s="22"/>
      <c r="AOH5" s="15"/>
      <c r="AOI5" s="23"/>
      <c r="AOJ5" s="21"/>
      <c r="AOK5"/>
      <c r="AOL5" s="4"/>
      <c r="AOM5" s="4"/>
      <c r="AON5"/>
      <c r="AOO5" s="22"/>
      <c r="AOP5" s="22"/>
      <c r="AOQ5" s="22"/>
      <c r="AOR5" s="15"/>
      <c r="AOS5" s="23"/>
      <c r="AOT5" s="21"/>
      <c r="AOU5"/>
      <c r="AOV5" s="4"/>
      <c r="AOW5" s="4"/>
      <c r="AOX5"/>
      <c r="AOY5" s="22"/>
      <c r="AOZ5" s="22"/>
      <c r="APA5" s="22"/>
      <c r="APB5" s="15"/>
      <c r="APC5" s="23"/>
      <c r="APD5" s="21"/>
      <c r="APE5"/>
      <c r="APF5" s="4"/>
      <c r="APG5" s="4"/>
      <c r="APH5"/>
      <c r="API5" s="22"/>
      <c r="APJ5" s="22"/>
      <c r="APK5" s="22"/>
      <c r="APL5" s="15"/>
      <c r="APM5" s="23"/>
      <c r="APN5" s="21"/>
      <c r="APO5"/>
      <c r="APP5" s="4"/>
      <c r="APQ5" s="4"/>
      <c r="APR5"/>
      <c r="APS5" s="22"/>
      <c r="APT5" s="22"/>
      <c r="APU5" s="22"/>
      <c r="APV5" s="15"/>
      <c r="APW5" s="23"/>
      <c r="APX5" s="21"/>
      <c r="APY5"/>
      <c r="APZ5" s="4"/>
      <c r="AQA5" s="4"/>
      <c r="AQB5"/>
      <c r="AQC5" s="22"/>
      <c r="AQD5" s="22"/>
      <c r="AQE5" s="22"/>
      <c r="AQF5" s="15"/>
      <c r="AQG5" s="23"/>
      <c r="AQH5" s="21"/>
      <c r="AQI5"/>
      <c r="AQJ5" s="4"/>
      <c r="AQK5" s="4"/>
      <c r="AQL5"/>
      <c r="AQM5" s="22"/>
      <c r="AQN5" s="22"/>
      <c r="AQO5" s="22"/>
      <c r="AQP5" s="15"/>
      <c r="AQQ5" s="23"/>
      <c r="AQR5" s="21"/>
      <c r="AQS5"/>
      <c r="AQT5" s="4"/>
      <c r="AQU5" s="4"/>
      <c r="AQV5"/>
      <c r="AQW5" s="22"/>
      <c r="AQX5" s="22"/>
      <c r="AQY5" s="22"/>
      <c r="AQZ5" s="15"/>
      <c r="ARA5" s="23"/>
      <c r="ARB5" s="21"/>
      <c r="ARC5"/>
      <c r="ARD5" s="4"/>
      <c r="ARE5" s="4"/>
      <c r="ARF5"/>
      <c r="ARG5" s="22"/>
      <c r="ARH5" s="22"/>
      <c r="ARI5" s="22"/>
      <c r="ARJ5" s="15"/>
      <c r="ARK5" s="23"/>
      <c r="ARL5" s="21"/>
      <c r="ARM5"/>
      <c r="ARN5" s="4"/>
      <c r="ARO5" s="4"/>
      <c r="ARP5"/>
      <c r="ARQ5" s="22"/>
      <c r="ARR5" s="22"/>
      <c r="ARS5" s="22"/>
      <c r="ART5" s="15"/>
      <c r="ARU5" s="23"/>
      <c r="ARV5" s="21"/>
      <c r="ARW5"/>
      <c r="ARX5" s="4"/>
      <c r="ARY5" s="4"/>
      <c r="ARZ5"/>
      <c r="ASA5" s="22"/>
      <c r="ASB5" s="22"/>
      <c r="ASC5" s="22"/>
      <c r="ASD5" s="15"/>
      <c r="ASE5" s="23"/>
      <c r="ASF5" s="21"/>
      <c r="ASG5"/>
      <c r="ASH5" s="4"/>
      <c r="ASI5" s="4"/>
      <c r="ASJ5"/>
      <c r="ASK5" s="22"/>
      <c r="ASL5" s="22"/>
      <c r="ASM5" s="22"/>
      <c r="ASN5" s="15"/>
      <c r="ASO5" s="23"/>
      <c r="ASP5" s="21"/>
      <c r="ASQ5"/>
      <c r="ASR5" s="4"/>
      <c r="ASS5" s="4"/>
      <c r="AST5"/>
      <c r="ASU5" s="22"/>
      <c r="ASV5" s="22"/>
      <c r="ASW5" s="22"/>
      <c r="ASX5" s="15"/>
      <c r="ASY5" s="23"/>
      <c r="ASZ5" s="21"/>
      <c r="ATA5"/>
      <c r="ATB5" s="4"/>
      <c r="ATC5" s="4"/>
      <c r="ATD5"/>
      <c r="ATE5" s="22"/>
      <c r="ATF5" s="22"/>
      <c r="ATG5" s="22"/>
      <c r="ATH5" s="15"/>
      <c r="ATI5" s="23"/>
      <c r="ATJ5" s="21"/>
      <c r="ATK5"/>
      <c r="ATL5" s="4"/>
      <c r="ATM5" s="4"/>
      <c r="ATN5"/>
      <c r="ATO5" s="22"/>
      <c r="ATP5" s="22"/>
      <c r="ATQ5" s="22"/>
      <c r="ATR5" s="15"/>
      <c r="ATS5" s="23"/>
      <c r="ATT5" s="21"/>
      <c r="ATU5"/>
      <c r="ATV5" s="4"/>
      <c r="ATW5" s="4"/>
      <c r="ATX5"/>
      <c r="ATY5" s="22"/>
      <c r="ATZ5" s="22"/>
      <c r="AUA5" s="22"/>
      <c r="AUB5" s="15"/>
      <c r="AUC5" s="23"/>
      <c r="AUD5" s="21"/>
      <c r="AUE5"/>
      <c r="AUF5" s="4"/>
      <c r="AUG5" s="4"/>
      <c r="AUH5"/>
      <c r="AUI5" s="22"/>
      <c r="AUJ5" s="22"/>
      <c r="AUK5" s="22"/>
      <c r="AUL5" s="15"/>
      <c r="AUM5" s="23"/>
      <c r="AUN5" s="21"/>
      <c r="AUO5"/>
      <c r="AUP5" s="4"/>
      <c r="AUQ5" s="4"/>
      <c r="AUR5"/>
      <c r="AUS5" s="22"/>
      <c r="AUT5" s="22"/>
      <c r="AUU5" s="22"/>
      <c r="AUV5" s="15"/>
      <c r="AUW5" s="23"/>
      <c r="AUX5" s="21"/>
      <c r="AUY5"/>
      <c r="AUZ5" s="4"/>
      <c r="AVA5" s="4"/>
      <c r="AVB5"/>
      <c r="AVC5" s="22"/>
      <c r="AVD5" s="22"/>
      <c r="AVE5" s="22"/>
      <c r="AVF5" s="15"/>
      <c r="AVG5" s="23"/>
      <c r="AVH5" s="21"/>
      <c r="AVI5"/>
      <c r="AVJ5" s="4"/>
      <c r="AVK5" s="4"/>
      <c r="AVL5"/>
      <c r="AVM5" s="22"/>
      <c r="AVN5" s="22"/>
      <c r="AVO5" s="22"/>
      <c r="AVP5" s="15"/>
      <c r="AVQ5" s="23"/>
      <c r="AVR5" s="21"/>
      <c r="AVS5"/>
      <c r="AVT5" s="4"/>
      <c r="AVU5" s="4"/>
      <c r="AVV5"/>
      <c r="AVW5" s="22"/>
      <c r="AVX5" s="22"/>
      <c r="AVY5" s="22"/>
      <c r="AVZ5" s="15"/>
      <c r="AWA5" s="23"/>
      <c r="AWB5" s="21"/>
      <c r="AWC5"/>
      <c r="AWD5" s="4"/>
      <c r="AWE5" s="4"/>
      <c r="AWF5"/>
      <c r="AWG5" s="22"/>
      <c r="AWH5" s="22"/>
      <c r="AWI5" s="22"/>
      <c r="AWJ5" s="15"/>
      <c r="AWK5" s="23"/>
      <c r="AWL5" s="21"/>
      <c r="AWM5"/>
      <c r="AWN5" s="4"/>
      <c r="AWO5" s="4"/>
      <c r="AWP5"/>
      <c r="AWQ5" s="22"/>
      <c r="AWR5" s="22"/>
      <c r="AWS5" s="22"/>
      <c r="AWT5" s="15"/>
      <c r="AWU5" s="23"/>
      <c r="AWV5" s="21"/>
      <c r="AWW5"/>
      <c r="AWX5" s="4"/>
      <c r="AWY5" s="4"/>
      <c r="AWZ5"/>
      <c r="AXA5" s="22"/>
      <c r="AXB5" s="22"/>
      <c r="AXC5" s="22"/>
      <c r="AXD5" s="15"/>
      <c r="AXE5" s="23"/>
      <c r="AXF5" s="21"/>
      <c r="AXG5"/>
      <c r="AXH5" s="4"/>
      <c r="AXI5" s="4"/>
      <c r="AXJ5"/>
      <c r="AXK5" s="22"/>
      <c r="AXL5" s="22"/>
      <c r="AXM5" s="22"/>
      <c r="AXN5" s="15"/>
      <c r="AXO5" s="23"/>
      <c r="AXP5" s="21"/>
      <c r="AXQ5"/>
      <c r="AXR5" s="4"/>
      <c r="AXS5" s="4"/>
      <c r="AXT5"/>
      <c r="AXU5" s="22"/>
      <c r="AXV5" s="22"/>
      <c r="AXW5" s="22"/>
      <c r="AXX5" s="15"/>
      <c r="AXY5" s="23"/>
      <c r="AXZ5" s="21"/>
      <c r="AYA5"/>
      <c r="AYB5" s="4"/>
      <c r="AYC5" s="4"/>
      <c r="AYD5"/>
      <c r="AYE5" s="22"/>
      <c r="AYF5" s="22"/>
      <c r="AYG5" s="22"/>
      <c r="AYH5" s="15"/>
      <c r="AYI5" s="23"/>
      <c r="AYJ5" s="21"/>
      <c r="AYK5"/>
      <c r="AYL5" s="4"/>
      <c r="AYM5" s="4"/>
      <c r="AYN5"/>
      <c r="AYO5" s="22"/>
      <c r="AYP5" s="22"/>
      <c r="AYQ5" s="22"/>
      <c r="AYR5" s="15"/>
      <c r="AYS5" s="23"/>
      <c r="AYT5" s="21"/>
      <c r="AYU5"/>
      <c r="AYV5" s="4"/>
      <c r="AYW5" s="4"/>
      <c r="AYX5"/>
      <c r="AYY5" s="22"/>
      <c r="AYZ5" s="22"/>
      <c r="AZA5" s="22"/>
      <c r="AZB5" s="15"/>
      <c r="AZC5" s="23"/>
      <c r="AZD5" s="21"/>
      <c r="AZE5"/>
      <c r="AZF5" s="4"/>
      <c r="AZG5" s="4"/>
      <c r="AZH5"/>
      <c r="AZI5" s="22"/>
      <c r="AZJ5" s="22"/>
      <c r="AZK5" s="22"/>
      <c r="AZL5" s="15"/>
      <c r="AZM5" s="23"/>
      <c r="AZN5" s="21"/>
      <c r="AZO5"/>
      <c r="AZP5" s="4"/>
      <c r="AZQ5" s="4"/>
      <c r="AZR5"/>
      <c r="AZS5" s="22"/>
      <c r="AZT5" s="22"/>
      <c r="AZU5" s="22"/>
      <c r="AZV5" s="15"/>
      <c r="AZW5" s="23"/>
      <c r="AZX5" s="21"/>
      <c r="AZY5"/>
      <c r="AZZ5" s="4"/>
      <c r="BAA5" s="4"/>
      <c r="BAB5"/>
      <c r="BAC5" s="22"/>
      <c r="BAD5" s="22"/>
      <c r="BAE5" s="22"/>
      <c r="BAF5" s="15"/>
      <c r="BAG5" s="23"/>
      <c r="BAH5" s="21"/>
      <c r="BAI5"/>
      <c r="BAJ5" s="4"/>
      <c r="BAK5" s="4"/>
      <c r="BAL5"/>
      <c r="BAM5" s="22"/>
      <c r="BAN5" s="22"/>
      <c r="BAO5" s="22"/>
      <c r="BAP5" s="15"/>
      <c r="BAQ5" s="23"/>
      <c r="BAR5" s="21"/>
      <c r="BAS5"/>
      <c r="BAT5" s="4"/>
      <c r="BAU5" s="4"/>
      <c r="BAV5"/>
      <c r="BAW5" s="22"/>
      <c r="BAX5" s="22"/>
      <c r="BAY5" s="22"/>
      <c r="BAZ5" s="15"/>
      <c r="BBA5" s="23"/>
      <c r="BBB5" s="21"/>
      <c r="BBC5"/>
      <c r="BBD5" s="4"/>
      <c r="BBE5" s="4"/>
      <c r="BBF5"/>
      <c r="BBG5" s="22"/>
      <c r="BBH5" s="22"/>
      <c r="BBI5" s="22"/>
      <c r="BBJ5" s="15"/>
      <c r="BBK5" s="23"/>
      <c r="BBL5" s="21"/>
      <c r="BBM5"/>
      <c r="BBN5" s="4"/>
      <c r="BBO5" s="4"/>
      <c r="BBP5"/>
      <c r="BBQ5" s="22"/>
      <c r="BBR5" s="22"/>
      <c r="BBS5" s="22"/>
      <c r="BBT5" s="15"/>
      <c r="BBU5" s="23"/>
      <c r="BBV5" s="21"/>
      <c r="BBW5"/>
      <c r="BBX5" s="4"/>
      <c r="BBY5" s="4"/>
      <c r="BBZ5"/>
      <c r="BCA5" s="22"/>
      <c r="BCB5" s="22"/>
      <c r="BCC5" s="22"/>
      <c r="BCD5" s="15"/>
      <c r="BCE5" s="23"/>
      <c r="BCF5" s="21"/>
      <c r="BCG5"/>
      <c r="BCH5" s="4"/>
      <c r="BCI5" s="4"/>
      <c r="BCJ5"/>
      <c r="BCK5" s="22"/>
      <c r="BCL5" s="22"/>
      <c r="BCM5" s="22"/>
      <c r="BCN5" s="15"/>
      <c r="BCO5" s="23"/>
      <c r="BCP5" s="21"/>
      <c r="BCQ5"/>
      <c r="BCR5" s="4"/>
      <c r="BCS5" s="4"/>
      <c r="BCT5"/>
      <c r="BCU5" s="22"/>
      <c r="BCV5" s="22"/>
      <c r="BCW5" s="22"/>
      <c r="BCX5" s="15"/>
      <c r="BCY5" s="23"/>
      <c r="BCZ5" s="21"/>
      <c r="BDA5"/>
      <c r="BDB5" s="4"/>
      <c r="BDC5" s="4"/>
      <c r="BDD5"/>
      <c r="BDE5" s="22"/>
      <c r="BDF5" s="22"/>
      <c r="BDG5" s="22"/>
      <c r="BDH5" s="15"/>
      <c r="BDI5" s="23"/>
      <c r="BDJ5" s="21"/>
      <c r="BDK5"/>
      <c r="BDL5" s="4"/>
      <c r="BDM5" s="4"/>
      <c r="BDN5"/>
      <c r="BDO5" s="22"/>
      <c r="BDP5" s="22"/>
      <c r="BDQ5" s="22"/>
      <c r="BDR5" s="15"/>
      <c r="BDS5" s="23"/>
      <c r="BDT5" s="21"/>
      <c r="BDU5"/>
      <c r="BDV5" s="4"/>
      <c r="BDW5" s="4"/>
      <c r="BDX5"/>
      <c r="BDY5" s="22"/>
      <c r="BDZ5" s="22"/>
      <c r="BEA5" s="22"/>
      <c r="BEB5" s="15"/>
      <c r="BEC5" s="23"/>
      <c r="BED5" s="21"/>
      <c r="BEE5"/>
      <c r="BEF5" s="4"/>
      <c r="BEG5" s="4"/>
      <c r="BEH5"/>
      <c r="BEI5" s="22"/>
      <c r="BEJ5" s="22"/>
      <c r="BEK5" s="22"/>
      <c r="BEL5" s="15"/>
      <c r="BEM5" s="23"/>
      <c r="BEN5" s="21"/>
      <c r="BEO5"/>
      <c r="BEP5" s="4"/>
      <c r="BEQ5" s="4"/>
      <c r="BER5"/>
      <c r="BES5" s="22"/>
      <c r="BET5" s="22"/>
      <c r="BEU5" s="22"/>
      <c r="BEV5" s="15"/>
      <c r="BEW5" s="23"/>
      <c r="BEX5" s="21"/>
      <c r="BEY5"/>
      <c r="BEZ5" s="4"/>
      <c r="BFA5" s="4"/>
      <c r="BFB5"/>
      <c r="BFC5" s="22"/>
      <c r="BFD5" s="22"/>
      <c r="BFE5" s="22"/>
      <c r="BFF5" s="15"/>
      <c r="BFG5" s="23"/>
      <c r="BFH5" s="21"/>
      <c r="BFI5"/>
      <c r="BFJ5" s="4"/>
      <c r="BFK5" s="4"/>
      <c r="BFL5"/>
      <c r="BFM5" s="22"/>
      <c r="BFN5" s="22"/>
      <c r="BFO5" s="22"/>
      <c r="BFP5" s="15"/>
      <c r="BFQ5" s="23"/>
      <c r="BFR5" s="21"/>
      <c r="BFS5"/>
      <c r="BFT5" s="4"/>
      <c r="BFU5" s="4"/>
      <c r="BFV5"/>
      <c r="BFW5" s="22"/>
      <c r="BFX5" s="22"/>
      <c r="BFY5" s="22"/>
      <c r="BFZ5" s="15"/>
      <c r="BGA5" s="23"/>
      <c r="BGB5" s="21"/>
      <c r="BGC5"/>
      <c r="BGD5" s="4"/>
      <c r="BGE5" s="4"/>
      <c r="BGF5"/>
      <c r="BGG5" s="22"/>
      <c r="BGH5" s="22"/>
      <c r="BGI5" s="22"/>
      <c r="BGJ5" s="15"/>
      <c r="BGK5" s="23"/>
      <c r="BGL5" s="21"/>
      <c r="BGM5"/>
      <c r="BGN5" s="4"/>
      <c r="BGO5" s="4"/>
      <c r="BGP5"/>
      <c r="BGQ5" s="22"/>
      <c r="BGR5" s="22"/>
      <c r="BGS5" s="22"/>
      <c r="BGT5" s="15"/>
      <c r="BGU5" s="23"/>
      <c r="BGV5" s="21"/>
      <c r="BGW5"/>
      <c r="BGX5" s="4"/>
      <c r="BGY5" s="4"/>
      <c r="BGZ5"/>
      <c r="BHA5" s="22"/>
      <c r="BHB5" s="22"/>
      <c r="BHC5" s="22"/>
      <c r="BHD5" s="15"/>
      <c r="BHE5" s="23"/>
      <c r="BHF5" s="21"/>
      <c r="BHG5"/>
      <c r="BHH5" s="4"/>
      <c r="BHI5" s="4"/>
      <c r="BHJ5"/>
      <c r="BHK5" s="22"/>
      <c r="BHL5" s="22"/>
      <c r="BHM5" s="22"/>
      <c r="BHN5" s="15"/>
      <c r="BHO5" s="23"/>
      <c r="BHP5" s="21"/>
      <c r="BHQ5"/>
      <c r="BHR5" s="4"/>
      <c r="BHS5" s="4"/>
      <c r="BHT5"/>
      <c r="BHU5" s="22"/>
      <c r="BHV5" s="22"/>
      <c r="BHW5" s="22"/>
      <c r="BHX5" s="15"/>
      <c r="BHY5" s="23"/>
      <c r="BHZ5" s="21"/>
      <c r="BIA5"/>
      <c r="BIB5" s="4"/>
      <c r="BIC5" s="4"/>
      <c r="BID5"/>
      <c r="BIE5" s="22"/>
      <c r="BIF5" s="22"/>
      <c r="BIG5" s="22"/>
      <c r="BIH5" s="15"/>
      <c r="BII5" s="23"/>
      <c r="BIJ5" s="21"/>
      <c r="BIK5"/>
      <c r="BIL5" s="4"/>
      <c r="BIM5" s="4"/>
      <c r="BIN5"/>
      <c r="BIO5" s="22"/>
      <c r="BIP5" s="22"/>
      <c r="BIQ5" s="22"/>
      <c r="BIR5" s="15"/>
      <c r="BIS5" s="23"/>
      <c r="BIT5" s="21"/>
      <c r="BIU5"/>
      <c r="BIV5" s="4"/>
      <c r="BIW5" s="4"/>
      <c r="BIX5"/>
      <c r="BIY5" s="22"/>
      <c r="BIZ5" s="22"/>
      <c r="BJA5" s="22"/>
      <c r="BJB5" s="15"/>
      <c r="BJC5" s="23"/>
      <c r="BJD5" s="21"/>
      <c r="BJE5"/>
      <c r="BJF5" s="4"/>
      <c r="BJG5" s="4"/>
      <c r="BJH5"/>
      <c r="BJI5" s="22"/>
      <c r="BJJ5" s="22"/>
      <c r="BJK5" s="22"/>
      <c r="BJL5" s="15"/>
      <c r="BJM5" s="23"/>
      <c r="BJN5" s="21"/>
      <c r="BJO5"/>
      <c r="BJP5" s="4"/>
      <c r="BJQ5" s="4"/>
      <c r="BJR5"/>
      <c r="BJS5" s="22"/>
      <c r="BJT5" s="22"/>
      <c r="BJU5" s="22"/>
      <c r="BJV5" s="15"/>
      <c r="BJW5" s="23"/>
      <c r="BJX5" s="21"/>
      <c r="BJY5"/>
      <c r="BJZ5" s="4"/>
      <c r="BKA5" s="4"/>
      <c r="BKB5"/>
      <c r="BKC5" s="22"/>
      <c r="BKD5" s="22"/>
      <c r="BKE5" s="22"/>
      <c r="BKF5" s="15"/>
      <c r="BKG5" s="23"/>
      <c r="BKH5" s="21"/>
      <c r="BKI5"/>
      <c r="BKJ5" s="4"/>
      <c r="BKK5" s="4"/>
      <c r="BKL5"/>
      <c r="BKM5" s="22"/>
      <c r="BKN5" s="22"/>
      <c r="BKO5" s="22"/>
      <c r="BKP5" s="15"/>
      <c r="BKQ5" s="23"/>
      <c r="BKR5" s="21"/>
      <c r="BKS5"/>
      <c r="BKT5" s="4"/>
      <c r="BKU5" s="4"/>
      <c r="BKV5"/>
      <c r="BKW5" s="22"/>
      <c r="BKX5" s="22"/>
      <c r="BKY5" s="22"/>
      <c r="BKZ5" s="15"/>
      <c r="BLA5" s="23"/>
      <c r="BLB5" s="21"/>
      <c r="BLC5"/>
      <c r="BLD5" s="4"/>
      <c r="BLE5" s="4"/>
      <c r="BLF5"/>
      <c r="BLG5" s="22"/>
      <c r="BLH5" s="22"/>
      <c r="BLI5" s="22"/>
      <c r="BLJ5" s="15"/>
      <c r="BLK5" s="23"/>
      <c r="BLL5" s="21"/>
      <c r="BLM5"/>
      <c r="BLN5" s="4"/>
      <c r="BLO5" s="4"/>
      <c r="BLP5"/>
      <c r="BLQ5" s="22"/>
      <c r="BLR5" s="22"/>
      <c r="BLS5" s="22"/>
      <c r="BLT5" s="15"/>
      <c r="BLU5" s="23"/>
      <c r="BLV5" s="21"/>
      <c r="BLW5"/>
      <c r="BLX5" s="4"/>
      <c r="BLY5" s="4"/>
      <c r="BLZ5"/>
      <c r="BMA5" s="22"/>
      <c r="BMB5" s="22"/>
      <c r="BMC5" s="22"/>
      <c r="BMD5" s="15"/>
      <c r="BME5" s="23"/>
      <c r="BMF5" s="21"/>
      <c r="BMG5"/>
      <c r="BMH5" s="4"/>
      <c r="BMI5" s="4"/>
      <c r="BMJ5"/>
      <c r="BMK5" s="22"/>
      <c r="BML5" s="22"/>
      <c r="BMM5" s="22"/>
      <c r="BMN5" s="15"/>
      <c r="BMO5" s="23"/>
      <c r="BMP5" s="21"/>
      <c r="BMQ5"/>
      <c r="BMR5" s="4"/>
      <c r="BMS5" s="4"/>
      <c r="BMT5"/>
      <c r="BMU5" s="22"/>
      <c r="BMV5" s="22"/>
      <c r="BMW5" s="22"/>
      <c r="BMX5" s="15"/>
      <c r="BMY5" s="23"/>
      <c r="BMZ5" s="21"/>
      <c r="BNA5"/>
      <c r="BNB5" s="4"/>
      <c r="BNC5" s="4"/>
      <c r="BND5"/>
      <c r="BNE5" s="22"/>
      <c r="BNF5" s="22"/>
      <c r="BNG5" s="22"/>
      <c r="BNH5" s="15"/>
      <c r="BNI5" s="23"/>
      <c r="BNJ5" s="21"/>
      <c r="BNK5"/>
      <c r="BNL5" s="4"/>
      <c r="BNM5" s="4"/>
      <c r="BNN5"/>
      <c r="BNO5" s="22"/>
      <c r="BNP5" s="22"/>
      <c r="BNQ5" s="22"/>
      <c r="BNR5" s="15"/>
      <c r="BNS5" s="23"/>
      <c r="BNT5" s="21"/>
      <c r="BNU5"/>
      <c r="BNV5" s="4"/>
      <c r="BNW5" s="4"/>
      <c r="BNX5"/>
      <c r="BNY5" s="22"/>
      <c r="BNZ5" s="22"/>
      <c r="BOA5" s="22"/>
      <c r="BOB5" s="15"/>
      <c r="BOC5" s="23"/>
      <c r="BOD5" s="21"/>
      <c r="BOE5"/>
      <c r="BOF5" s="4"/>
      <c r="BOG5" s="4"/>
      <c r="BOH5"/>
      <c r="BOI5" s="22"/>
      <c r="BOJ5" s="22"/>
      <c r="BOK5" s="22"/>
      <c r="BOL5" s="15"/>
      <c r="BOM5" s="23"/>
      <c r="BON5" s="21"/>
      <c r="BOO5"/>
      <c r="BOP5" s="4"/>
      <c r="BOQ5" s="4"/>
      <c r="BOR5"/>
      <c r="BOS5" s="22"/>
      <c r="BOT5" s="22"/>
      <c r="BOU5" s="22"/>
      <c r="BOV5" s="15"/>
      <c r="BOW5" s="23"/>
      <c r="BOX5" s="21"/>
      <c r="BOY5"/>
      <c r="BOZ5" s="4"/>
      <c r="BPA5" s="4"/>
      <c r="BPB5"/>
      <c r="BPC5" s="22"/>
      <c r="BPD5" s="22"/>
      <c r="BPE5" s="22"/>
      <c r="BPF5" s="15"/>
      <c r="BPG5" s="23"/>
      <c r="BPH5" s="21"/>
      <c r="BPI5"/>
      <c r="BPJ5" s="4"/>
      <c r="BPK5" s="4"/>
      <c r="BPL5"/>
      <c r="BPM5" s="22"/>
      <c r="BPN5" s="22"/>
      <c r="BPO5" s="22"/>
      <c r="BPP5" s="15"/>
      <c r="BPQ5" s="23"/>
      <c r="BPR5" s="21"/>
      <c r="BPS5"/>
      <c r="BPT5" s="4"/>
      <c r="BPU5" s="4"/>
      <c r="BPV5"/>
      <c r="BPW5" s="22"/>
      <c r="BPX5" s="22"/>
      <c r="BPY5" s="22"/>
      <c r="BPZ5" s="15"/>
      <c r="BQA5" s="23"/>
      <c r="BQB5" s="21"/>
      <c r="BQC5"/>
      <c r="BQD5" s="4"/>
      <c r="BQE5" s="4"/>
      <c r="BQF5"/>
      <c r="BQG5" s="22"/>
      <c r="BQH5" s="22"/>
      <c r="BQI5" s="22"/>
      <c r="BQJ5" s="15"/>
      <c r="BQK5" s="23"/>
      <c r="BQL5" s="21"/>
      <c r="BQM5"/>
      <c r="BQN5" s="4"/>
      <c r="BQO5" s="4"/>
      <c r="BQP5"/>
      <c r="BQQ5" s="22"/>
      <c r="BQR5" s="22"/>
      <c r="BQS5" s="22"/>
      <c r="BQT5" s="15"/>
      <c r="BQU5" s="23"/>
      <c r="BQV5" s="21"/>
      <c r="BQW5"/>
      <c r="BQX5" s="4"/>
      <c r="BQY5" s="4"/>
      <c r="BQZ5"/>
      <c r="BRA5" s="22"/>
      <c r="BRB5" s="22"/>
      <c r="BRC5" s="22"/>
      <c r="BRD5" s="15"/>
      <c r="BRE5" s="23"/>
      <c r="BRF5" s="21"/>
      <c r="BRG5"/>
      <c r="BRH5" s="4"/>
      <c r="BRI5" s="4"/>
      <c r="BRJ5"/>
      <c r="BRK5" s="22"/>
      <c r="BRL5" s="22"/>
      <c r="BRM5" s="22"/>
      <c r="BRN5" s="15"/>
      <c r="BRO5" s="23"/>
      <c r="BRP5" s="21"/>
      <c r="BRQ5"/>
      <c r="BRR5" s="4"/>
      <c r="BRS5" s="4"/>
      <c r="BRT5"/>
      <c r="BRU5" s="22"/>
      <c r="BRV5" s="22"/>
      <c r="BRW5" s="22"/>
      <c r="BRX5" s="15"/>
      <c r="BRY5" s="23"/>
      <c r="BRZ5" s="21"/>
      <c r="BSA5"/>
      <c r="BSB5" s="4"/>
      <c r="BSC5" s="4"/>
      <c r="BSD5"/>
      <c r="BSE5" s="22"/>
      <c r="BSF5" s="22"/>
      <c r="BSG5" s="22"/>
      <c r="BSH5" s="15"/>
      <c r="BSI5" s="23"/>
      <c r="BSJ5" s="21"/>
      <c r="BSK5"/>
      <c r="BSL5" s="4"/>
      <c r="BSM5" s="4"/>
      <c r="BSN5"/>
      <c r="BSO5" s="22"/>
      <c r="BSP5" s="22"/>
      <c r="BSQ5" s="22"/>
      <c r="BSR5" s="15"/>
      <c r="BSS5" s="23"/>
      <c r="BST5" s="21"/>
      <c r="BSU5"/>
      <c r="BSV5" s="4"/>
      <c r="BSW5" s="4"/>
      <c r="BSX5"/>
      <c r="BSY5" s="22"/>
      <c r="BSZ5" s="22"/>
      <c r="BTA5" s="22"/>
      <c r="BTB5" s="15"/>
      <c r="BTC5" s="23"/>
      <c r="BTD5" s="21"/>
      <c r="BTE5"/>
      <c r="BTF5" s="4"/>
      <c r="BTG5" s="4"/>
      <c r="BTH5"/>
      <c r="BTI5" s="22"/>
      <c r="BTJ5" s="22"/>
      <c r="BTK5" s="22"/>
      <c r="BTL5" s="15"/>
      <c r="BTM5" s="23"/>
      <c r="BTN5" s="21"/>
      <c r="BTO5"/>
      <c r="BTP5" s="4"/>
      <c r="BTQ5" s="4"/>
      <c r="BTR5"/>
      <c r="BTS5" s="22"/>
      <c r="BTT5" s="22"/>
      <c r="BTU5" s="22"/>
      <c r="BTV5" s="15"/>
      <c r="BTW5" s="23"/>
      <c r="BTX5" s="21"/>
      <c r="BTY5"/>
      <c r="BTZ5" s="4"/>
      <c r="BUA5" s="4"/>
      <c r="BUB5"/>
      <c r="BUC5" s="22"/>
      <c r="BUD5" s="22"/>
      <c r="BUE5" s="22"/>
      <c r="BUF5" s="15"/>
      <c r="BUG5" s="23"/>
      <c r="BUH5" s="21"/>
      <c r="BUI5"/>
      <c r="BUJ5" s="4"/>
      <c r="BUK5" s="4"/>
      <c r="BUL5"/>
      <c r="BUM5" s="22"/>
      <c r="BUN5" s="22"/>
      <c r="BUO5" s="22"/>
      <c r="BUP5" s="15"/>
      <c r="BUQ5" s="23"/>
      <c r="BUR5" s="21"/>
      <c r="BUS5"/>
      <c r="BUT5" s="4"/>
      <c r="BUU5" s="4"/>
      <c r="BUV5"/>
      <c r="BUW5" s="22"/>
      <c r="BUX5" s="22"/>
      <c r="BUY5" s="22"/>
      <c r="BUZ5" s="15"/>
      <c r="BVA5" s="23"/>
      <c r="BVB5" s="21"/>
      <c r="BVC5"/>
      <c r="BVD5" s="4"/>
      <c r="BVE5" s="4"/>
      <c r="BVF5"/>
      <c r="BVG5" s="22"/>
      <c r="BVH5" s="22"/>
      <c r="BVI5" s="22"/>
      <c r="BVJ5" s="15"/>
      <c r="BVK5" s="23"/>
      <c r="BVL5" s="21"/>
      <c r="BVM5"/>
      <c r="BVN5" s="4"/>
      <c r="BVO5" s="4"/>
      <c r="BVP5"/>
      <c r="BVQ5" s="22"/>
      <c r="BVR5" s="22"/>
      <c r="BVS5" s="22"/>
      <c r="BVT5" s="15"/>
      <c r="BVU5" s="23"/>
      <c r="BVV5" s="21"/>
      <c r="BVW5"/>
      <c r="BVX5" s="4"/>
      <c r="BVY5" s="4"/>
      <c r="BVZ5"/>
      <c r="BWA5" s="22"/>
      <c r="BWB5" s="22"/>
      <c r="BWC5" s="22"/>
      <c r="BWD5" s="15"/>
      <c r="BWE5" s="23"/>
      <c r="BWF5" s="21"/>
      <c r="BWG5"/>
      <c r="BWH5" s="4"/>
      <c r="BWI5" s="4"/>
      <c r="BWJ5"/>
      <c r="BWK5" s="22"/>
      <c r="BWL5" s="22"/>
      <c r="BWM5" s="22"/>
      <c r="BWN5" s="15"/>
      <c r="BWO5" s="23"/>
      <c r="BWP5" s="21"/>
      <c r="BWQ5"/>
      <c r="BWR5" s="4"/>
      <c r="BWS5" s="4"/>
      <c r="BWT5"/>
      <c r="BWU5" s="22"/>
      <c r="BWV5" s="22"/>
      <c r="BWW5" s="22"/>
      <c r="BWX5" s="15"/>
      <c r="BWY5" s="23"/>
      <c r="BWZ5" s="21"/>
      <c r="BXA5"/>
      <c r="BXB5" s="4"/>
      <c r="BXC5" s="4"/>
      <c r="BXD5"/>
      <c r="BXE5" s="22"/>
      <c r="BXF5" s="22"/>
      <c r="BXG5" s="22"/>
      <c r="BXH5" s="15"/>
      <c r="BXI5" s="23"/>
      <c r="BXJ5" s="21"/>
      <c r="BXK5"/>
      <c r="BXL5" s="4"/>
      <c r="BXM5" s="4"/>
      <c r="BXN5"/>
      <c r="BXO5" s="22"/>
      <c r="BXP5" s="22"/>
      <c r="BXQ5" s="22"/>
      <c r="BXR5" s="15"/>
      <c r="BXS5" s="23"/>
      <c r="BXT5" s="21"/>
      <c r="BXU5"/>
      <c r="BXV5" s="4"/>
      <c r="BXW5" s="4"/>
      <c r="BXX5"/>
      <c r="BXY5" s="22"/>
      <c r="BXZ5" s="22"/>
      <c r="BYA5" s="22"/>
      <c r="BYB5" s="15"/>
      <c r="BYC5" s="23"/>
      <c r="BYD5" s="21"/>
      <c r="BYE5"/>
      <c r="BYF5" s="4"/>
      <c r="BYG5" s="4"/>
      <c r="BYH5"/>
      <c r="BYI5" s="22"/>
      <c r="BYJ5" s="22"/>
      <c r="BYK5" s="22"/>
      <c r="BYL5" s="15"/>
      <c r="BYM5" s="23"/>
      <c r="BYN5" s="21"/>
      <c r="BYO5"/>
      <c r="BYP5" s="4"/>
      <c r="BYQ5" s="4"/>
      <c r="BYR5"/>
      <c r="BYS5" s="22"/>
      <c r="BYT5" s="22"/>
      <c r="BYU5" s="22"/>
      <c r="BYV5" s="15"/>
      <c r="BYW5" s="23"/>
      <c r="BYX5" s="21"/>
      <c r="BYY5"/>
      <c r="BYZ5" s="4"/>
      <c r="BZA5" s="4"/>
      <c r="BZB5"/>
      <c r="BZC5" s="22"/>
      <c r="BZD5" s="22"/>
      <c r="BZE5" s="22"/>
      <c r="BZF5" s="15"/>
      <c r="BZG5" s="23"/>
      <c r="BZH5" s="21"/>
      <c r="BZI5"/>
      <c r="BZJ5" s="4"/>
      <c r="BZK5" s="4"/>
      <c r="BZL5"/>
      <c r="BZM5" s="22"/>
      <c r="BZN5" s="22"/>
      <c r="BZO5" s="22"/>
      <c r="BZP5" s="15"/>
      <c r="BZQ5" s="23"/>
      <c r="BZR5" s="21"/>
      <c r="BZS5"/>
      <c r="BZT5" s="4"/>
      <c r="BZU5" s="4"/>
      <c r="BZV5"/>
      <c r="BZW5" s="22"/>
      <c r="BZX5" s="22"/>
      <c r="BZY5" s="22"/>
      <c r="BZZ5" s="15"/>
      <c r="CAA5" s="23"/>
      <c r="CAB5" s="21"/>
      <c r="CAC5"/>
      <c r="CAD5" s="4"/>
      <c r="CAE5" s="4"/>
      <c r="CAF5"/>
      <c r="CAG5" s="22"/>
      <c r="CAH5" s="22"/>
      <c r="CAI5" s="22"/>
      <c r="CAJ5" s="15"/>
      <c r="CAK5" s="23"/>
      <c r="CAL5" s="21"/>
      <c r="CAM5"/>
      <c r="CAN5" s="4"/>
      <c r="CAO5" s="4"/>
      <c r="CAP5"/>
      <c r="CAQ5" s="22"/>
      <c r="CAR5" s="22"/>
      <c r="CAS5" s="22"/>
      <c r="CAT5" s="15"/>
      <c r="CAU5" s="23"/>
      <c r="CAV5" s="21"/>
      <c r="CAW5"/>
      <c r="CAX5" s="4"/>
      <c r="CAY5" s="4"/>
      <c r="CAZ5"/>
      <c r="CBA5" s="22"/>
      <c r="CBB5" s="22"/>
      <c r="CBC5" s="22"/>
      <c r="CBD5" s="15"/>
      <c r="CBE5" s="23"/>
      <c r="CBF5" s="21"/>
      <c r="CBG5"/>
      <c r="CBH5" s="4"/>
      <c r="CBI5" s="4"/>
      <c r="CBJ5"/>
      <c r="CBK5" s="22"/>
      <c r="CBL5" s="22"/>
      <c r="CBM5" s="22"/>
      <c r="CBN5" s="15"/>
      <c r="CBO5" s="23"/>
      <c r="CBP5" s="21"/>
      <c r="CBQ5"/>
      <c r="CBR5" s="4"/>
      <c r="CBS5" s="4"/>
      <c r="CBT5"/>
      <c r="CBU5" s="22"/>
      <c r="CBV5" s="22"/>
      <c r="CBW5" s="22"/>
      <c r="CBX5" s="15"/>
      <c r="CBY5" s="23"/>
      <c r="CBZ5" s="21"/>
      <c r="CCA5"/>
      <c r="CCB5" s="4"/>
      <c r="CCC5" s="4"/>
      <c r="CCD5"/>
      <c r="CCE5" s="22"/>
      <c r="CCF5" s="22"/>
      <c r="CCG5" s="22"/>
      <c r="CCH5" s="15"/>
      <c r="CCI5" s="23"/>
      <c r="CCJ5" s="21"/>
      <c r="CCK5"/>
      <c r="CCL5" s="4"/>
      <c r="CCM5" s="4"/>
      <c r="CCN5"/>
      <c r="CCO5" s="22"/>
      <c r="CCP5" s="22"/>
      <c r="CCQ5" s="22"/>
      <c r="CCR5" s="15"/>
      <c r="CCS5" s="23"/>
      <c r="CCT5" s="21"/>
      <c r="CCU5"/>
      <c r="CCV5" s="4"/>
      <c r="CCW5" s="4"/>
      <c r="CCX5"/>
      <c r="CCY5" s="22"/>
      <c r="CCZ5" s="22"/>
      <c r="CDA5" s="22"/>
      <c r="CDB5" s="15"/>
      <c r="CDC5" s="23"/>
      <c r="CDD5" s="21"/>
      <c r="CDE5"/>
      <c r="CDF5" s="4"/>
      <c r="CDG5" s="4"/>
      <c r="CDH5"/>
      <c r="CDI5" s="22"/>
      <c r="CDJ5" s="22"/>
      <c r="CDK5" s="22"/>
      <c r="CDL5" s="15"/>
      <c r="CDM5" s="23"/>
      <c r="CDN5" s="21"/>
      <c r="CDO5"/>
      <c r="CDP5" s="4"/>
      <c r="CDQ5" s="4"/>
      <c r="CDR5"/>
      <c r="CDS5" s="22"/>
      <c r="CDT5" s="22"/>
      <c r="CDU5" s="22"/>
      <c r="CDV5" s="15"/>
      <c r="CDW5" s="23"/>
      <c r="CDX5" s="21"/>
      <c r="CDY5"/>
      <c r="CDZ5" s="4"/>
      <c r="CEA5" s="4"/>
      <c r="CEB5"/>
      <c r="CEC5" s="22"/>
      <c r="CED5" s="22"/>
      <c r="CEE5" s="22"/>
      <c r="CEF5" s="15"/>
      <c r="CEG5" s="23"/>
      <c r="CEH5" s="21"/>
      <c r="CEI5"/>
      <c r="CEJ5" s="4"/>
      <c r="CEK5" s="4"/>
      <c r="CEL5"/>
      <c r="CEM5" s="22"/>
      <c r="CEN5" s="22"/>
      <c r="CEO5" s="22"/>
      <c r="CEP5" s="15"/>
      <c r="CEQ5" s="23"/>
      <c r="CER5" s="21"/>
      <c r="CES5"/>
      <c r="CET5" s="4"/>
      <c r="CEU5" s="4"/>
      <c r="CEV5"/>
      <c r="CEW5" s="22"/>
      <c r="CEX5" s="22"/>
      <c r="CEY5" s="22"/>
      <c r="CEZ5" s="15"/>
      <c r="CFA5" s="23"/>
      <c r="CFB5" s="21"/>
      <c r="CFC5"/>
      <c r="CFD5" s="4"/>
      <c r="CFE5" s="4"/>
      <c r="CFF5"/>
      <c r="CFG5" s="22"/>
      <c r="CFH5" s="22"/>
      <c r="CFI5" s="22"/>
      <c r="CFJ5" s="15"/>
      <c r="CFK5" s="23"/>
      <c r="CFL5" s="21"/>
      <c r="CFM5"/>
      <c r="CFN5" s="4"/>
      <c r="CFO5" s="4"/>
      <c r="CFP5"/>
      <c r="CFQ5" s="22"/>
      <c r="CFR5" s="22"/>
      <c r="CFS5" s="22"/>
      <c r="CFT5" s="15"/>
      <c r="CFU5" s="23"/>
      <c r="CFV5" s="21"/>
      <c r="CFW5"/>
      <c r="CFX5" s="4"/>
      <c r="CFY5" s="4"/>
      <c r="CFZ5"/>
      <c r="CGA5" s="22"/>
      <c r="CGB5" s="22"/>
      <c r="CGC5" s="22"/>
      <c r="CGD5" s="15"/>
      <c r="CGE5" s="23"/>
      <c r="CGF5" s="21"/>
      <c r="CGG5"/>
      <c r="CGH5" s="4"/>
      <c r="CGI5" s="4"/>
      <c r="CGJ5"/>
      <c r="CGK5" s="22"/>
      <c r="CGL5" s="22"/>
      <c r="CGM5" s="22"/>
      <c r="CGN5" s="15"/>
      <c r="CGO5" s="23"/>
      <c r="CGP5" s="21"/>
      <c r="CGQ5"/>
      <c r="CGR5" s="4"/>
      <c r="CGS5" s="4"/>
      <c r="CGT5"/>
      <c r="CGU5" s="22"/>
      <c r="CGV5" s="22"/>
      <c r="CGW5" s="22"/>
      <c r="CGX5" s="15"/>
      <c r="CGY5" s="23"/>
      <c r="CGZ5" s="21"/>
      <c r="CHA5"/>
      <c r="CHB5" s="4"/>
      <c r="CHC5" s="4"/>
      <c r="CHD5"/>
      <c r="CHE5" s="22"/>
      <c r="CHF5" s="22"/>
      <c r="CHG5" s="22"/>
      <c r="CHH5" s="15"/>
      <c r="CHI5" s="23"/>
      <c r="CHJ5" s="21"/>
      <c r="CHK5"/>
      <c r="CHL5" s="4"/>
      <c r="CHM5" s="4"/>
      <c r="CHN5"/>
      <c r="CHO5" s="22"/>
      <c r="CHP5" s="22"/>
      <c r="CHQ5" s="22"/>
      <c r="CHR5" s="15"/>
      <c r="CHS5" s="23"/>
      <c r="CHT5" s="21"/>
      <c r="CHU5"/>
      <c r="CHV5" s="4"/>
      <c r="CHW5" s="4"/>
      <c r="CHX5"/>
      <c r="CHY5" s="22"/>
      <c r="CHZ5" s="22"/>
      <c r="CIA5" s="22"/>
      <c r="CIB5" s="15"/>
      <c r="CIC5" s="23"/>
      <c r="CID5" s="21"/>
      <c r="CIE5"/>
      <c r="CIF5" s="4"/>
      <c r="CIG5" s="4"/>
      <c r="CIH5"/>
      <c r="CII5" s="22"/>
      <c r="CIJ5" s="22"/>
      <c r="CIK5" s="22"/>
      <c r="CIL5" s="15"/>
      <c r="CIM5" s="23"/>
      <c r="CIN5" s="21"/>
      <c r="CIO5"/>
      <c r="CIP5" s="4"/>
      <c r="CIQ5" s="4"/>
      <c r="CIR5"/>
      <c r="CIS5" s="22"/>
      <c r="CIT5" s="22"/>
      <c r="CIU5" s="22"/>
      <c r="CIV5" s="15"/>
      <c r="CIW5" s="23"/>
      <c r="CIX5" s="21"/>
      <c r="CIY5"/>
      <c r="CIZ5" s="4"/>
      <c r="CJA5" s="4"/>
      <c r="CJB5"/>
      <c r="CJC5" s="22"/>
      <c r="CJD5" s="22"/>
      <c r="CJE5" s="22"/>
      <c r="CJF5" s="15"/>
      <c r="CJG5" s="23"/>
      <c r="CJH5" s="21"/>
      <c r="CJI5"/>
      <c r="CJJ5" s="4"/>
      <c r="CJK5" s="4"/>
      <c r="CJL5"/>
      <c r="CJM5" s="22"/>
      <c r="CJN5" s="22"/>
      <c r="CJO5" s="22"/>
      <c r="CJP5" s="15"/>
      <c r="CJQ5" s="23"/>
      <c r="CJR5" s="21"/>
      <c r="CJS5"/>
      <c r="CJT5" s="4"/>
      <c r="CJU5" s="4"/>
      <c r="CJV5"/>
      <c r="CJW5" s="22"/>
      <c r="CJX5" s="22"/>
      <c r="CJY5" s="22"/>
      <c r="CJZ5" s="15"/>
      <c r="CKA5" s="23"/>
      <c r="CKB5" s="21"/>
      <c r="CKC5"/>
      <c r="CKD5" s="4"/>
      <c r="CKE5" s="4"/>
      <c r="CKF5"/>
      <c r="CKG5" s="22"/>
      <c r="CKH5" s="22"/>
      <c r="CKI5" s="22"/>
      <c r="CKJ5" s="15"/>
      <c r="CKK5" s="23"/>
      <c r="CKL5" s="21"/>
      <c r="CKM5"/>
      <c r="CKN5" s="4"/>
      <c r="CKO5" s="4"/>
      <c r="CKP5"/>
      <c r="CKQ5" s="22"/>
      <c r="CKR5" s="22"/>
      <c r="CKS5" s="22"/>
      <c r="CKT5" s="15"/>
      <c r="CKU5" s="23"/>
      <c r="CKV5" s="21"/>
      <c r="CKW5"/>
      <c r="CKX5" s="4"/>
      <c r="CKY5" s="4"/>
      <c r="CKZ5"/>
      <c r="CLA5" s="22"/>
      <c r="CLB5" s="22"/>
      <c r="CLC5" s="22"/>
      <c r="CLD5" s="15"/>
      <c r="CLE5" s="23"/>
      <c r="CLF5" s="21"/>
      <c r="CLG5"/>
      <c r="CLH5" s="4"/>
      <c r="CLI5" s="4"/>
      <c r="CLJ5"/>
      <c r="CLK5" s="22"/>
      <c r="CLL5" s="22"/>
      <c r="CLM5" s="22"/>
      <c r="CLN5" s="15"/>
      <c r="CLO5" s="23"/>
      <c r="CLP5" s="21"/>
      <c r="CLQ5"/>
      <c r="CLR5" s="4"/>
      <c r="CLS5" s="4"/>
      <c r="CLT5"/>
      <c r="CLU5" s="22"/>
      <c r="CLV5" s="22"/>
      <c r="CLW5" s="22"/>
      <c r="CLX5" s="15"/>
      <c r="CLY5" s="23"/>
      <c r="CLZ5" s="21"/>
      <c r="CMA5"/>
      <c r="CMB5" s="4"/>
      <c r="CMC5" s="4"/>
      <c r="CMD5"/>
      <c r="CME5" s="22"/>
      <c r="CMF5" s="22"/>
      <c r="CMG5" s="22"/>
      <c r="CMH5" s="15"/>
      <c r="CMI5" s="23"/>
      <c r="CMJ5" s="21"/>
      <c r="CMK5"/>
      <c r="CML5" s="4"/>
      <c r="CMM5" s="4"/>
      <c r="CMN5"/>
      <c r="CMO5" s="22"/>
      <c r="CMP5" s="22"/>
      <c r="CMQ5" s="22"/>
      <c r="CMR5" s="15"/>
      <c r="CMS5" s="23"/>
      <c r="CMT5" s="21"/>
      <c r="CMU5"/>
      <c r="CMV5" s="4"/>
      <c r="CMW5" s="4"/>
      <c r="CMX5"/>
      <c r="CMY5" s="22"/>
      <c r="CMZ5" s="22"/>
      <c r="CNA5" s="22"/>
      <c r="CNB5" s="15"/>
      <c r="CNC5" s="23"/>
      <c r="CND5" s="21"/>
      <c r="CNE5"/>
      <c r="CNF5" s="4"/>
      <c r="CNG5" s="4"/>
      <c r="CNH5"/>
      <c r="CNI5" s="22"/>
      <c r="CNJ5" s="22"/>
      <c r="CNK5" s="22"/>
      <c r="CNL5" s="15"/>
      <c r="CNM5" s="23"/>
      <c r="CNN5" s="21"/>
      <c r="CNO5"/>
      <c r="CNP5" s="4"/>
      <c r="CNQ5" s="4"/>
      <c r="CNR5"/>
      <c r="CNS5" s="22"/>
      <c r="CNT5" s="22"/>
      <c r="CNU5" s="22"/>
      <c r="CNV5" s="15"/>
      <c r="CNW5" s="23"/>
      <c r="CNX5" s="21"/>
      <c r="CNY5"/>
      <c r="CNZ5" s="4"/>
      <c r="COA5" s="4"/>
      <c r="COB5"/>
      <c r="COC5" s="22"/>
      <c r="COD5" s="22"/>
      <c r="COE5" s="22"/>
      <c r="COF5" s="15"/>
      <c r="COG5" s="23"/>
      <c r="COH5" s="21"/>
      <c r="COI5"/>
      <c r="COJ5" s="4"/>
      <c r="COK5" s="4"/>
      <c r="COL5"/>
      <c r="COM5" s="22"/>
      <c r="CON5" s="22"/>
      <c r="COO5" s="22"/>
      <c r="COP5" s="15"/>
      <c r="COQ5" s="23"/>
      <c r="COR5" s="21"/>
      <c r="COS5"/>
      <c r="COT5" s="4"/>
      <c r="COU5" s="4"/>
      <c r="COV5"/>
      <c r="COW5" s="22"/>
      <c r="COX5" s="22"/>
      <c r="COY5" s="22"/>
      <c r="COZ5" s="15"/>
      <c r="CPA5" s="23"/>
      <c r="CPB5" s="21"/>
      <c r="CPC5"/>
      <c r="CPD5" s="4"/>
      <c r="CPE5" s="4"/>
      <c r="CPF5"/>
      <c r="CPG5" s="22"/>
      <c r="CPH5" s="22"/>
      <c r="CPI5" s="22"/>
      <c r="CPJ5" s="15"/>
      <c r="CPK5" s="23"/>
      <c r="CPL5" s="21"/>
      <c r="CPM5"/>
      <c r="CPN5" s="4"/>
      <c r="CPO5" s="4"/>
      <c r="CPP5"/>
      <c r="CPQ5" s="22"/>
      <c r="CPR5" s="22"/>
      <c r="CPS5" s="22"/>
      <c r="CPT5" s="15"/>
      <c r="CPU5" s="23"/>
      <c r="CPV5" s="21"/>
      <c r="CPW5"/>
      <c r="CPX5" s="4"/>
      <c r="CPY5" s="4"/>
      <c r="CPZ5"/>
      <c r="CQA5" s="22"/>
      <c r="CQB5" s="22"/>
      <c r="CQC5" s="22"/>
      <c r="CQD5" s="15"/>
      <c r="CQE5" s="23"/>
      <c r="CQF5" s="21"/>
      <c r="CQG5"/>
      <c r="CQH5" s="4"/>
      <c r="CQI5" s="4"/>
      <c r="CQJ5"/>
      <c r="CQK5" s="22"/>
      <c r="CQL5" s="22"/>
      <c r="CQM5" s="22"/>
      <c r="CQN5" s="15"/>
      <c r="CQO5" s="23"/>
      <c r="CQP5" s="21"/>
      <c r="CQQ5"/>
      <c r="CQR5" s="4"/>
      <c r="CQS5" s="4"/>
      <c r="CQT5"/>
      <c r="CQU5" s="22"/>
      <c r="CQV5" s="22"/>
      <c r="CQW5" s="22"/>
      <c r="CQX5" s="15"/>
      <c r="CQY5" s="23"/>
      <c r="CQZ5" s="21"/>
      <c r="CRA5"/>
      <c r="CRB5" s="4"/>
      <c r="CRC5" s="4"/>
      <c r="CRD5"/>
      <c r="CRE5" s="22"/>
      <c r="CRF5" s="22"/>
      <c r="CRG5" s="22"/>
      <c r="CRH5" s="15"/>
      <c r="CRI5" s="23"/>
      <c r="CRJ5" s="21"/>
      <c r="CRK5"/>
      <c r="CRL5" s="4"/>
      <c r="CRM5" s="4"/>
      <c r="CRN5"/>
      <c r="CRO5" s="22"/>
      <c r="CRP5" s="22"/>
      <c r="CRQ5" s="22"/>
      <c r="CRR5" s="15"/>
      <c r="CRS5" s="23"/>
      <c r="CRT5" s="21"/>
      <c r="CRU5"/>
      <c r="CRV5" s="4"/>
      <c r="CRW5" s="4"/>
      <c r="CRX5"/>
      <c r="CRY5" s="22"/>
      <c r="CRZ5" s="22"/>
      <c r="CSA5" s="22"/>
      <c r="CSB5" s="15"/>
      <c r="CSC5" s="23"/>
      <c r="CSD5" s="21"/>
      <c r="CSE5"/>
      <c r="CSF5" s="4"/>
      <c r="CSG5" s="4"/>
      <c r="CSH5"/>
      <c r="CSI5" s="22"/>
      <c r="CSJ5" s="22"/>
      <c r="CSK5" s="22"/>
      <c r="CSL5" s="15"/>
      <c r="CSM5" s="23"/>
      <c r="CSN5" s="21"/>
      <c r="CSO5"/>
      <c r="CSP5" s="4"/>
      <c r="CSQ5" s="4"/>
      <c r="CSR5"/>
      <c r="CSS5" s="22"/>
      <c r="CST5" s="22"/>
      <c r="CSU5" s="22"/>
      <c r="CSV5" s="15"/>
      <c r="CSW5" s="23"/>
      <c r="CSX5" s="21"/>
      <c r="CSY5"/>
      <c r="CSZ5" s="4"/>
      <c r="CTA5" s="4"/>
      <c r="CTB5"/>
      <c r="CTC5" s="22"/>
      <c r="CTD5" s="22"/>
      <c r="CTE5" s="22"/>
      <c r="CTF5" s="15"/>
      <c r="CTG5" s="23"/>
      <c r="CTH5" s="21"/>
      <c r="CTI5"/>
      <c r="CTJ5" s="4"/>
      <c r="CTK5" s="4"/>
      <c r="CTL5"/>
      <c r="CTM5" s="22"/>
      <c r="CTN5" s="22"/>
      <c r="CTO5" s="22"/>
      <c r="CTP5" s="15"/>
      <c r="CTQ5" s="23"/>
      <c r="CTR5" s="21"/>
      <c r="CTS5"/>
      <c r="CTT5" s="4"/>
      <c r="CTU5" s="4"/>
      <c r="CTV5"/>
      <c r="CTW5" s="22"/>
      <c r="CTX5" s="22"/>
      <c r="CTY5" s="22"/>
      <c r="CTZ5" s="15"/>
      <c r="CUA5" s="23"/>
      <c r="CUB5" s="21"/>
      <c r="CUC5"/>
      <c r="CUD5" s="4"/>
      <c r="CUE5" s="4"/>
      <c r="CUF5"/>
      <c r="CUG5" s="22"/>
      <c r="CUH5" s="22"/>
      <c r="CUI5" s="22"/>
      <c r="CUJ5" s="15"/>
      <c r="CUK5" s="23"/>
      <c r="CUL5" s="21"/>
      <c r="CUM5"/>
      <c r="CUN5" s="4"/>
      <c r="CUO5" s="4"/>
      <c r="CUP5"/>
      <c r="CUQ5" s="22"/>
      <c r="CUR5" s="22"/>
      <c r="CUS5" s="22"/>
      <c r="CUT5" s="15"/>
      <c r="CUU5" s="23"/>
      <c r="CUV5" s="21"/>
      <c r="CUW5"/>
      <c r="CUX5" s="4"/>
      <c r="CUY5" s="4"/>
      <c r="CUZ5"/>
      <c r="CVA5" s="22"/>
      <c r="CVB5" s="22"/>
      <c r="CVC5" s="22"/>
      <c r="CVD5" s="15"/>
      <c r="CVE5" s="23"/>
      <c r="CVF5" s="21"/>
      <c r="CVG5"/>
      <c r="CVH5" s="4"/>
      <c r="CVI5" s="4"/>
      <c r="CVJ5"/>
      <c r="CVK5" s="22"/>
      <c r="CVL5" s="22"/>
      <c r="CVM5" s="22"/>
      <c r="CVN5" s="15"/>
      <c r="CVO5" s="23"/>
      <c r="CVP5" s="21"/>
      <c r="CVQ5"/>
      <c r="CVR5" s="4"/>
      <c r="CVS5" s="4"/>
      <c r="CVT5"/>
      <c r="CVU5" s="22"/>
      <c r="CVV5" s="22"/>
      <c r="CVW5" s="22"/>
      <c r="CVX5" s="15"/>
      <c r="CVY5" s="23"/>
      <c r="CVZ5" s="21"/>
      <c r="CWA5"/>
      <c r="CWB5" s="4"/>
      <c r="CWC5" s="4"/>
      <c r="CWD5"/>
      <c r="CWE5" s="22"/>
      <c r="CWF5" s="22"/>
      <c r="CWG5" s="22"/>
      <c r="CWH5" s="15"/>
      <c r="CWI5" s="23"/>
      <c r="CWJ5" s="21"/>
      <c r="CWK5"/>
      <c r="CWL5" s="4"/>
      <c r="CWM5" s="4"/>
      <c r="CWN5"/>
      <c r="CWO5" s="22"/>
      <c r="CWP5" s="22"/>
      <c r="CWQ5" s="22"/>
      <c r="CWR5" s="15"/>
      <c r="CWS5" s="23"/>
      <c r="CWT5" s="21"/>
      <c r="CWU5"/>
      <c r="CWV5" s="4"/>
      <c r="CWW5" s="4"/>
      <c r="CWX5"/>
      <c r="CWY5" s="22"/>
      <c r="CWZ5" s="22"/>
      <c r="CXA5" s="22"/>
      <c r="CXB5" s="15"/>
      <c r="CXC5" s="23"/>
      <c r="CXD5" s="21"/>
      <c r="CXE5"/>
      <c r="CXF5" s="4"/>
      <c r="CXG5" s="4"/>
      <c r="CXH5"/>
      <c r="CXI5" s="22"/>
      <c r="CXJ5" s="22"/>
      <c r="CXK5" s="22"/>
      <c r="CXL5" s="15"/>
      <c r="CXM5" s="23"/>
      <c r="CXN5" s="21"/>
      <c r="CXO5"/>
      <c r="CXP5" s="4"/>
      <c r="CXQ5" s="4"/>
      <c r="CXR5"/>
      <c r="CXS5" s="22"/>
      <c r="CXT5" s="22"/>
      <c r="CXU5" s="22"/>
      <c r="CXV5" s="15"/>
      <c r="CXW5" s="23"/>
      <c r="CXX5" s="21"/>
      <c r="CXY5"/>
      <c r="CXZ5" s="4"/>
      <c r="CYA5" s="4"/>
      <c r="CYB5"/>
      <c r="CYC5" s="22"/>
      <c r="CYD5" s="22"/>
      <c r="CYE5" s="22"/>
      <c r="CYF5" s="15"/>
      <c r="CYG5" s="23"/>
      <c r="CYH5" s="21"/>
      <c r="CYI5"/>
      <c r="CYJ5" s="4"/>
      <c r="CYK5" s="4"/>
      <c r="CYL5"/>
      <c r="CYM5" s="22"/>
      <c r="CYN5" s="22"/>
      <c r="CYO5" s="22"/>
      <c r="CYP5" s="15"/>
      <c r="CYQ5" s="23"/>
      <c r="CYR5" s="21"/>
      <c r="CYS5"/>
      <c r="CYT5" s="4"/>
      <c r="CYU5" s="4"/>
      <c r="CYV5"/>
      <c r="CYW5" s="22"/>
      <c r="CYX5" s="22"/>
      <c r="CYY5" s="22"/>
      <c r="CYZ5" s="15"/>
      <c r="CZA5" s="23"/>
      <c r="CZB5" s="21"/>
      <c r="CZC5"/>
      <c r="CZD5" s="4"/>
      <c r="CZE5" s="4"/>
      <c r="CZF5"/>
      <c r="CZG5" s="22"/>
      <c r="CZH5" s="22"/>
      <c r="CZI5" s="22"/>
      <c r="CZJ5" s="15"/>
      <c r="CZK5" s="23"/>
      <c r="CZL5" s="21"/>
      <c r="CZM5"/>
      <c r="CZN5" s="4"/>
      <c r="CZO5" s="4"/>
      <c r="CZP5"/>
      <c r="CZQ5" s="22"/>
      <c r="CZR5" s="22"/>
      <c r="CZS5" s="22"/>
      <c r="CZT5" s="15"/>
      <c r="CZU5" s="23"/>
      <c r="CZV5" s="21"/>
      <c r="CZW5"/>
      <c r="CZX5" s="4"/>
      <c r="CZY5" s="4"/>
      <c r="CZZ5"/>
      <c r="DAA5" s="22"/>
      <c r="DAB5" s="22"/>
      <c r="DAC5" s="22"/>
      <c r="DAD5" s="15"/>
      <c r="DAE5" s="23"/>
      <c r="DAF5" s="21"/>
      <c r="DAG5"/>
      <c r="DAH5" s="4"/>
      <c r="DAI5" s="4"/>
      <c r="DAJ5"/>
      <c r="DAK5" s="22"/>
      <c r="DAL5" s="22"/>
      <c r="DAM5" s="22"/>
      <c r="DAN5" s="15"/>
      <c r="DAO5" s="23"/>
      <c r="DAP5" s="21"/>
      <c r="DAQ5"/>
      <c r="DAR5" s="4"/>
      <c r="DAS5" s="4"/>
      <c r="DAT5"/>
      <c r="DAU5" s="22"/>
      <c r="DAV5" s="22"/>
      <c r="DAW5" s="22"/>
      <c r="DAX5" s="15"/>
      <c r="DAY5" s="23"/>
      <c r="DAZ5" s="21"/>
      <c r="DBA5"/>
      <c r="DBB5" s="4"/>
      <c r="DBC5" s="4"/>
      <c r="DBD5"/>
      <c r="DBE5" s="22"/>
      <c r="DBF5" s="22"/>
      <c r="DBG5" s="22"/>
      <c r="DBH5" s="15"/>
      <c r="DBI5" s="23"/>
      <c r="DBJ5" s="21"/>
      <c r="DBK5"/>
      <c r="DBL5" s="4"/>
      <c r="DBM5" s="4"/>
      <c r="DBN5"/>
      <c r="DBO5" s="22"/>
      <c r="DBP5" s="22"/>
      <c r="DBQ5" s="22"/>
      <c r="DBR5" s="15"/>
      <c r="DBS5" s="23"/>
      <c r="DBT5" s="21"/>
      <c r="DBU5"/>
      <c r="DBV5" s="4"/>
      <c r="DBW5" s="4"/>
      <c r="DBX5"/>
      <c r="DBY5" s="22"/>
      <c r="DBZ5" s="22"/>
      <c r="DCA5" s="22"/>
      <c r="DCB5" s="15"/>
      <c r="DCC5" s="23"/>
      <c r="DCD5" s="21"/>
      <c r="DCE5"/>
      <c r="DCF5" s="4"/>
      <c r="DCG5" s="4"/>
      <c r="DCH5"/>
      <c r="DCI5" s="22"/>
      <c r="DCJ5" s="22"/>
      <c r="DCK5" s="22"/>
      <c r="DCL5" s="15"/>
      <c r="DCM5" s="23"/>
      <c r="DCN5" s="21"/>
      <c r="DCO5"/>
      <c r="DCP5" s="4"/>
      <c r="DCQ5" s="4"/>
      <c r="DCR5"/>
      <c r="DCS5" s="22"/>
      <c r="DCT5" s="22"/>
      <c r="DCU5" s="22"/>
      <c r="DCV5" s="15"/>
      <c r="DCW5" s="23"/>
      <c r="DCX5" s="21"/>
      <c r="DCY5"/>
      <c r="DCZ5" s="4"/>
      <c r="DDA5" s="4"/>
      <c r="DDB5"/>
      <c r="DDC5" s="22"/>
      <c r="DDD5" s="22"/>
      <c r="DDE5" s="22"/>
      <c r="DDF5" s="15"/>
      <c r="DDG5" s="23"/>
      <c r="DDH5" s="21"/>
      <c r="DDI5"/>
      <c r="DDJ5" s="4"/>
      <c r="DDK5" s="4"/>
      <c r="DDL5"/>
      <c r="DDM5" s="22"/>
      <c r="DDN5" s="22"/>
      <c r="DDO5" s="22"/>
      <c r="DDP5" s="15"/>
      <c r="DDQ5" s="23"/>
      <c r="DDR5" s="21"/>
      <c r="DDS5"/>
      <c r="DDT5" s="4"/>
      <c r="DDU5" s="4"/>
      <c r="DDV5"/>
      <c r="DDW5" s="22"/>
      <c r="DDX5" s="22"/>
      <c r="DDY5" s="22"/>
      <c r="DDZ5" s="15"/>
      <c r="DEA5" s="23"/>
      <c r="DEB5" s="21"/>
      <c r="DEC5"/>
      <c r="DED5" s="4"/>
      <c r="DEE5" s="4"/>
      <c r="DEF5"/>
      <c r="DEG5" s="22"/>
      <c r="DEH5" s="22"/>
      <c r="DEI5" s="22"/>
      <c r="DEJ5" s="15"/>
      <c r="DEK5" s="23"/>
      <c r="DEL5" s="21"/>
      <c r="DEM5"/>
      <c r="DEN5" s="4"/>
      <c r="DEO5" s="4"/>
      <c r="DEP5"/>
      <c r="DEQ5" s="22"/>
      <c r="DER5" s="22"/>
      <c r="DES5" s="22"/>
      <c r="DET5" s="15"/>
      <c r="DEU5" s="23"/>
      <c r="DEV5" s="21"/>
      <c r="DEW5"/>
      <c r="DEX5" s="4"/>
      <c r="DEY5" s="4"/>
      <c r="DEZ5"/>
      <c r="DFA5" s="22"/>
      <c r="DFB5" s="22"/>
      <c r="DFC5" s="22"/>
      <c r="DFD5" s="15"/>
      <c r="DFE5" s="23"/>
      <c r="DFF5" s="21"/>
      <c r="DFG5"/>
      <c r="DFH5" s="4"/>
      <c r="DFI5" s="4"/>
      <c r="DFJ5"/>
      <c r="DFK5" s="22"/>
      <c r="DFL5" s="22"/>
      <c r="DFM5" s="22"/>
      <c r="DFN5" s="15"/>
      <c r="DFO5" s="23"/>
      <c r="DFP5" s="21"/>
      <c r="DFQ5"/>
      <c r="DFR5" s="4"/>
      <c r="DFS5" s="4"/>
      <c r="DFT5"/>
      <c r="DFU5" s="22"/>
      <c r="DFV5" s="22"/>
      <c r="DFW5" s="22"/>
      <c r="DFX5" s="15"/>
      <c r="DFY5" s="23"/>
      <c r="DFZ5" s="21"/>
      <c r="DGA5"/>
      <c r="DGB5" s="4"/>
      <c r="DGC5" s="4"/>
      <c r="DGD5"/>
      <c r="DGE5" s="22"/>
      <c r="DGF5" s="22"/>
      <c r="DGG5" s="22"/>
      <c r="DGH5" s="15"/>
      <c r="DGI5" s="23"/>
      <c r="DGJ5" s="21"/>
      <c r="DGK5"/>
      <c r="DGL5" s="4"/>
      <c r="DGM5" s="4"/>
      <c r="DGN5"/>
      <c r="DGO5" s="22"/>
      <c r="DGP5" s="22"/>
      <c r="DGQ5" s="22"/>
      <c r="DGR5" s="15"/>
      <c r="DGS5" s="23"/>
      <c r="DGT5" s="21"/>
      <c r="DGU5"/>
      <c r="DGV5" s="4"/>
      <c r="DGW5" s="4"/>
      <c r="DGX5"/>
      <c r="DGY5" s="22"/>
      <c r="DGZ5" s="22"/>
      <c r="DHA5" s="22"/>
      <c r="DHB5" s="15"/>
      <c r="DHC5" s="23"/>
      <c r="DHD5" s="21"/>
      <c r="DHE5"/>
      <c r="DHF5" s="4"/>
      <c r="DHG5" s="4"/>
      <c r="DHH5"/>
      <c r="DHI5" s="22"/>
      <c r="DHJ5" s="22"/>
      <c r="DHK5" s="22"/>
      <c r="DHL5" s="15"/>
      <c r="DHM5" s="23"/>
      <c r="DHN5" s="21"/>
      <c r="DHO5"/>
      <c r="DHP5" s="4"/>
      <c r="DHQ5" s="4"/>
      <c r="DHR5"/>
      <c r="DHS5" s="22"/>
      <c r="DHT5" s="22"/>
      <c r="DHU5" s="22"/>
      <c r="DHV5" s="15"/>
      <c r="DHW5" s="23"/>
      <c r="DHX5" s="21"/>
      <c r="DHY5"/>
      <c r="DHZ5" s="4"/>
      <c r="DIA5" s="4"/>
      <c r="DIB5"/>
      <c r="DIC5" s="22"/>
      <c r="DID5" s="22"/>
      <c r="DIE5" s="22"/>
      <c r="DIF5" s="15"/>
      <c r="DIG5" s="23"/>
      <c r="DIH5" s="21"/>
      <c r="DII5"/>
      <c r="DIJ5" s="4"/>
      <c r="DIK5" s="4"/>
      <c r="DIL5"/>
      <c r="DIM5" s="22"/>
      <c r="DIN5" s="22"/>
      <c r="DIO5" s="22"/>
      <c r="DIP5" s="15"/>
      <c r="DIQ5" s="23"/>
      <c r="DIR5" s="21"/>
      <c r="DIS5"/>
      <c r="DIT5" s="4"/>
      <c r="DIU5" s="4"/>
      <c r="DIV5"/>
      <c r="DIW5" s="22"/>
      <c r="DIX5" s="22"/>
      <c r="DIY5" s="22"/>
      <c r="DIZ5" s="15"/>
      <c r="DJA5" s="23"/>
      <c r="DJB5" s="21"/>
      <c r="DJC5"/>
      <c r="DJD5" s="4"/>
      <c r="DJE5" s="4"/>
      <c r="DJF5"/>
      <c r="DJG5" s="22"/>
      <c r="DJH5" s="22"/>
      <c r="DJI5" s="22"/>
      <c r="DJJ5" s="15"/>
      <c r="DJK5" s="23"/>
      <c r="DJL5" s="21"/>
      <c r="DJM5"/>
      <c r="DJN5" s="4"/>
      <c r="DJO5" s="4"/>
      <c r="DJP5"/>
      <c r="DJQ5" s="22"/>
      <c r="DJR5" s="22"/>
      <c r="DJS5" s="22"/>
      <c r="DJT5" s="15"/>
      <c r="DJU5" s="23"/>
      <c r="DJV5" s="21"/>
      <c r="DJW5"/>
      <c r="DJX5" s="4"/>
      <c r="DJY5" s="4"/>
      <c r="DJZ5"/>
      <c r="DKA5" s="22"/>
      <c r="DKB5" s="22"/>
      <c r="DKC5" s="22"/>
      <c r="DKD5" s="15"/>
      <c r="DKE5" s="23"/>
      <c r="DKF5" s="21"/>
      <c r="DKG5"/>
      <c r="DKH5" s="4"/>
      <c r="DKI5" s="4"/>
      <c r="DKJ5"/>
      <c r="DKK5" s="22"/>
      <c r="DKL5" s="22"/>
      <c r="DKM5" s="22"/>
      <c r="DKN5" s="15"/>
      <c r="DKO5" s="23"/>
      <c r="DKP5" s="21"/>
      <c r="DKQ5"/>
      <c r="DKR5" s="4"/>
      <c r="DKS5" s="4"/>
      <c r="DKT5"/>
      <c r="DKU5" s="22"/>
      <c r="DKV5" s="22"/>
      <c r="DKW5" s="22"/>
      <c r="DKX5" s="15"/>
      <c r="DKY5" s="23"/>
      <c r="DKZ5" s="21"/>
      <c r="DLA5"/>
      <c r="DLB5" s="4"/>
      <c r="DLC5" s="4"/>
      <c r="DLD5"/>
      <c r="DLE5" s="22"/>
      <c r="DLF5" s="22"/>
      <c r="DLG5" s="22"/>
      <c r="DLH5" s="15"/>
      <c r="DLI5" s="23"/>
      <c r="DLJ5" s="21"/>
      <c r="DLK5"/>
      <c r="DLL5" s="4"/>
      <c r="DLM5" s="4"/>
      <c r="DLN5"/>
      <c r="DLO5" s="22"/>
      <c r="DLP5" s="22"/>
      <c r="DLQ5" s="22"/>
      <c r="DLR5" s="15"/>
      <c r="DLS5" s="23"/>
      <c r="DLT5" s="21"/>
      <c r="DLU5"/>
      <c r="DLV5" s="4"/>
      <c r="DLW5" s="4"/>
      <c r="DLX5"/>
      <c r="DLY5" s="22"/>
      <c r="DLZ5" s="22"/>
      <c r="DMA5" s="22"/>
      <c r="DMB5" s="15"/>
      <c r="DMC5" s="23"/>
      <c r="DMD5" s="21"/>
      <c r="DME5"/>
      <c r="DMF5" s="4"/>
      <c r="DMG5" s="4"/>
      <c r="DMH5"/>
      <c r="DMI5" s="22"/>
      <c r="DMJ5" s="22"/>
      <c r="DMK5" s="22"/>
      <c r="DML5" s="15"/>
      <c r="DMM5" s="23"/>
      <c r="DMN5" s="21"/>
      <c r="DMO5"/>
      <c r="DMP5" s="4"/>
      <c r="DMQ5" s="4"/>
      <c r="DMR5"/>
      <c r="DMS5" s="22"/>
      <c r="DMT5" s="22"/>
      <c r="DMU5" s="22"/>
      <c r="DMV5" s="15"/>
      <c r="DMW5" s="23"/>
      <c r="DMX5" s="21"/>
      <c r="DMY5"/>
      <c r="DMZ5" s="4"/>
      <c r="DNA5" s="4"/>
      <c r="DNB5"/>
      <c r="DNC5" s="22"/>
      <c r="DND5" s="22"/>
      <c r="DNE5" s="22"/>
      <c r="DNF5" s="15"/>
      <c r="DNG5" s="23"/>
      <c r="DNH5" s="21"/>
      <c r="DNI5"/>
      <c r="DNJ5" s="4"/>
      <c r="DNK5" s="4"/>
      <c r="DNL5"/>
      <c r="DNM5" s="22"/>
      <c r="DNN5" s="22"/>
      <c r="DNO5" s="22"/>
      <c r="DNP5" s="15"/>
      <c r="DNQ5" s="23"/>
      <c r="DNR5" s="21"/>
      <c r="DNS5"/>
      <c r="DNT5" s="4"/>
      <c r="DNU5" s="4"/>
      <c r="DNV5"/>
      <c r="DNW5" s="22"/>
      <c r="DNX5" s="22"/>
      <c r="DNY5" s="22"/>
      <c r="DNZ5" s="15"/>
      <c r="DOA5" s="23"/>
      <c r="DOB5" s="21"/>
      <c r="DOC5"/>
      <c r="DOD5" s="4"/>
      <c r="DOE5" s="4"/>
      <c r="DOF5"/>
      <c r="DOG5" s="22"/>
      <c r="DOH5" s="22"/>
      <c r="DOI5" s="22"/>
      <c r="DOJ5" s="15"/>
      <c r="DOK5" s="23"/>
      <c r="DOL5" s="21"/>
      <c r="DOM5"/>
      <c r="DON5" s="4"/>
      <c r="DOO5" s="4"/>
      <c r="DOP5"/>
      <c r="DOQ5" s="22"/>
      <c r="DOR5" s="22"/>
      <c r="DOS5" s="22"/>
      <c r="DOT5" s="15"/>
      <c r="DOU5" s="23"/>
      <c r="DOV5" s="21"/>
      <c r="DOW5"/>
      <c r="DOX5" s="4"/>
      <c r="DOY5" s="4"/>
      <c r="DOZ5"/>
      <c r="DPA5" s="22"/>
      <c r="DPB5" s="22"/>
      <c r="DPC5" s="22"/>
      <c r="DPD5" s="15"/>
      <c r="DPE5" s="23"/>
      <c r="DPF5" s="21"/>
      <c r="DPG5"/>
      <c r="DPH5" s="4"/>
      <c r="DPI5" s="4"/>
      <c r="DPJ5"/>
      <c r="DPK5" s="22"/>
      <c r="DPL5" s="22"/>
      <c r="DPM5" s="22"/>
      <c r="DPN5" s="15"/>
      <c r="DPO5" s="23"/>
      <c r="DPP5" s="21"/>
      <c r="DPQ5"/>
      <c r="DPR5" s="4"/>
      <c r="DPS5" s="4"/>
      <c r="DPT5"/>
      <c r="DPU5" s="22"/>
      <c r="DPV5" s="22"/>
      <c r="DPW5" s="22"/>
      <c r="DPX5" s="15"/>
      <c r="DPY5" s="23"/>
      <c r="DPZ5" s="21"/>
      <c r="DQA5"/>
      <c r="DQB5" s="4"/>
      <c r="DQC5" s="4"/>
      <c r="DQD5"/>
      <c r="DQE5" s="22"/>
      <c r="DQF5" s="22"/>
      <c r="DQG5" s="22"/>
      <c r="DQH5" s="15"/>
      <c r="DQI5" s="23"/>
      <c r="DQJ5" s="21"/>
      <c r="DQK5"/>
      <c r="DQL5" s="4"/>
      <c r="DQM5" s="4"/>
      <c r="DQN5"/>
      <c r="DQO5" s="22"/>
      <c r="DQP5" s="22"/>
      <c r="DQQ5" s="22"/>
      <c r="DQR5" s="15"/>
      <c r="DQS5" s="23"/>
      <c r="DQT5" s="21"/>
      <c r="DQU5"/>
      <c r="DQV5" s="4"/>
      <c r="DQW5" s="4"/>
      <c r="DQX5"/>
      <c r="DQY5" s="22"/>
      <c r="DQZ5" s="22"/>
      <c r="DRA5" s="22"/>
      <c r="DRB5" s="15"/>
      <c r="DRC5" s="23"/>
      <c r="DRD5" s="21"/>
      <c r="DRE5"/>
      <c r="DRF5" s="4"/>
      <c r="DRG5" s="4"/>
      <c r="DRH5"/>
      <c r="DRI5" s="22"/>
      <c r="DRJ5" s="22"/>
      <c r="DRK5" s="22"/>
      <c r="DRL5" s="15"/>
      <c r="DRM5" s="23"/>
      <c r="DRN5" s="21"/>
      <c r="DRO5"/>
      <c r="DRP5" s="4"/>
      <c r="DRQ5" s="4"/>
      <c r="DRR5"/>
      <c r="DRS5" s="22"/>
      <c r="DRT5" s="22"/>
      <c r="DRU5" s="22"/>
      <c r="DRV5" s="15"/>
      <c r="DRW5" s="23"/>
      <c r="DRX5" s="21"/>
      <c r="DRY5"/>
      <c r="DRZ5" s="4"/>
      <c r="DSA5" s="4"/>
      <c r="DSB5"/>
      <c r="DSC5" s="22"/>
      <c r="DSD5" s="22"/>
      <c r="DSE5" s="22"/>
      <c r="DSF5" s="15"/>
      <c r="DSG5" s="23"/>
      <c r="DSH5" s="21"/>
      <c r="DSI5"/>
      <c r="DSJ5" s="4"/>
      <c r="DSK5" s="4"/>
      <c r="DSL5"/>
      <c r="DSM5" s="22"/>
      <c r="DSN5" s="22"/>
      <c r="DSO5" s="22"/>
      <c r="DSP5" s="15"/>
      <c r="DSQ5" s="23"/>
      <c r="DSR5" s="21"/>
      <c r="DSS5"/>
      <c r="DST5" s="4"/>
      <c r="DSU5" s="4"/>
      <c r="DSV5"/>
      <c r="DSW5" s="22"/>
      <c r="DSX5" s="22"/>
      <c r="DSY5" s="22"/>
      <c r="DSZ5" s="15"/>
      <c r="DTA5" s="23"/>
      <c r="DTB5" s="21"/>
      <c r="DTC5"/>
      <c r="DTD5" s="4"/>
      <c r="DTE5" s="4"/>
      <c r="DTF5"/>
      <c r="DTG5" s="22"/>
      <c r="DTH5" s="22"/>
      <c r="DTI5" s="22"/>
      <c r="DTJ5" s="15"/>
      <c r="DTK5" s="23"/>
      <c r="DTL5" s="21"/>
      <c r="DTM5"/>
      <c r="DTN5" s="4"/>
      <c r="DTO5" s="4"/>
      <c r="DTP5"/>
      <c r="DTQ5" s="22"/>
      <c r="DTR5" s="22"/>
      <c r="DTS5" s="22"/>
      <c r="DTT5" s="15"/>
      <c r="DTU5" s="23"/>
      <c r="DTV5" s="21"/>
      <c r="DTW5"/>
      <c r="DTX5" s="4"/>
      <c r="DTY5" s="4"/>
      <c r="DTZ5"/>
      <c r="DUA5" s="22"/>
      <c r="DUB5" s="22"/>
      <c r="DUC5" s="22"/>
      <c r="DUD5" s="15"/>
      <c r="DUE5" s="23"/>
      <c r="DUF5" s="21"/>
      <c r="DUG5"/>
      <c r="DUH5" s="4"/>
      <c r="DUI5" s="4"/>
      <c r="DUJ5"/>
      <c r="DUK5" s="22"/>
      <c r="DUL5" s="22"/>
      <c r="DUM5" s="22"/>
      <c r="DUN5" s="15"/>
      <c r="DUO5" s="23"/>
      <c r="DUP5" s="21"/>
      <c r="DUQ5"/>
      <c r="DUR5" s="4"/>
      <c r="DUS5" s="4"/>
      <c r="DUT5"/>
      <c r="DUU5" s="22"/>
      <c r="DUV5" s="22"/>
      <c r="DUW5" s="22"/>
      <c r="DUX5" s="15"/>
      <c r="DUY5" s="23"/>
      <c r="DUZ5" s="21"/>
      <c r="DVA5"/>
      <c r="DVB5" s="4"/>
      <c r="DVC5" s="4"/>
      <c r="DVD5"/>
      <c r="DVE5" s="22"/>
      <c r="DVF5" s="22"/>
      <c r="DVG5" s="22"/>
      <c r="DVH5" s="15"/>
      <c r="DVI5" s="23"/>
      <c r="DVJ5" s="21"/>
      <c r="DVK5"/>
      <c r="DVL5" s="4"/>
      <c r="DVM5" s="4"/>
      <c r="DVN5"/>
      <c r="DVO5" s="22"/>
      <c r="DVP5" s="22"/>
      <c r="DVQ5" s="22"/>
      <c r="DVR5" s="15"/>
      <c r="DVS5" s="23"/>
      <c r="DVT5" s="21"/>
      <c r="DVU5"/>
      <c r="DVV5" s="4"/>
      <c r="DVW5" s="4"/>
      <c r="DVX5"/>
      <c r="DVY5" s="22"/>
      <c r="DVZ5" s="22"/>
      <c r="DWA5" s="22"/>
      <c r="DWB5" s="15"/>
      <c r="DWC5" s="23"/>
      <c r="DWD5" s="21"/>
      <c r="DWE5"/>
      <c r="DWF5" s="4"/>
      <c r="DWG5" s="4"/>
      <c r="DWH5"/>
      <c r="DWI5" s="22"/>
      <c r="DWJ5" s="22"/>
      <c r="DWK5" s="22"/>
      <c r="DWL5" s="15"/>
      <c r="DWM5" s="23"/>
      <c r="DWN5" s="21"/>
      <c r="DWO5"/>
      <c r="DWP5" s="4"/>
      <c r="DWQ5" s="4"/>
      <c r="DWR5"/>
      <c r="DWS5" s="22"/>
      <c r="DWT5" s="22"/>
      <c r="DWU5" s="22"/>
      <c r="DWV5" s="15"/>
      <c r="DWW5" s="23"/>
      <c r="DWX5" s="21"/>
      <c r="DWY5"/>
      <c r="DWZ5" s="4"/>
      <c r="DXA5" s="4"/>
      <c r="DXB5"/>
      <c r="DXC5" s="22"/>
      <c r="DXD5" s="22"/>
      <c r="DXE5" s="22"/>
      <c r="DXF5" s="15"/>
      <c r="DXG5" s="23"/>
      <c r="DXH5" s="21"/>
      <c r="DXI5"/>
      <c r="DXJ5" s="4"/>
      <c r="DXK5" s="4"/>
      <c r="DXL5"/>
      <c r="DXM5" s="22"/>
      <c r="DXN5" s="22"/>
      <c r="DXO5" s="22"/>
      <c r="DXP5" s="15"/>
      <c r="DXQ5" s="23"/>
      <c r="DXR5" s="21"/>
      <c r="DXS5"/>
      <c r="DXT5" s="4"/>
      <c r="DXU5" s="4"/>
      <c r="DXV5"/>
      <c r="DXW5" s="22"/>
      <c r="DXX5" s="22"/>
      <c r="DXY5" s="22"/>
      <c r="DXZ5" s="15"/>
      <c r="DYA5" s="23"/>
      <c r="DYB5" s="21"/>
      <c r="DYC5"/>
      <c r="DYD5" s="4"/>
      <c r="DYE5" s="4"/>
      <c r="DYF5"/>
      <c r="DYG5" s="22"/>
      <c r="DYH5" s="22"/>
      <c r="DYI5" s="22"/>
      <c r="DYJ5" s="15"/>
      <c r="DYK5" s="23"/>
      <c r="DYL5" s="21"/>
      <c r="DYM5"/>
      <c r="DYN5" s="4"/>
      <c r="DYO5" s="4"/>
      <c r="DYP5"/>
      <c r="DYQ5" s="22"/>
      <c r="DYR5" s="22"/>
      <c r="DYS5" s="22"/>
      <c r="DYT5" s="15"/>
      <c r="DYU5" s="23"/>
      <c r="DYV5" s="21"/>
      <c r="DYW5"/>
      <c r="DYX5" s="4"/>
      <c r="DYY5" s="4"/>
      <c r="DYZ5"/>
      <c r="DZA5" s="22"/>
      <c r="DZB5" s="22"/>
      <c r="DZC5" s="22"/>
      <c r="DZD5" s="15"/>
      <c r="DZE5" s="23"/>
      <c r="DZF5" s="21"/>
      <c r="DZG5"/>
      <c r="DZH5" s="4"/>
      <c r="DZI5" s="4"/>
      <c r="DZJ5"/>
      <c r="DZK5" s="22"/>
      <c r="DZL5" s="22"/>
      <c r="DZM5" s="22"/>
      <c r="DZN5" s="15"/>
      <c r="DZO5" s="23"/>
      <c r="DZP5" s="21"/>
      <c r="DZQ5"/>
      <c r="DZR5" s="4"/>
      <c r="DZS5" s="4"/>
      <c r="DZT5"/>
      <c r="DZU5" s="22"/>
      <c r="DZV5" s="22"/>
      <c r="DZW5" s="22"/>
      <c r="DZX5" s="15"/>
      <c r="DZY5" s="23"/>
      <c r="DZZ5" s="21"/>
      <c r="EAA5"/>
      <c r="EAB5" s="4"/>
      <c r="EAC5" s="4"/>
      <c r="EAD5"/>
      <c r="EAE5" s="22"/>
      <c r="EAF5" s="22"/>
      <c r="EAG5" s="22"/>
      <c r="EAH5" s="15"/>
      <c r="EAI5" s="23"/>
      <c r="EAJ5" s="21"/>
      <c r="EAK5"/>
      <c r="EAL5" s="4"/>
      <c r="EAM5" s="4"/>
      <c r="EAN5"/>
      <c r="EAO5" s="22"/>
      <c r="EAP5" s="22"/>
      <c r="EAQ5" s="22"/>
      <c r="EAR5" s="15"/>
      <c r="EAS5" s="23"/>
      <c r="EAT5" s="21"/>
      <c r="EAU5"/>
      <c r="EAV5" s="4"/>
      <c r="EAW5" s="4"/>
      <c r="EAX5"/>
      <c r="EAY5" s="22"/>
      <c r="EAZ5" s="22"/>
      <c r="EBA5" s="22"/>
      <c r="EBB5" s="15"/>
      <c r="EBC5" s="23"/>
      <c r="EBD5" s="21"/>
      <c r="EBE5"/>
      <c r="EBF5" s="4"/>
      <c r="EBG5" s="4"/>
      <c r="EBH5"/>
      <c r="EBI5" s="22"/>
      <c r="EBJ5" s="22"/>
      <c r="EBK5" s="22"/>
      <c r="EBL5" s="15"/>
      <c r="EBM5" s="23"/>
      <c r="EBN5" s="21"/>
      <c r="EBO5"/>
      <c r="EBP5" s="4"/>
      <c r="EBQ5" s="4"/>
      <c r="EBR5"/>
      <c r="EBS5" s="22"/>
      <c r="EBT5" s="22"/>
      <c r="EBU5" s="22"/>
      <c r="EBV5" s="15"/>
      <c r="EBW5" s="23"/>
      <c r="EBX5" s="21"/>
      <c r="EBY5"/>
      <c r="EBZ5" s="4"/>
      <c r="ECA5" s="4"/>
      <c r="ECB5"/>
      <c r="ECC5" s="22"/>
      <c r="ECD5" s="22"/>
      <c r="ECE5" s="22"/>
      <c r="ECF5" s="15"/>
      <c r="ECG5" s="23"/>
      <c r="ECH5" s="21"/>
      <c r="ECI5"/>
      <c r="ECJ5" s="4"/>
      <c r="ECK5" s="4"/>
      <c r="ECL5"/>
      <c r="ECM5" s="22"/>
      <c r="ECN5" s="22"/>
      <c r="ECO5" s="22"/>
      <c r="ECP5" s="15"/>
      <c r="ECQ5" s="23"/>
      <c r="ECR5" s="21"/>
      <c r="ECS5"/>
      <c r="ECT5" s="4"/>
      <c r="ECU5" s="4"/>
      <c r="ECV5"/>
      <c r="ECW5" s="22"/>
      <c r="ECX5" s="22"/>
      <c r="ECY5" s="22"/>
      <c r="ECZ5" s="15"/>
      <c r="EDA5" s="23"/>
      <c r="EDB5" s="21"/>
      <c r="EDC5"/>
      <c r="EDD5" s="4"/>
      <c r="EDE5" s="4"/>
      <c r="EDF5"/>
      <c r="EDG5" s="22"/>
      <c r="EDH5" s="22"/>
      <c r="EDI5" s="22"/>
      <c r="EDJ5" s="15"/>
      <c r="EDK5" s="23"/>
      <c r="EDL5" s="21"/>
      <c r="EDM5"/>
      <c r="EDN5" s="4"/>
      <c r="EDO5" s="4"/>
      <c r="EDP5"/>
      <c r="EDQ5" s="22"/>
      <c r="EDR5" s="22"/>
      <c r="EDS5" s="22"/>
      <c r="EDT5" s="15"/>
      <c r="EDU5" s="23"/>
      <c r="EDV5" s="21"/>
      <c r="EDW5"/>
      <c r="EDX5" s="4"/>
      <c r="EDY5" s="4"/>
      <c r="EDZ5"/>
      <c r="EEA5" s="22"/>
      <c r="EEB5" s="22"/>
      <c r="EEC5" s="22"/>
      <c r="EED5" s="15"/>
      <c r="EEE5" s="23"/>
      <c r="EEF5" s="21"/>
      <c r="EEG5"/>
      <c r="EEH5" s="4"/>
      <c r="EEI5" s="4"/>
      <c r="EEJ5"/>
      <c r="EEK5" s="22"/>
      <c r="EEL5" s="22"/>
      <c r="EEM5" s="22"/>
      <c r="EEN5" s="15"/>
      <c r="EEO5" s="23"/>
      <c r="EEP5" s="21"/>
      <c r="EEQ5"/>
      <c r="EER5" s="4"/>
      <c r="EES5" s="4"/>
      <c r="EET5"/>
      <c r="EEU5" s="22"/>
      <c r="EEV5" s="22"/>
      <c r="EEW5" s="22"/>
      <c r="EEX5" s="15"/>
      <c r="EEY5" s="23"/>
      <c r="EEZ5" s="21"/>
      <c r="EFA5"/>
      <c r="EFB5" s="4"/>
      <c r="EFC5" s="4"/>
      <c r="EFD5"/>
      <c r="EFE5" s="22"/>
      <c r="EFF5" s="22"/>
      <c r="EFG5" s="22"/>
      <c r="EFH5" s="15"/>
      <c r="EFI5" s="23"/>
      <c r="EFJ5" s="21"/>
      <c r="EFK5"/>
      <c r="EFL5" s="4"/>
      <c r="EFM5" s="4"/>
      <c r="EFN5"/>
      <c r="EFO5" s="22"/>
      <c r="EFP5" s="22"/>
      <c r="EFQ5" s="22"/>
      <c r="EFR5" s="15"/>
      <c r="EFS5" s="23"/>
      <c r="EFT5" s="21"/>
      <c r="EFU5"/>
      <c r="EFV5" s="4"/>
      <c r="EFW5" s="4"/>
      <c r="EFX5"/>
      <c r="EFY5" s="22"/>
      <c r="EFZ5" s="22"/>
      <c r="EGA5" s="22"/>
      <c r="EGB5" s="15"/>
      <c r="EGC5" s="23"/>
      <c r="EGD5" s="21"/>
      <c r="EGE5"/>
      <c r="EGF5" s="4"/>
      <c r="EGG5" s="4"/>
      <c r="EGH5"/>
      <c r="EGI5" s="22"/>
      <c r="EGJ5" s="22"/>
      <c r="EGK5" s="22"/>
      <c r="EGL5" s="15"/>
      <c r="EGM5" s="23"/>
      <c r="EGN5" s="21"/>
      <c r="EGO5"/>
      <c r="EGP5" s="4"/>
      <c r="EGQ5" s="4"/>
      <c r="EGR5"/>
      <c r="EGS5" s="22"/>
      <c r="EGT5" s="22"/>
      <c r="EGU5" s="22"/>
      <c r="EGV5" s="15"/>
      <c r="EGW5" s="23"/>
      <c r="EGX5" s="21"/>
      <c r="EGY5"/>
      <c r="EGZ5" s="4"/>
      <c r="EHA5" s="4"/>
      <c r="EHB5"/>
      <c r="EHC5" s="22"/>
      <c r="EHD5" s="22"/>
      <c r="EHE5" s="22"/>
      <c r="EHF5" s="15"/>
      <c r="EHG5" s="23"/>
      <c r="EHH5" s="21"/>
      <c r="EHI5"/>
      <c r="EHJ5" s="4"/>
      <c r="EHK5" s="4"/>
      <c r="EHL5"/>
      <c r="EHM5" s="22"/>
      <c r="EHN5" s="22"/>
      <c r="EHO5" s="22"/>
      <c r="EHP5" s="15"/>
      <c r="EHQ5" s="23"/>
      <c r="EHR5" s="21"/>
      <c r="EHS5"/>
      <c r="EHT5" s="4"/>
      <c r="EHU5" s="4"/>
      <c r="EHV5"/>
      <c r="EHW5" s="22"/>
      <c r="EHX5" s="22"/>
      <c r="EHY5" s="22"/>
      <c r="EHZ5" s="15"/>
      <c r="EIA5" s="23"/>
      <c r="EIB5" s="21"/>
      <c r="EIC5"/>
      <c r="EID5" s="4"/>
      <c r="EIE5" s="4"/>
      <c r="EIF5"/>
      <c r="EIG5" s="22"/>
      <c r="EIH5" s="22"/>
      <c r="EII5" s="22"/>
      <c r="EIJ5" s="15"/>
      <c r="EIK5" s="23"/>
      <c r="EIL5" s="21"/>
      <c r="EIM5"/>
      <c r="EIN5" s="4"/>
      <c r="EIO5" s="4"/>
      <c r="EIP5"/>
      <c r="EIQ5" s="22"/>
      <c r="EIR5" s="22"/>
      <c r="EIS5" s="22"/>
      <c r="EIT5" s="15"/>
      <c r="EIU5" s="23"/>
      <c r="EIV5" s="21"/>
      <c r="EIW5"/>
      <c r="EIX5" s="4"/>
      <c r="EIY5" s="4"/>
      <c r="EIZ5"/>
      <c r="EJA5" s="22"/>
      <c r="EJB5" s="22"/>
      <c r="EJC5" s="22"/>
      <c r="EJD5" s="15"/>
      <c r="EJE5" s="23"/>
      <c r="EJF5" s="21"/>
      <c r="EJG5"/>
      <c r="EJH5" s="4"/>
      <c r="EJI5" s="4"/>
      <c r="EJJ5"/>
      <c r="EJK5" s="22"/>
      <c r="EJL5" s="22"/>
      <c r="EJM5" s="22"/>
      <c r="EJN5" s="15"/>
      <c r="EJO5" s="23"/>
      <c r="EJP5" s="21"/>
      <c r="EJQ5"/>
      <c r="EJR5" s="4"/>
      <c r="EJS5" s="4"/>
      <c r="EJT5"/>
      <c r="EJU5" s="22"/>
      <c r="EJV5" s="22"/>
      <c r="EJW5" s="22"/>
      <c r="EJX5" s="15"/>
      <c r="EJY5" s="23"/>
      <c r="EJZ5" s="21"/>
      <c r="EKA5"/>
      <c r="EKB5" s="4"/>
      <c r="EKC5" s="4"/>
      <c r="EKD5"/>
      <c r="EKE5" s="22"/>
      <c r="EKF5" s="22"/>
      <c r="EKG5" s="22"/>
      <c r="EKH5" s="15"/>
      <c r="EKI5" s="23"/>
      <c r="EKJ5" s="21"/>
      <c r="EKK5"/>
      <c r="EKL5" s="4"/>
      <c r="EKM5" s="4"/>
      <c r="EKN5"/>
      <c r="EKO5" s="22"/>
      <c r="EKP5" s="22"/>
      <c r="EKQ5" s="22"/>
      <c r="EKR5" s="15"/>
      <c r="EKS5" s="23"/>
      <c r="EKT5" s="21"/>
      <c r="EKU5"/>
      <c r="EKV5" s="4"/>
      <c r="EKW5" s="4"/>
      <c r="EKX5"/>
      <c r="EKY5" s="22"/>
      <c r="EKZ5" s="22"/>
      <c r="ELA5" s="22"/>
      <c r="ELB5" s="15"/>
      <c r="ELC5" s="23"/>
      <c r="ELD5" s="21"/>
      <c r="ELE5"/>
      <c r="ELF5" s="4"/>
      <c r="ELG5" s="4"/>
      <c r="ELH5"/>
      <c r="ELI5" s="22"/>
      <c r="ELJ5" s="22"/>
      <c r="ELK5" s="22"/>
      <c r="ELL5" s="15"/>
      <c r="ELM5" s="23"/>
      <c r="ELN5" s="21"/>
      <c r="ELO5"/>
      <c r="ELP5" s="4"/>
      <c r="ELQ5" s="4"/>
      <c r="ELR5"/>
      <c r="ELS5" s="22"/>
      <c r="ELT5" s="22"/>
      <c r="ELU5" s="22"/>
      <c r="ELV5" s="15"/>
      <c r="ELW5" s="23"/>
      <c r="ELX5" s="21"/>
      <c r="ELY5"/>
      <c r="ELZ5" s="4"/>
      <c r="EMA5" s="4"/>
      <c r="EMB5"/>
      <c r="EMC5" s="22"/>
      <c r="EMD5" s="22"/>
      <c r="EME5" s="22"/>
      <c r="EMF5" s="15"/>
      <c r="EMG5" s="23"/>
      <c r="EMH5" s="21"/>
      <c r="EMI5"/>
      <c r="EMJ5" s="4"/>
      <c r="EMK5" s="4"/>
      <c r="EML5"/>
      <c r="EMM5" s="22"/>
      <c r="EMN5" s="22"/>
      <c r="EMO5" s="22"/>
      <c r="EMP5" s="15"/>
      <c r="EMQ5" s="23"/>
      <c r="EMR5" s="21"/>
      <c r="EMS5"/>
      <c r="EMT5" s="4"/>
      <c r="EMU5" s="4"/>
      <c r="EMV5"/>
      <c r="EMW5" s="22"/>
      <c r="EMX5" s="22"/>
      <c r="EMY5" s="22"/>
      <c r="EMZ5" s="15"/>
      <c r="ENA5" s="23"/>
      <c r="ENB5" s="21"/>
      <c r="ENC5"/>
      <c r="END5" s="4"/>
      <c r="ENE5" s="4"/>
      <c r="ENF5"/>
      <c r="ENG5" s="22"/>
      <c r="ENH5" s="22"/>
      <c r="ENI5" s="22"/>
      <c r="ENJ5" s="15"/>
      <c r="ENK5" s="23"/>
      <c r="ENL5" s="21"/>
      <c r="ENM5"/>
      <c r="ENN5" s="4"/>
      <c r="ENO5" s="4"/>
      <c r="ENP5"/>
      <c r="ENQ5" s="22"/>
      <c r="ENR5" s="22"/>
      <c r="ENS5" s="22"/>
      <c r="ENT5" s="15"/>
      <c r="ENU5" s="23"/>
      <c r="ENV5" s="21"/>
      <c r="ENW5"/>
      <c r="ENX5" s="4"/>
      <c r="ENY5" s="4"/>
      <c r="ENZ5"/>
      <c r="EOA5" s="22"/>
      <c r="EOB5" s="22"/>
      <c r="EOC5" s="22"/>
      <c r="EOD5" s="15"/>
      <c r="EOE5" s="23"/>
      <c r="EOF5" s="21"/>
      <c r="EOG5"/>
      <c r="EOH5" s="4"/>
      <c r="EOI5" s="4"/>
      <c r="EOJ5"/>
      <c r="EOK5" s="22"/>
      <c r="EOL5" s="22"/>
      <c r="EOM5" s="22"/>
      <c r="EON5" s="15"/>
      <c r="EOO5" s="23"/>
      <c r="EOP5" s="21"/>
      <c r="EOQ5"/>
      <c r="EOR5" s="4"/>
      <c r="EOS5" s="4"/>
      <c r="EOT5"/>
      <c r="EOU5" s="22"/>
      <c r="EOV5" s="22"/>
      <c r="EOW5" s="22"/>
      <c r="EOX5" s="15"/>
      <c r="EOY5" s="23"/>
      <c r="EOZ5" s="21"/>
      <c r="EPA5"/>
      <c r="EPB5" s="4"/>
      <c r="EPC5" s="4"/>
      <c r="EPD5"/>
      <c r="EPE5" s="22"/>
      <c r="EPF5" s="22"/>
      <c r="EPG5" s="22"/>
      <c r="EPH5" s="15"/>
      <c r="EPI5" s="23"/>
      <c r="EPJ5" s="21"/>
      <c r="EPK5"/>
      <c r="EPL5" s="4"/>
      <c r="EPM5" s="4"/>
      <c r="EPN5"/>
      <c r="EPO5" s="22"/>
      <c r="EPP5" s="22"/>
      <c r="EPQ5" s="22"/>
      <c r="EPR5" s="15"/>
      <c r="EPS5" s="23"/>
      <c r="EPT5" s="21"/>
      <c r="EPU5"/>
      <c r="EPV5" s="4"/>
      <c r="EPW5" s="4"/>
      <c r="EPX5"/>
      <c r="EPY5" s="22"/>
      <c r="EPZ5" s="22"/>
      <c r="EQA5" s="22"/>
      <c r="EQB5" s="15"/>
      <c r="EQC5" s="23"/>
      <c r="EQD5" s="21"/>
      <c r="EQE5"/>
      <c r="EQF5" s="4"/>
      <c r="EQG5" s="4"/>
      <c r="EQH5"/>
      <c r="EQI5" s="22"/>
      <c r="EQJ5" s="22"/>
      <c r="EQK5" s="22"/>
      <c r="EQL5" s="15"/>
      <c r="EQM5" s="23"/>
      <c r="EQN5" s="21"/>
      <c r="EQO5"/>
      <c r="EQP5" s="4"/>
      <c r="EQQ5" s="4"/>
      <c r="EQR5"/>
      <c r="EQS5" s="22"/>
      <c r="EQT5" s="22"/>
      <c r="EQU5" s="22"/>
      <c r="EQV5" s="15"/>
      <c r="EQW5" s="23"/>
      <c r="EQX5" s="21"/>
      <c r="EQY5"/>
      <c r="EQZ5" s="4"/>
      <c r="ERA5" s="4"/>
      <c r="ERB5"/>
      <c r="ERC5" s="22"/>
      <c r="ERD5" s="22"/>
      <c r="ERE5" s="22"/>
      <c r="ERF5" s="15"/>
      <c r="ERG5" s="23"/>
      <c r="ERH5" s="21"/>
      <c r="ERI5"/>
      <c r="ERJ5" s="4"/>
      <c r="ERK5" s="4"/>
      <c r="ERL5"/>
      <c r="ERM5" s="22"/>
      <c r="ERN5" s="22"/>
      <c r="ERO5" s="22"/>
      <c r="ERP5" s="15"/>
      <c r="ERQ5" s="23"/>
      <c r="ERR5" s="21"/>
      <c r="ERS5"/>
      <c r="ERT5" s="4"/>
      <c r="ERU5" s="4"/>
      <c r="ERV5"/>
      <c r="ERW5" s="22"/>
      <c r="ERX5" s="22"/>
      <c r="ERY5" s="22"/>
      <c r="ERZ5" s="15"/>
      <c r="ESA5" s="23"/>
      <c r="ESB5" s="21"/>
      <c r="ESC5"/>
      <c r="ESD5" s="4"/>
      <c r="ESE5" s="4"/>
      <c r="ESF5"/>
      <c r="ESG5" s="22"/>
      <c r="ESH5" s="22"/>
      <c r="ESI5" s="22"/>
      <c r="ESJ5" s="15"/>
      <c r="ESK5" s="23"/>
      <c r="ESL5" s="21"/>
      <c r="ESM5"/>
      <c r="ESN5" s="4"/>
      <c r="ESO5" s="4"/>
      <c r="ESP5"/>
      <c r="ESQ5" s="22"/>
      <c r="ESR5" s="22"/>
      <c r="ESS5" s="22"/>
      <c r="EST5" s="15"/>
      <c r="ESU5" s="23"/>
      <c r="ESV5" s="21"/>
      <c r="ESW5"/>
      <c r="ESX5" s="4"/>
      <c r="ESY5" s="4"/>
      <c r="ESZ5"/>
      <c r="ETA5" s="22"/>
      <c r="ETB5" s="22"/>
      <c r="ETC5" s="22"/>
      <c r="ETD5" s="15"/>
      <c r="ETE5" s="23"/>
      <c r="ETF5" s="21"/>
      <c r="ETG5"/>
      <c r="ETH5" s="4"/>
      <c r="ETI5" s="4"/>
      <c r="ETJ5"/>
      <c r="ETK5" s="22"/>
      <c r="ETL5" s="22"/>
      <c r="ETM5" s="22"/>
      <c r="ETN5" s="15"/>
      <c r="ETO5" s="23"/>
      <c r="ETP5" s="21"/>
      <c r="ETQ5"/>
      <c r="ETR5" s="4"/>
      <c r="ETS5" s="4"/>
      <c r="ETT5"/>
      <c r="ETU5" s="22"/>
      <c r="ETV5" s="22"/>
      <c r="ETW5" s="22"/>
      <c r="ETX5" s="15"/>
      <c r="ETY5" s="23"/>
      <c r="ETZ5" s="21"/>
      <c r="EUA5"/>
      <c r="EUB5" s="4"/>
      <c r="EUC5" s="4"/>
      <c r="EUD5"/>
      <c r="EUE5" s="22"/>
      <c r="EUF5" s="22"/>
      <c r="EUG5" s="22"/>
      <c r="EUH5" s="15"/>
      <c r="EUI5" s="23"/>
      <c r="EUJ5" s="21"/>
      <c r="EUK5"/>
      <c r="EUL5" s="4"/>
      <c r="EUM5" s="4"/>
      <c r="EUN5"/>
      <c r="EUO5" s="22"/>
      <c r="EUP5" s="22"/>
      <c r="EUQ5" s="22"/>
      <c r="EUR5" s="15"/>
      <c r="EUS5" s="23"/>
      <c r="EUT5" s="21"/>
      <c r="EUU5"/>
      <c r="EUV5" s="4"/>
      <c r="EUW5" s="4"/>
      <c r="EUX5"/>
      <c r="EUY5" s="22"/>
      <c r="EUZ5" s="22"/>
      <c r="EVA5" s="22"/>
      <c r="EVB5" s="15"/>
      <c r="EVC5" s="23"/>
      <c r="EVD5" s="21"/>
      <c r="EVE5"/>
      <c r="EVF5" s="4"/>
      <c r="EVG5" s="4"/>
      <c r="EVH5"/>
      <c r="EVI5" s="22"/>
      <c r="EVJ5" s="22"/>
      <c r="EVK5" s="22"/>
      <c r="EVL5" s="15"/>
      <c r="EVM5" s="23"/>
      <c r="EVN5" s="21"/>
      <c r="EVO5"/>
      <c r="EVP5" s="4"/>
      <c r="EVQ5" s="4"/>
      <c r="EVR5"/>
      <c r="EVS5" s="22"/>
      <c r="EVT5" s="22"/>
      <c r="EVU5" s="22"/>
      <c r="EVV5" s="15"/>
      <c r="EVW5" s="23"/>
      <c r="EVX5" s="21"/>
      <c r="EVY5"/>
      <c r="EVZ5" s="4"/>
      <c r="EWA5" s="4"/>
      <c r="EWB5"/>
      <c r="EWC5" s="22"/>
      <c r="EWD5" s="22"/>
      <c r="EWE5" s="22"/>
      <c r="EWF5" s="15"/>
      <c r="EWG5" s="23"/>
      <c r="EWH5" s="21"/>
      <c r="EWI5"/>
      <c r="EWJ5" s="4"/>
      <c r="EWK5" s="4"/>
      <c r="EWL5"/>
      <c r="EWM5" s="22"/>
      <c r="EWN5" s="22"/>
      <c r="EWO5" s="22"/>
      <c r="EWP5" s="15"/>
      <c r="EWQ5" s="23"/>
      <c r="EWR5" s="21"/>
      <c r="EWS5"/>
      <c r="EWT5" s="4"/>
      <c r="EWU5" s="4"/>
      <c r="EWV5"/>
      <c r="EWW5" s="22"/>
      <c r="EWX5" s="22"/>
      <c r="EWY5" s="22"/>
      <c r="EWZ5" s="15"/>
      <c r="EXA5" s="23"/>
      <c r="EXB5" s="21"/>
      <c r="EXC5"/>
      <c r="EXD5" s="4"/>
      <c r="EXE5" s="4"/>
      <c r="EXF5"/>
      <c r="EXG5" s="22"/>
      <c r="EXH5" s="22"/>
      <c r="EXI5" s="22"/>
      <c r="EXJ5" s="15"/>
      <c r="EXK5" s="23"/>
      <c r="EXL5" s="21"/>
      <c r="EXM5"/>
      <c r="EXN5" s="4"/>
      <c r="EXO5" s="4"/>
      <c r="EXP5"/>
      <c r="EXQ5" s="22"/>
      <c r="EXR5" s="22"/>
      <c r="EXS5" s="22"/>
      <c r="EXT5" s="15"/>
      <c r="EXU5" s="23"/>
      <c r="EXV5" s="21"/>
      <c r="EXW5"/>
      <c r="EXX5" s="4"/>
      <c r="EXY5" s="4"/>
      <c r="EXZ5"/>
      <c r="EYA5" s="22"/>
      <c r="EYB5" s="22"/>
      <c r="EYC5" s="22"/>
      <c r="EYD5" s="15"/>
      <c r="EYE5" s="23"/>
      <c r="EYF5" s="21"/>
      <c r="EYG5"/>
      <c r="EYH5" s="4"/>
      <c r="EYI5" s="4"/>
      <c r="EYJ5"/>
      <c r="EYK5" s="22"/>
      <c r="EYL5" s="22"/>
      <c r="EYM5" s="22"/>
      <c r="EYN5" s="15"/>
      <c r="EYO5" s="23"/>
      <c r="EYP5" s="21"/>
      <c r="EYQ5"/>
      <c r="EYR5" s="4"/>
      <c r="EYS5" s="4"/>
      <c r="EYT5"/>
      <c r="EYU5" s="22"/>
      <c r="EYV5" s="22"/>
      <c r="EYW5" s="22"/>
      <c r="EYX5" s="15"/>
      <c r="EYY5" s="23"/>
      <c r="EYZ5" s="21"/>
      <c r="EZA5"/>
      <c r="EZB5" s="4"/>
      <c r="EZC5" s="4"/>
      <c r="EZD5"/>
      <c r="EZE5" s="22"/>
      <c r="EZF5" s="22"/>
      <c r="EZG5" s="22"/>
      <c r="EZH5" s="15"/>
      <c r="EZI5" s="23"/>
      <c r="EZJ5" s="21"/>
      <c r="EZK5"/>
      <c r="EZL5" s="4"/>
      <c r="EZM5" s="4"/>
      <c r="EZN5"/>
      <c r="EZO5" s="22"/>
      <c r="EZP5" s="22"/>
      <c r="EZQ5" s="22"/>
      <c r="EZR5" s="15"/>
      <c r="EZS5" s="23"/>
      <c r="EZT5" s="21"/>
      <c r="EZU5"/>
      <c r="EZV5" s="4"/>
      <c r="EZW5" s="4"/>
      <c r="EZX5"/>
      <c r="EZY5" s="22"/>
      <c r="EZZ5" s="22"/>
      <c r="FAA5" s="22"/>
      <c r="FAB5" s="15"/>
      <c r="FAC5" s="23"/>
      <c r="FAD5" s="21"/>
      <c r="FAE5"/>
      <c r="FAF5" s="4"/>
      <c r="FAG5" s="4"/>
      <c r="FAH5"/>
      <c r="FAI5" s="22"/>
      <c r="FAJ5" s="22"/>
      <c r="FAK5" s="22"/>
      <c r="FAL5" s="15"/>
      <c r="FAM5" s="23"/>
      <c r="FAN5" s="21"/>
      <c r="FAO5"/>
      <c r="FAP5" s="4"/>
      <c r="FAQ5" s="4"/>
      <c r="FAR5"/>
      <c r="FAS5" s="22"/>
      <c r="FAT5" s="22"/>
      <c r="FAU5" s="22"/>
      <c r="FAV5" s="15"/>
      <c r="FAW5" s="23"/>
      <c r="FAX5" s="21"/>
      <c r="FAY5"/>
      <c r="FAZ5" s="4"/>
      <c r="FBA5" s="4"/>
      <c r="FBB5"/>
      <c r="FBC5" s="22"/>
      <c r="FBD5" s="22"/>
      <c r="FBE5" s="22"/>
      <c r="FBF5" s="15"/>
      <c r="FBG5" s="23"/>
      <c r="FBH5" s="21"/>
      <c r="FBI5"/>
      <c r="FBJ5" s="4"/>
      <c r="FBK5" s="4"/>
      <c r="FBL5"/>
      <c r="FBM5" s="22"/>
      <c r="FBN5" s="22"/>
      <c r="FBO5" s="22"/>
      <c r="FBP5" s="15"/>
      <c r="FBQ5" s="23"/>
      <c r="FBR5" s="21"/>
      <c r="FBS5"/>
      <c r="FBT5" s="4"/>
      <c r="FBU5" s="4"/>
      <c r="FBV5"/>
      <c r="FBW5" s="22"/>
      <c r="FBX5" s="22"/>
      <c r="FBY5" s="22"/>
      <c r="FBZ5" s="15"/>
      <c r="FCA5" s="23"/>
      <c r="FCB5" s="21"/>
      <c r="FCC5"/>
      <c r="FCD5" s="4"/>
      <c r="FCE5" s="4"/>
      <c r="FCF5"/>
      <c r="FCG5" s="22"/>
      <c r="FCH5" s="22"/>
      <c r="FCI5" s="22"/>
      <c r="FCJ5" s="15"/>
      <c r="FCK5" s="23"/>
      <c r="FCL5" s="21"/>
      <c r="FCM5"/>
      <c r="FCN5" s="4"/>
      <c r="FCO5" s="4"/>
      <c r="FCP5"/>
      <c r="FCQ5" s="22"/>
      <c r="FCR5" s="22"/>
      <c r="FCS5" s="22"/>
      <c r="FCT5" s="15"/>
      <c r="FCU5" s="23"/>
      <c r="FCV5" s="21"/>
      <c r="FCW5"/>
      <c r="FCX5" s="4"/>
      <c r="FCY5" s="4"/>
      <c r="FCZ5"/>
      <c r="FDA5" s="22"/>
      <c r="FDB5" s="22"/>
      <c r="FDC5" s="22"/>
      <c r="FDD5" s="15"/>
      <c r="FDE5" s="23"/>
      <c r="FDF5" s="21"/>
      <c r="FDG5"/>
      <c r="FDH5" s="4"/>
      <c r="FDI5" s="4"/>
      <c r="FDJ5"/>
      <c r="FDK5" s="22"/>
      <c r="FDL5" s="22"/>
      <c r="FDM5" s="22"/>
      <c r="FDN5" s="15"/>
      <c r="FDO5" s="23"/>
      <c r="FDP5" s="21"/>
      <c r="FDQ5"/>
      <c r="FDR5" s="4"/>
      <c r="FDS5" s="4"/>
      <c r="FDT5"/>
      <c r="FDU5" s="22"/>
      <c r="FDV5" s="22"/>
      <c r="FDW5" s="22"/>
      <c r="FDX5" s="15"/>
      <c r="FDY5" s="23"/>
      <c r="FDZ5" s="21"/>
      <c r="FEA5"/>
      <c r="FEB5" s="4"/>
      <c r="FEC5" s="4"/>
      <c r="FED5"/>
      <c r="FEE5" s="22"/>
      <c r="FEF5" s="22"/>
      <c r="FEG5" s="22"/>
      <c r="FEH5" s="15"/>
      <c r="FEI5" s="23"/>
      <c r="FEJ5" s="21"/>
      <c r="FEK5"/>
      <c r="FEL5" s="4"/>
      <c r="FEM5" s="4"/>
      <c r="FEN5"/>
      <c r="FEO5" s="22"/>
      <c r="FEP5" s="22"/>
      <c r="FEQ5" s="22"/>
      <c r="FER5" s="15"/>
      <c r="FES5" s="23"/>
      <c r="FET5" s="21"/>
      <c r="FEU5"/>
      <c r="FEV5" s="4"/>
      <c r="FEW5" s="4"/>
      <c r="FEX5"/>
      <c r="FEY5" s="22"/>
      <c r="FEZ5" s="22"/>
      <c r="FFA5" s="22"/>
      <c r="FFB5" s="15"/>
      <c r="FFC5" s="23"/>
      <c r="FFD5" s="21"/>
      <c r="FFE5"/>
      <c r="FFF5" s="4"/>
      <c r="FFG5" s="4"/>
      <c r="FFH5"/>
      <c r="FFI5" s="22"/>
      <c r="FFJ5" s="22"/>
      <c r="FFK5" s="22"/>
      <c r="FFL5" s="15"/>
      <c r="FFM5" s="23"/>
      <c r="FFN5" s="21"/>
      <c r="FFO5"/>
      <c r="FFP5" s="4"/>
      <c r="FFQ5" s="4"/>
      <c r="FFR5"/>
      <c r="FFS5" s="22"/>
      <c r="FFT5" s="22"/>
      <c r="FFU5" s="22"/>
      <c r="FFV5" s="15"/>
      <c r="FFW5" s="23"/>
      <c r="FFX5" s="21"/>
      <c r="FFY5"/>
      <c r="FFZ5" s="4"/>
      <c r="FGA5" s="4"/>
      <c r="FGB5"/>
      <c r="FGC5" s="22"/>
      <c r="FGD5" s="22"/>
      <c r="FGE5" s="22"/>
      <c r="FGF5" s="15"/>
      <c r="FGG5" s="23"/>
      <c r="FGH5" s="21"/>
      <c r="FGI5"/>
      <c r="FGJ5" s="4"/>
      <c r="FGK5" s="4"/>
      <c r="FGL5"/>
      <c r="FGM5" s="22"/>
      <c r="FGN5" s="22"/>
      <c r="FGO5" s="22"/>
      <c r="FGP5" s="15"/>
      <c r="FGQ5" s="23"/>
      <c r="FGR5" s="21"/>
      <c r="FGS5"/>
      <c r="FGT5" s="4"/>
      <c r="FGU5" s="4"/>
      <c r="FGV5"/>
      <c r="FGW5" s="22"/>
      <c r="FGX5" s="22"/>
      <c r="FGY5" s="22"/>
      <c r="FGZ5" s="15"/>
      <c r="FHA5" s="23"/>
      <c r="FHB5" s="21"/>
      <c r="FHC5"/>
      <c r="FHD5" s="4"/>
      <c r="FHE5" s="4"/>
      <c r="FHF5"/>
      <c r="FHG5" s="22"/>
      <c r="FHH5" s="22"/>
      <c r="FHI5" s="22"/>
      <c r="FHJ5" s="15"/>
      <c r="FHK5" s="23"/>
      <c r="FHL5" s="21"/>
      <c r="FHM5"/>
      <c r="FHN5" s="4"/>
      <c r="FHO5" s="4"/>
      <c r="FHP5"/>
      <c r="FHQ5" s="22"/>
      <c r="FHR5" s="22"/>
      <c r="FHS5" s="22"/>
      <c r="FHT5" s="15"/>
      <c r="FHU5" s="23"/>
      <c r="FHV5" s="21"/>
      <c r="FHW5"/>
      <c r="FHX5" s="4"/>
      <c r="FHY5" s="4"/>
      <c r="FHZ5"/>
      <c r="FIA5" s="22"/>
      <c r="FIB5" s="22"/>
      <c r="FIC5" s="22"/>
      <c r="FID5" s="15"/>
      <c r="FIE5" s="23"/>
      <c r="FIF5" s="21"/>
      <c r="FIG5"/>
      <c r="FIH5" s="4"/>
      <c r="FII5" s="4"/>
      <c r="FIJ5"/>
      <c r="FIK5" s="22"/>
      <c r="FIL5" s="22"/>
      <c r="FIM5" s="22"/>
      <c r="FIN5" s="15"/>
      <c r="FIO5" s="23"/>
      <c r="FIP5" s="21"/>
      <c r="FIQ5"/>
      <c r="FIR5" s="4"/>
      <c r="FIS5" s="4"/>
      <c r="FIT5"/>
      <c r="FIU5" s="22"/>
      <c r="FIV5" s="22"/>
      <c r="FIW5" s="22"/>
      <c r="FIX5" s="15"/>
      <c r="FIY5" s="23"/>
      <c r="FIZ5" s="21"/>
      <c r="FJA5"/>
      <c r="FJB5" s="4"/>
      <c r="FJC5" s="4"/>
      <c r="FJD5"/>
      <c r="FJE5" s="22"/>
      <c r="FJF5" s="22"/>
      <c r="FJG5" s="22"/>
      <c r="FJH5" s="15"/>
      <c r="FJI5" s="23"/>
      <c r="FJJ5" s="21"/>
      <c r="FJK5"/>
      <c r="FJL5" s="4"/>
      <c r="FJM5" s="4"/>
      <c r="FJN5"/>
      <c r="FJO5" s="22"/>
      <c r="FJP5" s="22"/>
      <c r="FJQ5" s="22"/>
      <c r="FJR5" s="15"/>
      <c r="FJS5" s="23"/>
      <c r="FJT5" s="21"/>
      <c r="FJU5"/>
      <c r="FJV5" s="4"/>
      <c r="FJW5" s="4"/>
      <c r="FJX5"/>
      <c r="FJY5" s="22"/>
      <c r="FJZ5" s="22"/>
      <c r="FKA5" s="22"/>
      <c r="FKB5" s="15"/>
      <c r="FKC5" s="23"/>
      <c r="FKD5" s="21"/>
      <c r="FKE5"/>
      <c r="FKF5" s="4"/>
      <c r="FKG5" s="4"/>
      <c r="FKH5"/>
      <c r="FKI5" s="22"/>
      <c r="FKJ5" s="22"/>
      <c r="FKK5" s="22"/>
      <c r="FKL5" s="15"/>
      <c r="FKM5" s="23"/>
      <c r="FKN5" s="21"/>
      <c r="FKO5"/>
      <c r="FKP5" s="4"/>
      <c r="FKQ5" s="4"/>
      <c r="FKR5"/>
      <c r="FKS5" s="22"/>
      <c r="FKT5" s="22"/>
      <c r="FKU5" s="22"/>
      <c r="FKV5" s="15"/>
      <c r="FKW5" s="23"/>
      <c r="FKX5" s="21"/>
      <c r="FKY5"/>
      <c r="FKZ5" s="4"/>
      <c r="FLA5" s="4"/>
      <c r="FLB5"/>
      <c r="FLC5" s="22"/>
      <c r="FLD5" s="22"/>
      <c r="FLE5" s="22"/>
      <c r="FLF5" s="15"/>
      <c r="FLG5" s="23"/>
      <c r="FLH5" s="21"/>
      <c r="FLI5"/>
      <c r="FLJ5" s="4"/>
      <c r="FLK5" s="4"/>
      <c r="FLL5"/>
      <c r="FLM5" s="22"/>
      <c r="FLN5" s="22"/>
      <c r="FLO5" s="22"/>
      <c r="FLP5" s="15"/>
      <c r="FLQ5" s="23"/>
      <c r="FLR5" s="21"/>
      <c r="FLS5"/>
      <c r="FLT5" s="4"/>
      <c r="FLU5" s="4"/>
      <c r="FLV5"/>
      <c r="FLW5" s="22"/>
      <c r="FLX5" s="22"/>
      <c r="FLY5" s="22"/>
      <c r="FLZ5" s="15"/>
      <c r="FMA5" s="23"/>
      <c r="FMB5" s="21"/>
      <c r="FMC5"/>
      <c r="FMD5" s="4"/>
      <c r="FME5" s="4"/>
      <c r="FMF5"/>
      <c r="FMG5" s="22"/>
      <c r="FMH5" s="22"/>
      <c r="FMI5" s="22"/>
      <c r="FMJ5" s="15"/>
      <c r="FMK5" s="23"/>
      <c r="FML5" s="21"/>
      <c r="FMM5"/>
      <c r="FMN5" s="4"/>
      <c r="FMO5" s="4"/>
      <c r="FMP5"/>
      <c r="FMQ5" s="22"/>
      <c r="FMR5" s="22"/>
      <c r="FMS5" s="22"/>
      <c r="FMT5" s="15"/>
      <c r="FMU5" s="23"/>
      <c r="FMV5" s="21"/>
      <c r="FMW5"/>
      <c r="FMX5" s="4"/>
      <c r="FMY5" s="4"/>
      <c r="FMZ5"/>
      <c r="FNA5" s="22"/>
      <c r="FNB5" s="22"/>
      <c r="FNC5" s="22"/>
      <c r="FND5" s="15"/>
      <c r="FNE5" s="23"/>
      <c r="FNF5" s="21"/>
      <c r="FNG5"/>
      <c r="FNH5" s="4"/>
      <c r="FNI5" s="4"/>
      <c r="FNJ5"/>
      <c r="FNK5" s="22"/>
      <c r="FNL5" s="22"/>
      <c r="FNM5" s="22"/>
      <c r="FNN5" s="15"/>
      <c r="FNO5" s="23"/>
      <c r="FNP5" s="21"/>
      <c r="FNQ5"/>
      <c r="FNR5" s="4"/>
      <c r="FNS5" s="4"/>
      <c r="FNT5"/>
      <c r="FNU5" s="22"/>
      <c r="FNV5" s="22"/>
      <c r="FNW5" s="22"/>
      <c r="FNX5" s="15"/>
      <c r="FNY5" s="23"/>
      <c r="FNZ5" s="21"/>
      <c r="FOA5"/>
      <c r="FOB5" s="4"/>
      <c r="FOC5" s="4"/>
      <c r="FOD5"/>
      <c r="FOE5" s="22"/>
      <c r="FOF5" s="22"/>
      <c r="FOG5" s="22"/>
      <c r="FOH5" s="15"/>
      <c r="FOI5" s="23"/>
      <c r="FOJ5" s="21"/>
      <c r="FOK5"/>
      <c r="FOL5" s="4"/>
      <c r="FOM5" s="4"/>
      <c r="FON5"/>
      <c r="FOO5" s="22"/>
      <c r="FOP5" s="22"/>
      <c r="FOQ5" s="22"/>
      <c r="FOR5" s="15"/>
      <c r="FOS5" s="23"/>
      <c r="FOT5" s="21"/>
      <c r="FOU5"/>
      <c r="FOV5" s="4"/>
      <c r="FOW5" s="4"/>
      <c r="FOX5"/>
      <c r="FOY5" s="22"/>
      <c r="FOZ5" s="22"/>
      <c r="FPA5" s="22"/>
      <c r="FPB5" s="15"/>
      <c r="FPC5" s="23"/>
      <c r="FPD5" s="21"/>
      <c r="FPE5"/>
      <c r="FPF5" s="4"/>
      <c r="FPG5" s="4"/>
      <c r="FPH5"/>
      <c r="FPI5" s="22"/>
      <c r="FPJ5" s="22"/>
      <c r="FPK5" s="22"/>
      <c r="FPL5" s="15"/>
      <c r="FPM5" s="23"/>
      <c r="FPN5" s="21"/>
      <c r="FPO5"/>
      <c r="FPP5" s="4"/>
      <c r="FPQ5" s="4"/>
      <c r="FPR5"/>
      <c r="FPS5" s="22"/>
      <c r="FPT5" s="22"/>
      <c r="FPU5" s="22"/>
      <c r="FPV5" s="15"/>
      <c r="FPW5" s="23"/>
      <c r="FPX5" s="21"/>
      <c r="FPY5"/>
      <c r="FPZ5" s="4"/>
      <c r="FQA5" s="4"/>
      <c r="FQB5"/>
      <c r="FQC5" s="22"/>
      <c r="FQD5" s="22"/>
      <c r="FQE5" s="22"/>
      <c r="FQF5" s="15"/>
      <c r="FQG5" s="23"/>
      <c r="FQH5" s="21"/>
      <c r="FQI5"/>
      <c r="FQJ5" s="4"/>
      <c r="FQK5" s="4"/>
      <c r="FQL5"/>
      <c r="FQM5" s="22"/>
      <c r="FQN5" s="22"/>
      <c r="FQO5" s="22"/>
      <c r="FQP5" s="15"/>
      <c r="FQQ5" s="23"/>
      <c r="FQR5" s="21"/>
      <c r="FQS5"/>
      <c r="FQT5" s="4"/>
      <c r="FQU5" s="4"/>
      <c r="FQV5"/>
      <c r="FQW5" s="22"/>
      <c r="FQX5" s="22"/>
      <c r="FQY5" s="22"/>
      <c r="FQZ5" s="15"/>
      <c r="FRA5" s="23"/>
      <c r="FRB5" s="21"/>
      <c r="FRC5"/>
      <c r="FRD5" s="4"/>
      <c r="FRE5" s="4"/>
      <c r="FRF5"/>
      <c r="FRG5" s="22"/>
      <c r="FRH5" s="22"/>
      <c r="FRI5" s="22"/>
      <c r="FRJ5" s="15"/>
      <c r="FRK5" s="23"/>
      <c r="FRL5" s="21"/>
      <c r="FRM5"/>
      <c r="FRN5" s="4"/>
      <c r="FRO5" s="4"/>
      <c r="FRP5"/>
      <c r="FRQ5" s="22"/>
      <c r="FRR5" s="22"/>
      <c r="FRS5" s="22"/>
      <c r="FRT5" s="15"/>
      <c r="FRU5" s="23"/>
      <c r="FRV5" s="21"/>
      <c r="FRW5"/>
      <c r="FRX5" s="4"/>
      <c r="FRY5" s="4"/>
      <c r="FRZ5"/>
      <c r="FSA5" s="22"/>
      <c r="FSB5" s="22"/>
      <c r="FSC5" s="22"/>
      <c r="FSD5" s="15"/>
      <c r="FSE5" s="23"/>
      <c r="FSF5" s="21"/>
      <c r="FSG5"/>
      <c r="FSH5" s="4"/>
      <c r="FSI5" s="4"/>
      <c r="FSJ5"/>
      <c r="FSK5" s="22"/>
      <c r="FSL5" s="22"/>
      <c r="FSM5" s="22"/>
      <c r="FSN5" s="15"/>
      <c r="FSO5" s="23"/>
      <c r="FSP5" s="21"/>
      <c r="FSQ5"/>
      <c r="FSR5" s="4"/>
      <c r="FSS5" s="4"/>
      <c r="FST5"/>
      <c r="FSU5" s="22"/>
      <c r="FSV5" s="22"/>
      <c r="FSW5" s="22"/>
      <c r="FSX5" s="15"/>
      <c r="FSY5" s="23"/>
      <c r="FSZ5" s="21"/>
      <c r="FTA5"/>
      <c r="FTB5" s="4"/>
      <c r="FTC5" s="4"/>
      <c r="FTD5"/>
      <c r="FTE5" s="22"/>
      <c r="FTF5" s="22"/>
      <c r="FTG5" s="22"/>
      <c r="FTH5" s="15"/>
      <c r="FTI5" s="23"/>
      <c r="FTJ5" s="21"/>
      <c r="FTK5"/>
      <c r="FTL5" s="4"/>
      <c r="FTM5" s="4"/>
      <c r="FTN5"/>
      <c r="FTO5" s="22"/>
      <c r="FTP5" s="22"/>
      <c r="FTQ5" s="22"/>
      <c r="FTR5" s="15"/>
      <c r="FTS5" s="23"/>
      <c r="FTT5" s="21"/>
      <c r="FTU5"/>
      <c r="FTV5" s="4"/>
      <c r="FTW5" s="4"/>
      <c r="FTX5"/>
      <c r="FTY5" s="22"/>
      <c r="FTZ5" s="22"/>
      <c r="FUA5" s="22"/>
      <c r="FUB5" s="15"/>
      <c r="FUC5" s="23"/>
      <c r="FUD5" s="21"/>
      <c r="FUE5"/>
      <c r="FUF5" s="4"/>
      <c r="FUG5" s="4"/>
      <c r="FUH5"/>
      <c r="FUI5" s="22"/>
      <c r="FUJ5" s="22"/>
      <c r="FUK5" s="22"/>
      <c r="FUL5" s="15"/>
      <c r="FUM5" s="23"/>
      <c r="FUN5" s="21"/>
      <c r="FUO5"/>
      <c r="FUP5" s="4"/>
      <c r="FUQ5" s="4"/>
      <c r="FUR5"/>
      <c r="FUS5" s="22"/>
      <c r="FUT5" s="22"/>
      <c r="FUU5" s="22"/>
      <c r="FUV5" s="15"/>
      <c r="FUW5" s="23"/>
      <c r="FUX5" s="21"/>
      <c r="FUY5"/>
      <c r="FUZ5" s="4"/>
      <c r="FVA5" s="4"/>
      <c r="FVB5"/>
      <c r="FVC5" s="22"/>
      <c r="FVD5" s="22"/>
      <c r="FVE5" s="22"/>
      <c r="FVF5" s="15"/>
      <c r="FVG5" s="23"/>
      <c r="FVH5" s="21"/>
      <c r="FVI5"/>
      <c r="FVJ5" s="4"/>
      <c r="FVK5" s="4"/>
      <c r="FVL5"/>
      <c r="FVM5" s="22"/>
      <c r="FVN5" s="22"/>
      <c r="FVO5" s="22"/>
      <c r="FVP5" s="15"/>
      <c r="FVQ5" s="23"/>
      <c r="FVR5" s="21"/>
      <c r="FVS5"/>
      <c r="FVT5" s="4"/>
      <c r="FVU5" s="4"/>
      <c r="FVV5"/>
      <c r="FVW5" s="22"/>
      <c r="FVX5" s="22"/>
      <c r="FVY5" s="22"/>
      <c r="FVZ5" s="15"/>
      <c r="FWA5" s="23"/>
      <c r="FWB5" s="21"/>
      <c r="FWC5"/>
      <c r="FWD5" s="4"/>
      <c r="FWE5" s="4"/>
      <c r="FWF5"/>
      <c r="FWG5" s="22"/>
      <c r="FWH5" s="22"/>
      <c r="FWI5" s="22"/>
      <c r="FWJ5" s="15"/>
      <c r="FWK5" s="23"/>
      <c r="FWL5" s="21"/>
      <c r="FWM5"/>
      <c r="FWN5" s="4"/>
      <c r="FWO5" s="4"/>
      <c r="FWP5"/>
      <c r="FWQ5" s="22"/>
      <c r="FWR5" s="22"/>
      <c r="FWS5" s="22"/>
      <c r="FWT5" s="15"/>
      <c r="FWU5" s="23"/>
      <c r="FWV5" s="21"/>
      <c r="FWW5"/>
      <c r="FWX5" s="4"/>
      <c r="FWY5" s="4"/>
      <c r="FWZ5"/>
      <c r="FXA5" s="22"/>
      <c r="FXB5" s="22"/>
      <c r="FXC5" s="22"/>
      <c r="FXD5" s="15"/>
      <c r="FXE5" s="23"/>
      <c r="FXF5" s="21"/>
      <c r="FXG5"/>
      <c r="FXH5" s="4"/>
      <c r="FXI5" s="4"/>
      <c r="FXJ5"/>
      <c r="FXK5" s="22"/>
      <c r="FXL5" s="22"/>
      <c r="FXM5" s="22"/>
      <c r="FXN5" s="15"/>
      <c r="FXO5" s="23"/>
      <c r="FXP5" s="21"/>
      <c r="FXQ5"/>
      <c r="FXR5" s="4"/>
      <c r="FXS5" s="4"/>
      <c r="FXT5"/>
      <c r="FXU5" s="22"/>
      <c r="FXV5" s="22"/>
      <c r="FXW5" s="22"/>
      <c r="FXX5" s="15"/>
      <c r="FXY5" s="23"/>
      <c r="FXZ5" s="21"/>
      <c r="FYA5"/>
      <c r="FYB5" s="4"/>
      <c r="FYC5" s="4"/>
      <c r="FYD5"/>
      <c r="FYE5" s="22"/>
      <c r="FYF5" s="22"/>
      <c r="FYG5" s="22"/>
      <c r="FYH5" s="15"/>
      <c r="FYI5" s="23"/>
      <c r="FYJ5" s="21"/>
      <c r="FYK5"/>
      <c r="FYL5" s="4"/>
      <c r="FYM5" s="4"/>
      <c r="FYN5"/>
      <c r="FYO5" s="22"/>
      <c r="FYP5" s="22"/>
      <c r="FYQ5" s="22"/>
      <c r="FYR5" s="15"/>
      <c r="FYS5" s="23"/>
      <c r="FYT5" s="21"/>
      <c r="FYU5"/>
      <c r="FYV5" s="4"/>
      <c r="FYW5" s="4"/>
      <c r="FYX5"/>
      <c r="FYY5" s="22"/>
      <c r="FYZ5" s="22"/>
      <c r="FZA5" s="22"/>
      <c r="FZB5" s="15"/>
      <c r="FZC5" s="23"/>
      <c r="FZD5" s="21"/>
      <c r="FZE5"/>
      <c r="FZF5" s="4"/>
      <c r="FZG5" s="4"/>
      <c r="FZH5"/>
      <c r="FZI5" s="22"/>
      <c r="FZJ5" s="22"/>
      <c r="FZK5" s="22"/>
      <c r="FZL5" s="15"/>
      <c r="FZM5" s="23"/>
      <c r="FZN5" s="21"/>
      <c r="FZO5"/>
      <c r="FZP5" s="4"/>
      <c r="FZQ5" s="4"/>
      <c r="FZR5"/>
      <c r="FZS5" s="22"/>
      <c r="FZT5" s="22"/>
      <c r="FZU5" s="22"/>
      <c r="FZV5" s="15"/>
      <c r="FZW5" s="23"/>
      <c r="FZX5" s="21"/>
      <c r="FZY5"/>
      <c r="FZZ5" s="4"/>
      <c r="GAA5" s="4"/>
      <c r="GAB5"/>
      <c r="GAC5" s="22"/>
      <c r="GAD5" s="22"/>
      <c r="GAE5" s="22"/>
      <c r="GAF5" s="15"/>
      <c r="GAG5" s="23"/>
      <c r="GAH5" s="21"/>
      <c r="GAI5"/>
      <c r="GAJ5" s="4"/>
      <c r="GAK5" s="4"/>
      <c r="GAL5"/>
      <c r="GAM5" s="22"/>
      <c r="GAN5" s="22"/>
      <c r="GAO5" s="22"/>
      <c r="GAP5" s="15"/>
      <c r="GAQ5" s="23"/>
      <c r="GAR5" s="21"/>
      <c r="GAS5"/>
      <c r="GAT5" s="4"/>
      <c r="GAU5" s="4"/>
      <c r="GAV5"/>
      <c r="GAW5" s="22"/>
      <c r="GAX5" s="22"/>
      <c r="GAY5" s="22"/>
      <c r="GAZ5" s="15"/>
      <c r="GBA5" s="23"/>
      <c r="GBB5" s="21"/>
      <c r="GBC5"/>
      <c r="GBD5" s="4"/>
      <c r="GBE5" s="4"/>
      <c r="GBF5"/>
      <c r="GBG5" s="22"/>
      <c r="GBH5" s="22"/>
      <c r="GBI5" s="22"/>
      <c r="GBJ5" s="15"/>
      <c r="GBK5" s="23"/>
      <c r="GBL5" s="21"/>
      <c r="GBM5"/>
      <c r="GBN5" s="4"/>
      <c r="GBO5" s="4"/>
      <c r="GBP5"/>
      <c r="GBQ5" s="22"/>
      <c r="GBR5" s="22"/>
      <c r="GBS5" s="22"/>
      <c r="GBT5" s="15"/>
      <c r="GBU5" s="23"/>
      <c r="GBV5" s="21"/>
      <c r="GBW5"/>
      <c r="GBX5" s="4"/>
      <c r="GBY5" s="4"/>
      <c r="GBZ5"/>
      <c r="GCA5" s="22"/>
      <c r="GCB5" s="22"/>
      <c r="GCC5" s="22"/>
      <c r="GCD5" s="15"/>
      <c r="GCE5" s="23"/>
      <c r="GCF5" s="21"/>
      <c r="GCG5"/>
      <c r="GCH5" s="4"/>
      <c r="GCI5" s="4"/>
      <c r="GCJ5"/>
      <c r="GCK5" s="22"/>
      <c r="GCL5" s="22"/>
      <c r="GCM5" s="22"/>
      <c r="GCN5" s="15"/>
      <c r="GCO5" s="23"/>
      <c r="GCP5" s="21"/>
      <c r="GCQ5"/>
      <c r="GCR5" s="4"/>
      <c r="GCS5" s="4"/>
      <c r="GCT5"/>
      <c r="GCU5" s="22"/>
      <c r="GCV5" s="22"/>
      <c r="GCW5" s="22"/>
      <c r="GCX5" s="15"/>
      <c r="GCY5" s="23"/>
      <c r="GCZ5" s="21"/>
      <c r="GDA5"/>
      <c r="GDB5" s="4"/>
      <c r="GDC5" s="4"/>
      <c r="GDD5"/>
      <c r="GDE5" s="22"/>
      <c r="GDF5" s="22"/>
      <c r="GDG5" s="22"/>
      <c r="GDH5" s="15"/>
      <c r="GDI5" s="23"/>
      <c r="GDJ5" s="21"/>
      <c r="GDK5"/>
      <c r="GDL5" s="4"/>
      <c r="GDM5" s="4"/>
      <c r="GDN5"/>
      <c r="GDO5" s="22"/>
      <c r="GDP5" s="22"/>
      <c r="GDQ5" s="22"/>
      <c r="GDR5" s="15"/>
      <c r="GDS5" s="23"/>
      <c r="GDT5" s="21"/>
      <c r="GDU5"/>
      <c r="GDV5" s="4"/>
      <c r="GDW5" s="4"/>
      <c r="GDX5"/>
      <c r="GDY5" s="22"/>
      <c r="GDZ5" s="22"/>
      <c r="GEA5" s="22"/>
      <c r="GEB5" s="15"/>
      <c r="GEC5" s="23"/>
      <c r="GED5" s="21"/>
      <c r="GEE5"/>
      <c r="GEF5" s="4"/>
      <c r="GEG5" s="4"/>
      <c r="GEH5"/>
      <c r="GEI5" s="22"/>
      <c r="GEJ5" s="22"/>
      <c r="GEK5" s="22"/>
      <c r="GEL5" s="15"/>
      <c r="GEM5" s="23"/>
      <c r="GEN5" s="21"/>
      <c r="GEO5"/>
      <c r="GEP5" s="4"/>
      <c r="GEQ5" s="4"/>
      <c r="GER5"/>
      <c r="GES5" s="22"/>
      <c r="GET5" s="22"/>
      <c r="GEU5" s="22"/>
      <c r="GEV5" s="15"/>
      <c r="GEW5" s="23"/>
      <c r="GEX5" s="21"/>
      <c r="GEY5"/>
      <c r="GEZ5" s="4"/>
      <c r="GFA5" s="4"/>
      <c r="GFB5"/>
      <c r="GFC5" s="22"/>
      <c r="GFD5" s="22"/>
      <c r="GFE5" s="22"/>
      <c r="GFF5" s="15"/>
      <c r="GFG5" s="23"/>
      <c r="GFH5" s="21"/>
      <c r="GFI5"/>
      <c r="GFJ5" s="4"/>
      <c r="GFK5" s="4"/>
      <c r="GFL5"/>
      <c r="GFM5" s="22"/>
      <c r="GFN5" s="22"/>
      <c r="GFO5" s="22"/>
      <c r="GFP5" s="15"/>
      <c r="GFQ5" s="23"/>
      <c r="GFR5" s="21"/>
      <c r="GFS5"/>
      <c r="GFT5" s="4"/>
      <c r="GFU5" s="4"/>
      <c r="GFV5"/>
      <c r="GFW5" s="22"/>
      <c r="GFX5" s="22"/>
      <c r="GFY5" s="22"/>
      <c r="GFZ5" s="15"/>
      <c r="GGA5" s="23"/>
      <c r="GGB5" s="21"/>
      <c r="GGC5"/>
      <c r="GGD5" s="4"/>
      <c r="GGE5" s="4"/>
      <c r="GGF5"/>
      <c r="GGG5" s="22"/>
      <c r="GGH5" s="22"/>
      <c r="GGI5" s="22"/>
      <c r="GGJ5" s="15"/>
      <c r="GGK5" s="23"/>
      <c r="GGL5" s="21"/>
      <c r="GGM5"/>
      <c r="GGN5" s="4"/>
      <c r="GGO5" s="4"/>
      <c r="GGP5"/>
      <c r="GGQ5" s="22"/>
      <c r="GGR5" s="22"/>
      <c r="GGS5" s="22"/>
      <c r="GGT5" s="15"/>
      <c r="GGU5" s="23"/>
      <c r="GGV5" s="21"/>
      <c r="GGW5"/>
      <c r="GGX5" s="4"/>
      <c r="GGY5" s="4"/>
      <c r="GGZ5"/>
      <c r="GHA5" s="22"/>
      <c r="GHB5" s="22"/>
      <c r="GHC5" s="22"/>
      <c r="GHD5" s="15"/>
      <c r="GHE5" s="23"/>
      <c r="GHF5" s="21"/>
      <c r="GHG5"/>
      <c r="GHH5" s="4"/>
      <c r="GHI5" s="4"/>
      <c r="GHJ5"/>
      <c r="GHK5" s="22"/>
      <c r="GHL5" s="22"/>
      <c r="GHM5" s="22"/>
      <c r="GHN5" s="15"/>
      <c r="GHO5" s="23"/>
      <c r="GHP5" s="21"/>
      <c r="GHQ5"/>
      <c r="GHR5" s="4"/>
      <c r="GHS5" s="4"/>
      <c r="GHT5"/>
      <c r="GHU5" s="22"/>
      <c r="GHV5" s="22"/>
      <c r="GHW5" s="22"/>
      <c r="GHX5" s="15"/>
      <c r="GHY5" s="23"/>
      <c r="GHZ5" s="21"/>
      <c r="GIA5"/>
      <c r="GIB5" s="4"/>
      <c r="GIC5" s="4"/>
      <c r="GID5"/>
      <c r="GIE5" s="22"/>
      <c r="GIF5" s="22"/>
      <c r="GIG5" s="22"/>
      <c r="GIH5" s="15"/>
      <c r="GII5" s="23"/>
      <c r="GIJ5" s="21"/>
      <c r="GIK5"/>
      <c r="GIL5" s="4"/>
      <c r="GIM5" s="4"/>
      <c r="GIN5"/>
      <c r="GIO5" s="22"/>
      <c r="GIP5" s="22"/>
      <c r="GIQ5" s="22"/>
      <c r="GIR5" s="15"/>
      <c r="GIS5" s="23"/>
      <c r="GIT5" s="21"/>
      <c r="GIU5"/>
      <c r="GIV5" s="4"/>
      <c r="GIW5" s="4"/>
      <c r="GIX5"/>
      <c r="GIY5" s="22"/>
      <c r="GIZ5" s="22"/>
      <c r="GJA5" s="22"/>
      <c r="GJB5" s="15"/>
      <c r="GJC5" s="23"/>
      <c r="GJD5" s="21"/>
      <c r="GJE5"/>
      <c r="GJF5" s="4"/>
      <c r="GJG5" s="4"/>
      <c r="GJH5"/>
      <c r="GJI5" s="22"/>
      <c r="GJJ5" s="22"/>
      <c r="GJK5" s="22"/>
      <c r="GJL5" s="15"/>
      <c r="GJM5" s="23"/>
      <c r="GJN5" s="21"/>
      <c r="GJO5"/>
      <c r="GJP5" s="4"/>
      <c r="GJQ5" s="4"/>
      <c r="GJR5"/>
      <c r="GJS5" s="22"/>
      <c r="GJT5" s="22"/>
      <c r="GJU5" s="22"/>
      <c r="GJV5" s="15"/>
      <c r="GJW5" s="23"/>
      <c r="GJX5" s="21"/>
      <c r="GJY5"/>
      <c r="GJZ5" s="4"/>
      <c r="GKA5" s="4"/>
      <c r="GKB5"/>
      <c r="GKC5" s="22"/>
      <c r="GKD5" s="22"/>
      <c r="GKE5" s="22"/>
      <c r="GKF5" s="15"/>
      <c r="GKG5" s="23"/>
      <c r="GKH5" s="21"/>
      <c r="GKI5"/>
      <c r="GKJ5" s="4"/>
      <c r="GKK5" s="4"/>
      <c r="GKL5"/>
      <c r="GKM5" s="22"/>
      <c r="GKN5" s="22"/>
      <c r="GKO5" s="22"/>
      <c r="GKP5" s="15"/>
      <c r="GKQ5" s="23"/>
      <c r="GKR5" s="21"/>
      <c r="GKS5"/>
      <c r="GKT5" s="4"/>
      <c r="GKU5" s="4"/>
      <c r="GKV5"/>
      <c r="GKW5" s="22"/>
      <c r="GKX5" s="22"/>
      <c r="GKY5" s="22"/>
      <c r="GKZ5" s="15"/>
      <c r="GLA5" s="23"/>
      <c r="GLB5" s="21"/>
      <c r="GLC5"/>
      <c r="GLD5" s="4"/>
      <c r="GLE5" s="4"/>
      <c r="GLF5"/>
      <c r="GLG5" s="22"/>
      <c r="GLH5" s="22"/>
      <c r="GLI5" s="22"/>
      <c r="GLJ5" s="15"/>
      <c r="GLK5" s="23"/>
      <c r="GLL5" s="21"/>
      <c r="GLM5"/>
      <c r="GLN5" s="4"/>
      <c r="GLO5" s="4"/>
      <c r="GLP5"/>
      <c r="GLQ5" s="22"/>
      <c r="GLR5" s="22"/>
      <c r="GLS5" s="22"/>
      <c r="GLT5" s="15"/>
      <c r="GLU5" s="23"/>
      <c r="GLV5" s="21"/>
      <c r="GLW5"/>
      <c r="GLX5" s="4"/>
      <c r="GLY5" s="4"/>
      <c r="GLZ5"/>
      <c r="GMA5" s="22"/>
      <c r="GMB5" s="22"/>
      <c r="GMC5" s="22"/>
      <c r="GMD5" s="15"/>
      <c r="GME5" s="23"/>
      <c r="GMF5" s="21"/>
      <c r="GMG5"/>
      <c r="GMH5" s="4"/>
      <c r="GMI5" s="4"/>
      <c r="GMJ5"/>
      <c r="GMK5" s="22"/>
      <c r="GML5" s="22"/>
      <c r="GMM5" s="22"/>
      <c r="GMN5" s="15"/>
      <c r="GMO5" s="23"/>
      <c r="GMP5" s="21"/>
      <c r="GMQ5"/>
      <c r="GMR5" s="4"/>
      <c r="GMS5" s="4"/>
      <c r="GMT5"/>
      <c r="GMU5" s="22"/>
      <c r="GMV5" s="22"/>
      <c r="GMW5" s="22"/>
      <c r="GMX5" s="15"/>
      <c r="GMY5" s="23"/>
      <c r="GMZ5" s="21"/>
      <c r="GNA5"/>
      <c r="GNB5" s="4"/>
      <c r="GNC5" s="4"/>
      <c r="GND5"/>
      <c r="GNE5" s="22"/>
      <c r="GNF5" s="22"/>
      <c r="GNG5" s="22"/>
      <c r="GNH5" s="15"/>
      <c r="GNI5" s="23"/>
      <c r="GNJ5" s="21"/>
      <c r="GNK5"/>
      <c r="GNL5" s="4"/>
      <c r="GNM5" s="4"/>
      <c r="GNN5"/>
      <c r="GNO5" s="22"/>
      <c r="GNP5" s="22"/>
      <c r="GNQ5" s="22"/>
      <c r="GNR5" s="15"/>
      <c r="GNS5" s="23"/>
      <c r="GNT5" s="21"/>
      <c r="GNU5"/>
      <c r="GNV5" s="4"/>
      <c r="GNW5" s="4"/>
      <c r="GNX5"/>
      <c r="GNY5" s="22"/>
      <c r="GNZ5" s="22"/>
      <c r="GOA5" s="22"/>
      <c r="GOB5" s="15"/>
      <c r="GOC5" s="23"/>
      <c r="GOD5" s="21"/>
      <c r="GOE5"/>
      <c r="GOF5" s="4"/>
      <c r="GOG5" s="4"/>
      <c r="GOH5"/>
      <c r="GOI5" s="22"/>
      <c r="GOJ5" s="22"/>
      <c r="GOK5" s="22"/>
      <c r="GOL5" s="15"/>
      <c r="GOM5" s="23"/>
      <c r="GON5" s="21"/>
      <c r="GOO5"/>
      <c r="GOP5" s="4"/>
      <c r="GOQ5" s="4"/>
      <c r="GOR5"/>
      <c r="GOS5" s="22"/>
      <c r="GOT5" s="22"/>
      <c r="GOU5" s="22"/>
      <c r="GOV5" s="15"/>
      <c r="GOW5" s="23"/>
      <c r="GOX5" s="21"/>
      <c r="GOY5"/>
      <c r="GOZ5" s="4"/>
      <c r="GPA5" s="4"/>
      <c r="GPB5"/>
      <c r="GPC5" s="22"/>
      <c r="GPD5" s="22"/>
      <c r="GPE5" s="22"/>
      <c r="GPF5" s="15"/>
      <c r="GPG5" s="23"/>
      <c r="GPH5" s="21"/>
      <c r="GPI5"/>
      <c r="GPJ5" s="4"/>
      <c r="GPK5" s="4"/>
      <c r="GPL5"/>
      <c r="GPM5" s="22"/>
      <c r="GPN5" s="22"/>
      <c r="GPO5" s="22"/>
      <c r="GPP5" s="15"/>
      <c r="GPQ5" s="23"/>
      <c r="GPR5" s="21"/>
      <c r="GPS5"/>
      <c r="GPT5" s="4"/>
      <c r="GPU5" s="4"/>
      <c r="GPV5"/>
      <c r="GPW5" s="22"/>
      <c r="GPX5" s="22"/>
      <c r="GPY5" s="22"/>
      <c r="GPZ5" s="15"/>
      <c r="GQA5" s="23"/>
      <c r="GQB5" s="21"/>
      <c r="GQC5"/>
      <c r="GQD5" s="4"/>
      <c r="GQE5" s="4"/>
      <c r="GQF5"/>
      <c r="GQG5" s="22"/>
      <c r="GQH5" s="22"/>
      <c r="GQI5" s="22"/>
      <c r="GQJ5" s="15"/>
      <c r="GQK5" s="23"/>
      <c r="GQL5" s="21"/>
      <c r="GQM5"/>
      <c r="GQN5" s="4"/>
      <c r="GQO5" s="4"/>
      <c r="GQP5"/>
      <c r="GQQ5" s="22"/>
      <c r="GQR5" s="22"/>
      <c r="GQS5" s="22"/>
      <c r="GQT5" s="15"/>
      <c r="GQU5" s="23"/>
      <c r="GQV5" s="21"/>
      <c r="GQW5"/>
      <c r="GQX5" s="4"/>
      <c r="GQY5" s="4"/>
      <c r="GQZ5"/>
      <c r="GRA5" s="22"/>
      <c r="GRB5" s="22"/>
      <c r="GRC5" s="22"/>
      <c r="GRD5" s="15"/>
      <c r="GRE5" s="23"/>
      <c r="GRF5" s="21"/>
      <c r="GRG5"/>
      <c r="GRH5" s="4"/>
      <c r="GRI5" s="4"/>
      <c r="GRJ5"/>
      <c r="GRK5" s="22"/>
      <c r="GRL5" s="22"/>
      <c r="GRM5" s="22"/>
      <c r="GRN5" s="15"/>
      <c r="GRO5" s="23"/>
      <c r="GRP5" s="21"/>
      <c r="GRQ5"/>
      <c r="GRR5" s="4"/>
      <c r="GRS5" s="4"/>
      <c r="GRT5"/>
      <c r="GRU5" s="22"/>
      <c r="GRV5" s="22"/>
      <c r="GRW5" s="22"/>
      <c r="GRX5" s="15"/>
      <c r="GRY5" s="23"/>
      <c r="GRZ5" s="21"/>
      <c r="GSA5"/>
      <c r="GSB5" s="4"/>
      <c r="GSC5" s="4"/>
      <c r="GSD5"/>
      <c r="GSE5" s="22"/>
      <c r="GSF5" s="22"/>
      <c r="GSG5" s="22"/>
      <c r="GSH5" s="15"/>
      <c r="GSI5" s="23"/>
      <c r="GSJ5" s="21"/>
      <c r="GSK5"/>
      <c r="GSL5" s="4"/>
      <c r="GSM5" s="4"/>
      <c r="GSN5"/>
      <c r="GSO5" s="22"/>
      <c r="GSP5" s="22"/>
      <c r="GSQ5" s="22"/>
      <c r="GSR5" s="15"/>
      <c r="GSS5" s="23"/>
      <c r="GST5" s="21"/>
      <c r="GSU5"/>
      <c r="GSV5" s="4"/>
      <c r="GSW5" s="4"/>
      <c r="GSX5"/>
      <c r="GSY5" s="22"/>
      <c r="GSZ5" s="22"/>
      <c r="GTA5" s="22"/>
      <c r="GTB5" s="15"/>
      <c r="GTC5" s="23"/>
      <c r="GTD5" s="21"/>
      <c r="GTE5"/>
      <c r="GTF5" s="4"/>
      <c r="GTG5" s="4"/>
      <c r="GTH5"/>
      <c r="GTI5" s="22"/>
      <c r="GTJ5" s="22"/>
      <c r="GTK5" s="22"/>
      <c r="GTL5" s="15"/>
      <c r="GTM5" s="23"/>
      <c r="GTN5" s="21"/>
      <c r="GTO5"/>
      <c r="GTP5" s="4"/>
      <c r="GTQ5" s="4"/>
      <c r="GTR5"/>
      <c r="GTS5" s="22"/>
      <c r="GTT5" s="22"/>
      <c r="GTU5" s="22"/>
      <c r="GTV5" s="15"/>
      <c r="GTW5" s="23"/>
      <c r="GTX5" s="21"/>
      <c r="GTY5"/>
      <c r="GTZ5" s="4"/>
      <c r="GUA5" s="4"/>
      <c r="GUB5"/>
      <c r="GUC5" s="22"/>
      <c r="GUD5" s="22"/>
      <c r="GUE5" s="22"/>
      <c r="GUF5" s="15"/>
      <c r="GUG5" s="23"/>
      <c r="GUH5" s="21"/>
      <c r="GUI5"/>
      <c r="GUJ5" s="4"/>
      <c r="GUK5" s="4"/>
      <c r="GUL5"/>
      <c r="GUM5" s="22"/>
      <c r="GUN5" s="22"/>
      <c r="GUO5" s="22"/>
      <c r="GUP5" s="15"/>
      <c r="GUQ5" s="23"/>
      <c r="GUR5" s="21"/>
      <c r="GUS5"/>
      <c r="GUT5" s="4"/>
      <c r="GUU5" s="4"/>
      <c r="GUV5"/>
      <c r="GUW5" s="22"/>
      <c r="GUX5" s="22"/>
      <c r="GUY5" s="22"/>
      <c r="GUZ5" s="15"/>
      <c r="GVA5" s="23"/>
      <c r="GVB5" s="21"/>
      <c r="GVC5"/>
      <c r="GVD5" s="4"/>
      <c r="GVE5" s="4"/>
      <c r="GVF5"/>
      <c r="GVG5" s="22"/>
      <c r="GVH5" s="22"/>
      <c r="GVI5" s="22"/>
      <c r="GVJ5" s="15"/>
      <c r="GVK5" s="23"/>
      <c r="GVL5" s="21"/>
      <c r="GVM5"/>
      <c r="GVN5" s="4"/>
      <c r="GVO5" s="4"/>
      <c r="GVP5"/>
      <c r="GVQ5" s="22"/>
      <c r="GVR5" s="22"/>
      <c r="GVS5" s="22"/>
      <c r="GVT5" s="15"/>
      <c r="GVU5" s="23"/>
      <c r="GVV5" s="21"/>
      <c r="GVW5"/>
      <c r="GVX5" s="4"/>
      <c r="GVY5" s="4"/>
      <c r="GVZ5"/>
      <c r="GWA5" s="22"/>
      <c r="GWB5" s="22"/>
      <c r="GWC5" s="22"/>
      <c r="GWD5" s="15"/>
      <c r="GWE5" s="23"/>
      <c r="GWF5" s="21"/>
      <c r="GWG5"/>
      <c r="GWH5" s="4"/>
      <c r="GWI5" s="4"/>
      <c r="GWJ5"/>
      <c r="GWK5" s="22"/>
      <c r="GWL5" s="22"/>
      <c r="GWM5" s="22"/>
      <c r="GWN5" s="15"/>
      <c r="GWO5" s="23"/>
      <c r="GWP5" s="21"/>
      <c r="GWQ5"/>
      <c r="GWR5" s="4"/>
      <c r="GWS5" s="4"/>
      <c r="GWT5"/>
      <c r="GWU5" s="22"/>
      <c r="GWV5" s="22"/>
      <c r="GWW5" s="22"/>
      <c r="GWX5" s="15"/>
      <c r="GWY5" s="23"/>
      <c r="GWZ5" s="21"/>
      <c r="GXA5"/>
      <c r="GXB5" s="4"/>
      <c r="GXC5" s="4"/>
      <c r="GXD5"/>
      <c r="GXE5" s="22"/>
      <c r="GXF5" s="22"/>
      <c r="GXG5" s="22"/>
      <c r="GXH5" s="15"/>
      <c r="GXI5" s="23"/>
      <c r="GXJ5" s="21"/>
      <c r="GXK5"/>
      <c r="GXL5" s="4"/>
      <c r="GXM5" s="4"/>
      <c r="GXN5"/>
      <c r="GXO5" s="22"/>
      <c r="GXP5" s="22"/>
      <c r="GXQ5" s="22"/>
      <c r="GXR5" s="15"/>
      <c r="GXS5" s="23"/>
      <c r="GXT5" s="21"/>
      <c r="GXU5"/>
      <c r="GXV5" s="4"/>
      <c r="GXW5" s="4"/>
      <c r="GXX5"/>
      <c r="GXY5" s="22"/>
      <c r="GXZ5" s="22"/>
      <c r="GYA5" s="22"/>
      <c r="GYB5" s="15"/>
      <c r="GYC5" s="23"/>
      <c r="GYD5" s="21"/>
      <c r="GYE5"/>
      <c r="GYF5" s="4"/>
      <c r="GYG5" s="4"/>
      <c r="GYH5"/>
      <c r="GYI5" s="22"/>
      <c r="GYJ5" s="22"/>
      <c r="GYK5" s="22"/>
      <c r="GYL5" s="15"/>
      <c r="GYM5" s="23"/>
      <c r="GYN5" s="21"/>
      <c r="GYO5"/>
      <c r="GYP5" s="4"/>
      <c r="GYQ5" s="4"/>
      <c r="GYR5"/>
      <c r="GYS5" s="22"/>
      <c r="GYT5" s="22"/>
      <c r="GYU5" s="22"/>
      <c r="GYV5" s="15"/>
      <c r="GYW5" s="23"/>
      <c r="GYX5" s="21"/>
      <c r="GYY5"/>
      <c r="GYZ5" s="4"/>
      <c r="GZA5" s="4"/>
      <c r="GZB5"/>
      <c r="GZC5" s="22"/>
      <c r="GZD5" s="22"/>
      <c r="GZE5" s="22"/>
      <c r="GZF5" s="15"/>
      <c r="GZG5" s="23"/>
      <c r="GZH5" s="21"/>
      <c r="GZI5"/>
      <c r="GZJ5" s="4"/>
      <c r="GZK5" s="4"/>
      <c r="GZL5"/>
      <c r="GZM5" s="22"/>
      <c r="GZN5" s="22"/>
      <c r="GZO5" s="22"/>
      <c r="GZP5" s="15"/>
      <c r="GZQ5" s="23"/>
      <c r="GZR5" s="21"/>
      <c r="GZS5"/>
      <c r="GZT5" s="4"/>
      <c r="GZU5" s="4"/>
      <c r="GZV5"/>
      <c r="GZW5" s="22"/>
      <c r="GZX5" s="22"/>
      <c r="GZY5" s="22"/>
      <c r="GZZ5" s="15"/>
      <c r="HAA5" s="23"/>
      <c r="HAB5" s="21"/>
      <c r="HAC5"/>
      <c r="HAD5" s="4"/>
      <c r="HAE5" s="4"/>
      <c r="HAF5"/>
      <c r="HAG5" s="22"/>
      <c r="HAH5" s="22"/>
      <c r="HAI5" s="22"/>
      <c r="HAJ5" s="15"/>
      <c r="HAK5" s="23"/>
      <c r="HAL5" s="21"/>
      <c r="HAM5"/>
      <c r="HAN5" s="4"/>
      <c r="HAO5" s="4"/>
      <c r="HAP5"/>
      <c r="HAQ5" s="22"/>
      <c r="HAR5" s="22"/>
      <c r="HAS5" s="22"/>
      <c r="HAT5" s="15"/>
      <c r="HAU5" s="23"/>
      <c r="HAV5" s="21"/>
      <c r="HAW5"/>
      <c r="HAX5" s="4"/>
      <c r="HAY5" s="4"/>
      <c r="HAZ5"/>
      <c r="HBA5" s="22"/>
      <c r="HBB5" s="22"/>
      <c r="HBC5" s="22"/>
      <c r="HBD5" s="15"/>
      <c r="HBE5" s="23"/>
      <c r="HBF5" s="21"/>
      <c r="HBG5"/>
      <c r="HBH5" s="4"/>
      <c r="HBI5" s="4"/>
      <c r="HBJ5"/>
      <c r="HBK5" s="22"/>
      <c r="HBL5" s="22"/>
      <c r="HBM5" s="22"/>
      <c r="HBN5" s="15"/>
      <c r="HBO5" s="23"/>
      <c r="HBP5" s="21"/>
      <c r="HBQ5"/>
      <c r="HBR5" s="4"/>
      <c r="HBS5" s="4"/>
      <c r="HBT5"/>
      <c r="HBU5" s="22"/>
      <c r="HBV5" s="22"/>
      <c r="HBW5" s="22"/>
      <c r="HBX5" s="15"/>
      <c r="HBY5" s="23"/>
      <c r="HBZ5" s="21"/>
      <c r="HCA5"/>
      <c r="HCB5" s="4"/>
      <c r="HCC5" s="4"/>
      <c r="HCD5"/>
      <c r="HCE5" s="22"/>
      <c r="HCF5" s="22"/>
      <c r="HCG5" s="22"/>
      <c r="HCH5" s="15"/>
      <c r="HCI5" s="23"/>
      <c r="HCJ5" s="21"/>
      <c r="HCK5"/>
      <c r="HCL5" s="4"/>
      <c r="HCM5" s="4"/>
      <c r="HCN5"/>
      <c r="HCO5" s="22"/>
      <c r="HCP5" s="22"/>
      <c r="HCQ5" s="22"/>
      <c r="HCR5" s="15"/>
      <c r="HCS5" s="23"/>
      <c r="HCT5" s="21"/>
      <c r="HCU5"/>
      <c r="HCV5" s="4"/>
      <c r="HCW5" s="4"/>
      <c r="HCX5"/>
      <c r="HCY5" s="22"/>
      <c r="HCZ5" s="22"/>
      <c r="HDA5" s="22"/>
      <c r="HDB5" s="15"/>
      <c r="HDC5" s="23"/>
      <c r="HDD5" s="21"/>
      <c r="HDE5"/>
      <c r="HDF5" s="4"/>
      <c r="HDG5" s="4"/>
      <c r="HDH5"/>
      <c r="HDI5" s="22"/>
      <c r="HDJ5" s="22"/>
      <c r="HDK5" s="22"/>
      <c r="HDL5" s="15"/>
      <c r="HDM5" s="23"/>
      <c r="HDN5" s="21"/>
      <c r="HDO5"/>
      <c r="HDP5" s="4"/>
      <c r="HDQ5" s="4"/>
      <c r="HDR5"/>
      <c r="HDS5" s="22"/>
      <c r="HDT5" s="22"/>
      <c r="HDU5" s="22"/>
      <c r="HDV5" s="15"/>
      <c r="HDW5" s="23"/>
      <c r="HDX5" s="21"/>
      <c r="HDY5"/>
      <c r="HDZ5" s="4"/>
      <c r="HEA5" s="4"/>
      <c r="HEB5"/>
      <c r="HEC5" s="22"/>
      <c r="HED5" s="22"/>
      <c r="HEE5" s="22"/>
      <c r="HEF5" s="15"/>
      <c r="HEG5" s="23"/>
      <c r="HEH5" s="21"/>
      <c r="HEI5"/>
      <c r="HEJ5" s="4"/>
      <c r="HEK5" s="4"/>
      <c r="HEL5"/>
      <c r="HEM5" s="22"/>
      <c r="HEN5" s="22"/>
      <c r="HEO5" s="22"/>
      <c r="HEP5" s="15"/>
      <c r="HEQ5" s="23"/>
      <c r="HER5" s="21"/>
      <c r="HES5"/>
      <c r="HET5" s="4"/>
      <c r="HEU5" s="4"/>
      <c r="HEV5"/>
      <c r="HEW5" s="22"/>
      <c r="HEX5" s="22"/>
      <c r="HEY5" s="22"/>
      <c r="HEZ5" s="15"/>
      <c r="HFA5" s="23"/>
      <c r="HFB5" s="21"/>
      <c r="HFC5"/>
      <c r="HFD5" s="4"/>
      <c r="HFE5" s="4"/>
      <c r="HFF5"/>
      <c r="HFG5" s="22"/>
      <c r="HFH5" s="22"/>
      <c r="HFI5" s="22"/>
      <c r="HFJ5" s="15"/>
      <c r="HFK5" s="23"/>
      <c r="HFL5" s="21"/>
      <c r="HFM5"/>
      <c r="HFN5" s="4"/>
      <c r="HFO5" s="4"/>
      <c r="HFP5"/>
      <c r="HFQ5" s="22"/>
      <c r="HFR5" s="22"/>
      <c r="HFS5" s="22"/>
      <c r="HFT5" s="15"/>
      <c r="HFU5" s="23"/>
      <c r="HFV5" s="21"/>
      <c r="HFW5"/>
      <c r="HFX5" s="4"/>
      <c r="HFY5" s="4"/>
      <c r="HFZ5"/>
      <c r="HGA5" s="22"/>
      <c r="HGB5" s="22"/>
      <c r="HGC5" s="22"/>
      <c r="HGD5" s="15"/>
      <c r="HGE5" s="23"/>
      <c r="HGF5" s="21"/>
      <c r="HGG5"/>
      <c r="HGH5" s="4"/>
      <c r="HGI5" s="4"/>
      <c r="HGJ5"/>
      <c r="HGK5" s="22"/>
      <c r="HGL5" s="22"/>
      <c r="HGM5" s="22"/>
      <c r="HGN5" s="15"/>
      <c r="HGO5" s="23"/>
      <c r="HGP5" s="21"/>
      <c r="HGQ5"/>
      <c r="HGR5" s="4"/>
      <c r="HGS5" s="4"/>
      <c r="HGT5"/>
      <c r="HGU5" s="22"/>
      <c r="HGV5" s="22"/>
      <c r="HGW5" s="22"/>
      <c r="HGX5" s="15"/>
      <c r="HGY5" s="23"/>
      <c r="HGZ5" s="21"/>
      <c r="HHA5"/>
      <c r="HHB5" s="4"/>
      <c r="HHC5" s="4"/>
      <c r="HHD5"/>
      <c r="HHE5" s="22"/>
      <c r="HHF5" s="22"/>
      <c r="HHG5" s="22"/>
      <c r="HHH5" s="15"/>
      <c r="HHI5" s="23"/>
      <c r="HHJ5" s="21"/>
      <c r="HHK5"/>
      <c r="HHL5" s="4"/>
      <c r="HHM5" s="4"/>
      <c r="HHN5"/>
      <c r="HHO5" s="22"/>
      <c r="HHP5" s="22"/>
      <c r="HHQ5" s="22"/>
      <c r="HHR5" s="15"/>
      <c r="HHS5" s="23"/>
      <c r="HHT5" s="21"/>
      <c r="HHU5"/>
      <c r="HHV5" s="4"/>
      <c r="HHW5" s="4"/>
      <c r="HHX5"/>
      <c r="HHY5" s="22"/>
      <c r="HHZ5" s="22"/>
      <c r="HIA5" s="22"/>
      <c r="HIB5" s="15"/>
      <c r="HIC5" s="23"/>
      <c r="HID5" s="21"/>
      <c r="HIE5"/>
      <c r="HIF5" s="4"/>
      <c r="HIG5" s="4"/>
      <c r="HIH5"/>
      <c r="HII5" s="22"/>
      <c r="HIJ5" s="22"/>
      <c r="HIK5" s="22"/>
      <c r="HIL5" s="15"/>
      <c r="HIM5" s="23"/>
      <c r="HIN5" s="21"/>
      <c r="HIO5"/>
      <c r="HIP5" s="4"/>
      <c r="HIQ5" s="4"/>
      <c r="HIR5"/>
      <c r="HIS5" s="22"/>
      <c r="HIT5" s="22"/>
      <c r="HIU5" s="22"/>
      <c r="HIV5" s="15"/>
      <c r="HIW5" s="23"/>
      <c r="HIX5" s="21"/>
      <c r="HIY5"/>
      <c r="HIZ5" s="4"/>
      <c r="HJA5" s="4"/>
      <c r="HJB5"/>
      <c r="HJC5" s="22"/>
      <c r="HJD5" s="22"/>
      <c r="HJE5" s="22"/>
      <c r="HJF5" s="15"/>
      <c r="HJG5" s="23"/>
      <c r="HJH5" s="21"/>
      <c r="HJI5"/>
      <c r="HJJ5" s="4"/>
      <c r="HJK5" s="4"/>
      <c r="HJL5"/>
      <c r="HJM5" s="22"/>
      <c r="HJN5" s="22"/>
      <c r="HJO5" s="22"/>
      <c r="HJP5" s="15"/>
      <c r="HJQ5" s="23"/>
      <c r="HJR5" s="21"/>
      <c r="HJS5"/>
      <c r="HJT5" s="4"/>
      <c r="HJU5" s="4"/>
      <c r="HJV5"/>
      <c r="HJW5" s="22"/>
      <c r="HJX5" s="22"/>
      <c r="HJY5" s="22"/>
      <c r="HJZ5" s="15"/>
      <c r="HKA5" s="23"/>
      <c r="HKB5" s="21"/>
      <c r="HKC5"/>
      <c r="HKD5" s="4"/>
      <c r="HKE5" s="4"/>
      <c r="HKF5"/>
      <c r="HKG5" s="22"/>
      <c r="HKH5" s="22"/>
      <c r="HKI5" s="22"/>
      <c r="HKJ5" s="15"/>
      <c r="HKK5" s="23"/>
      <c r="HKL5" s="21"/>
      <c r="HKM5"/>
      <c r="HKN5" s="4"/>
      <c r="HKO5" s="4"/>
      <c r="HKP5"/>
      <c r="HKQ5" s="22"/>
      <c r="HKR5" s="22"/>
      <c r="HKS5" s="22"/>
      <c r="HKT5" s="15"/>
      <c r="HKU5" s="23"/>
      <c r="HKV5" s="21"/>
      <c r="HKW5"/>
      <c r="HKX5" s="4"/>
      <c r="HKY5" s="4"/>
      <c r="HKZ5"/>
      <c r="HLA5" s="22"/>
      <c r="HLB5" s="22"/>
      <c r="HLC5" s="22"/>
      <c r="HLD5" s="15"/>
      <c r="HLE5" s="23"/>
      <c r="HLF5" s="21"/>
      <c r="HLG5"/>
      <c r="HLH5" s="4"/>
      <c r="HLI5" s="4"/>
      <c r="HLJ5"/>
      <c r="HLK5" s="22"/>
      <c r="HLL5" s="22"/>
      <c r="HLM5" s="22"/>
      <c r="HLN5" s="15"/>
      <c r="HLO5" s="23"/>
      <c r="HLP5" s="21"/>
      <c r="HLQ5"/>
      <c r="HLR5" s="4"/>
      <c r="HLS5" s="4"/>
      <c r="HLT5"/>
      <c r="HLU5" s="22"/>
      <c r="HLV5" s="22"/>
      <c r="HLW5" s="22"/>
      <c r="HLX5" s="15"/>
      <c r="HLY5" s="23"/>
      <c r="HLZ5" s="21"/>
      <c r="HMA5"/>
      <c r="HMB5" s="4"/>
      <c r="HMC5" s="4"/>
      <c r="HMD5"/>
      <c r="HME5" s="22"/>
      <c r="HMF5" s="22"/>
      <c r="HMG5" s="22"/>
      <c r="HMH5" s="15"/>
      <c r="HMI5" s="23"/>
      <c r="HMJ5" s="21"/>
      <c r="HMK5"/>
      <c r="HML5" s="4"/>
      <c r="HMM5" s="4"/>
      <c r="HMN5"/>
      <c r="HMO5" s="22"/>
      <c r="HMP5" s="22"/>
      <c r="HMQ5" s="22"/>
      <c r="HMR5" s="15"/>
      <c r="HMS5" s="23"/>
      <c r="HMT5" s="21"/>
      <c r="HMU5"/>
      <c r="HMV5" s="4"/>
      <c r="HMW5" s="4"/>
      <c r="HMX5"/>
      <c r="HMY5" s="22"/>
      <c r="HMZ5" s="22"/>
      <c r="HNA5" s="22"/>
      <c r="HNB5" s="15"/>
      <c r="HNC5" s="23"/>
      <c r="HND5" s="21"/>
      <c r="HNE5"/>
      <c r="HNF5" s="4"/>
      <c r="HNG5" s="4"/>
      <c r="HNH5"/>
      <c r="HNI5" s="22"/>
      <c r="HNJ5" s="22"/>
      <c r="HNK5" s="22"/>
      <c r="HNL5" s="15"/>
      <c r="HNM5" s="23"/>
      <c r="HNN5" s="21"/>
      <c r="HNO5"/>
      <c r="HNP5" s="4"/>
      <c r="HNQ5" s="4"/>
      <c r="HNR5"/>
      <c r="HNS5" s="22"/>
      <c r="HNT5" s="22"/>
      <c r="HNU5" s="22"/>
      <c r="HNV5" s="15"/>
      <c r="HNW5" s="23"/>
      <c r="HNX5" s="21"/>
      <c r="HNY5"/>
      <c r="HNZ5" s="4"/>
      <c r="HOA5" s="4"/>
      <c r="HOB5"/>
      <c r="HOC5" s="22"/>
      <c r="HOD5" s="22"/>
      <c r="HOE5" s="22"/>
      <c r="HOF5" s="15"/>
      <c r="HOG5" s="23"/>
      <c r="HOH5" s="21"/>
      <c r="HOI5"/>
      <c r="HOJ5" s="4"/>
      <c r="HOK5" s="4"/>
      <c r="HOL5"/>
      <c r="HOM5" s="22"/>
      <c r="HON5" s="22"/>
      <c r="HOO5" s="22"/>
      <c r="HOP5" s="15"/>
      <c r="HOQ5" s="23"/>
      <c r="HOR5" s="21"/>
      <c r="HOS5"/>
      <c r="HOT5" s="4"/>
      <c r="HOU5" s="4"/>
      <c r="HOV5"/>
      <c r="HOW5" s="22"/>
      <c r="HOX5" s="22"/>
      <c r="HOY5" s="22"/>
      <c r="HOZ5" s="15"/>
      <c r="HPA5" s="23"/>
      <c r="HPB5" s="21"/>
      <c r="HPC5"/>
      <c r="HPD5" s="4"/>
      <c r="HPE5" s="4"/>
      <c r="HPF5"/>
      <c r="HPG5" s="22"/>
      <c r="HPH5" s="22"/>
      <c r="HPI5" s="22"/>
      <c r="HPJ5" s="15"/>
      <c r="HPK5" s="23"/>
      <c r="HPL5" s="21"/>
      <c r="HPM5"/>
      <c r="HPN5" s="4"/>
      <c r="HPO5" s="4"/>
      <c r="HPP5"/>
      <c r="HPQ5" s="22"/>
      <c r="HPR5" s="22"/>
      <c r="HPS5" s="22"/>
      <c r="HPT5" s="15"/>
      <c r="HPU5" s="23"/>
      <c r="HPV5" s="21"/>
      <c r="HPW5"/>
      <c r="HPX5" s="4"/>
      <c r="HPY5" s="4"/>
      <c r="HPZ5"/>
      <c r="HQA5" s="22"/>
      <c r="HQB5" s="22"/>
      <c r="HQC5" s="22"/>
      <c r="HQD5" s="15"/>
      <c r="HQE5" s="23"/>
      <c r="HQF5" s="21"/>
      <c r="HQG5"/>
      <c r="HQH5" s="4"/>
      <c r="HQI5" s="4"/>
      <c r="HQJ5"/>
      <c r="HQK5" s="22"/>
      <c r="HQL5" s="22"/>
      <c r="HQM5" s="22"/>
      <c r="HQN5" s="15"/>
      <c r="HQO5" s="23"/>
      <c r="HQP5" s="21"/>
      <c r="HQQ5"/>
      <c r="HQR5" s="4"/>
      <c r="HQS5" s="4"/>
      <c r="HQT5"/>
      <c r="HQU5" s="22"/>
      <c r="HQV5" s="22"/>
      <c r="HQW5" s="22"/>
      <c r="HQX5" s="15"/>
      <c r="HQY5" s="23"/>
      <c r="HQZ5" s="21"/>
      <c r="HRA5"/>
      <c r="HRB5" s="4"/>
      <c r="HRC5" s="4"/>
      <c r="HRD5"/>
      <c r="HRE5" s="22"/>
      <c r="HRF5" s="22"/>
      <c r="HRG5" s="22"/>
      <c r="HRH5" s="15"/>
      <c r="HRI5" s="23"/>
      <c r="HRJ5" s="21"/>
      <c r="HRK5"/>
      <c r="HRL5" s="4"/>
      <c r="HRM5" s="4"/>
      <c r="HRN5"/>
      <c r="HRO5" s="22"/>
      <c r="HRP5" s="22"/>
      <c r="HRQ5" s="22"/>
      <c r="HRR5" s="15"/>
      <c r="HRS5" s="23"/>
      <c r="HRT5" s="21"/>
      <c r="HRU5"/>
      <c r="HRV5" s="4"/>
      <c r="HRW5" s="4"/>
      <c r="HRX5"/>
      <c r="HRY5" s="22"/>
      <c r="HRZ5" s="22"/>
      <c r="HSA5" s="22"/>
      <c r="HSB5" s="15"/>
      <c r="HSC5" s="23"/>
      <c r="HSD5" s="21"/>
      <c r="HSE5"/>
      <c r="HSF5" s="4"/>
      <c r="HSG5" s="4"/>
      <c r="HSH5"/>
      <c r="HSI5" s="22"/>
      <c r="HSJ5" s="22"/>
      <c r="HSK5" s="22"/>
      <c r="HSL5" s="15"/>
      <c r="HSM5" s="23"/>
      <c r="HSN5" s="21"/>
      <c r="HSO5"/>
      <c r="HSP5" s="4"/>
      <c r="HSQ5" s="4"/>
      <c r="HSR5"/>
      <c r="HSS5" s="22"/>
      <c r="HST5" s="22"/>
      <c r="HSU5" s="22"/>
      <c r="HSV5" s="15"/>
      <c r="HSW5" s="23"/>
      <c r="HSX5" s="21"/>
      <c r="HSY5"/>
      <c r="HSZ5" s="4"/>
      <c r="HTA5" s="4"/>
      <c r="HTB5"/>
      <c r="HTC5" s="22"/>
      <c r="HTD5" s="22"/>
      <c r="HTE5" s="22"/>
      <c r="HTF5" s="15"/>
      <c r="HTG5" s="23"/>
      <c r="HTH5" s="21"/>
      <c r="HTI5"/>
      <c r="HTJ5" s="4"/>
      <c r="HTK5" s="4"/>
      <c r="HTL5"/>
      <c r="HTM5" s="22"/>
      <c r="HTN5" s="22"/>
      <c r="HTO5" s="22"/>
      <c r="HTP5" s="15"/>
      <c r="HTQ5" s="23"/>
      <c r="HTR5" s="21"/>
      <c r="HTS5"/>
      <c r="HTT5" s="4"/>
      <c r="HTU5" s="4"/>
      <c r="HTV5"/>
      <c r="HTW5" s="22"/>
      <c r="HTX5" s="22"/>
      <c r="HTY5" s="22"/>
      <c r="HTZ5" s="15"/>
      <c r="HUA5" s="23"/>
      <c r="HUB5" s="21"/>
      <c r="HUC5"/>
      <c r="HUD5" s="4"/>
      <c r="HUE5" s="4"/>
      <c r="HUF5"/>
      <c r="HUG5" s="22"/>
      <c r="HUH5" s="22"/>
      <c r="HUI5" s="22"/>
      <c r="HUJ5" s="15"/>
      <c r="HUK5" s="23"/>
      <c r="HUL5" s="21"/>
      <c r="HUM5"/>
      <c r="HUN5" s="4"/>
      <c r="HUO5" s="4"/>
      <c r="HUP5"/>
      <c r="HUQ5" s="22"/>
      <c r="HUR5" s="22"/>
      <c r="HUS5" s="22"/>
      <c r="HUT5" s="15"/>
      <c r="HUU5" s="23"/>
      <c r="HUV5" s="21"/>
      <c r="HUW5"/>
      <c r="HUX5" s="4"/>
      <c r="HUY5" s="4"/>
      <c r="HUZ5"/>
      <c r="HVA5" s="22"/>
      <c r="HVB5" s="22"/>
      <c r="HVC5" s="22"/>
      <c r="HVD5" s="15"/>
      <c r="HVE5" s="23"/>
      <c r="HVF5" s="21"/>
      <c r="HVG5"/>
      <c r="HVH5" s="4"/>
      <c r="HVI5" s="4"/>
      <c r="HVJ5"/>
      <c r="HVK5" s="22"/>
      <c r="HVL5" s="22"/>
      <c r="HVM5" s="22"/>
      <c r="HVN5" s="15"/>
      <c r="HVO5" s="23"/>
      <c r="HVP5" s="21"/>
      <c r="HVQ5"/>
      <c r="HVR5" s="4"/>
      <c r="HVS5" s="4"/>
      <c r="HVT5"/>
      <c r="HVU5" s="22"/>
      <c r="HVV5" s="22"/>
      <c r="HVW5" s="22"/>
      <c r="HVX5" s="15"/>
      <c r="HVY5" s="23"/>
      <c r="HVZ5" s="21"/>
      <c r="HWA5"/>
      <c r="HWB5" s="4"/>
      <c r="HWC5" s="4"/>
      <c r="HWD5"/>
      <c r="HWE5" s="22"/>
      <c r="HWF5" s="22"/>
      <c r="HWG5" s="22"/>
      <c r="HWH5" s="15"/>
      <c r="HWI5" s="23"/>
      <c r="HWJ5" s="21"/>
      <c r="HWK5"/>
      <c r="HWL5" s="4"/>
      <c r="HWM5" s="4"/>
      <c r="HWN5"/>
      <c r="HWO5" s="22"/>
      <c r="HWP5" s="22"/>
      <c r="HWQ5" s="22"/>
      <c r="HWR5" s="15"/>
      <c r="HWS5" s="23"/>
      <c r="HWT5" s="21"/>
      <c r="HWU5"/>
      <c r="HWV5" s="4"/>
      <c r="HWW5" s="4"/>
      <c r="HWX5"/>
      <c r="HWY5" s="22"/>
      <c r="HWZ5" s="22"/>
      <c r="HXA5" s="22"/>
      <c r="HXB5" s="15"/>
      <c r="HXC5" s="23"/>
      <c r="HXD5" s="21"/>
      <c r="HXE5"/>
      <c r="HXF5" s="4"/>
      <c r="HXG5" s="4"/>
      <c r="HXH5"/>
      <c r="HXI5" s="22"/>
      <c r="HXJ5" s="22"/>
      <c r="HXK5" s="22"/>
      <c r="HXL5" s="15"/>
      <c r="HXM5" s="23"/>
      <c r="HXN5" s="21"/>
      <c r="HXO5"/>
      <c r="HXP5" s="4"/>
      <c r="HXQ5" s="4"/>
      <c r="HXR5"/>
      <c r="HXS5" s="22"/>
      <c r="HXT5" s="22"/>
      <c r="HXU5" s="22"/>
      <c r="HXV5" s="15"/>
      <c r="HXW5" s="23"/>
      <c r="HXX5" s="21"/>
      <c r="HXY5"/>
      <c r="HXZ5" s="4"/>
      <c r="HYA5" s="4"/>
      <c r="HYB5"/>
      <c r="HYC5" s="22"/>
      <c r="HYD5" s="22"/>
      <c r="HYE5" s="22"/>
      <c r="HYF5" s="15"/>
      <c r="HYG5" s="23"/>
      <c r="HYH5" s="21"/>
      <c r="HYI5"/>
      <c r="HYJ5" s="4"/>
      <c r="HYK5" s="4"/>
      <c r="HYL5"/>
      <c r="HYM5" s="22"/>
      <c r="HYN5" s="22"/>
      <c r="HYO5" s="22"/>
      <c r="HYP5" s="15"/>
      <c r="HYQ5" s="23"/>
      <c r="HYR5" s="21"/>
      <c r="HYS5"/>
      <c r="HYT5" s="4"/>
      <c r="HYU5" s="4"/>
      <c r="HYV5"/>
      <c r="HYW5" s="22"/>
      <c r="HYX5" s="22"/>
      <c r="HYY5" s="22"/>
      <c r="HYZ5" s="15"/>
      <c r="HZA5" s="23"/>
      <c r="HZB5" s="21"/>
      <c r="HZC5"/>
      <c r="HZD5" s="4"/>
      <c r="HZE5" s="4"/>
      <c r="HZF5"/>
      <c r="HZG5" s="22"/>
      <c r="HZH5" s="22"/>
      <c r="HZI5" s="22"/>
      <c r="HZJ5" s="15"/>
      <c r="HZK5" s="23"/>
      <c r="HZL5" s="21"/>
      <c r="HZM5"/>
      <c r="HZN5" s="4"/>
      <c r="HZO5" s="4"/>
      <c r="HZP5"/>
      <c r="HZQ5" s="22"/>
      <c r="HZR5" s="22"/>
      <c r="HZS5" s="22"/>
      <c r="HZT5" s="15"/>
      <c r="HZU5" s="23"/>
      <c r="HZV5" s="21"/>
      <c r="HZW5"/>
      <c r="HZX5" s="4"/>
      <c r="HZY5" s="4"/>
      <c r="HZZ5"/>
      <c r="IAA5" s="22"/>
      <c r="IAB5" s="22"/>
      <c r="IAC5" s="22"/>
      <c r="IAD5" s="15"/>
      <c r="IAE5" s="23"/>
      <c r="IAF5" s="21"/>
      <c r="IAG5"/>
      <c r="IAH5" s="4"/>
      <c r="IAI5" s="4"/>
      <c r="IAJ5"/>
      <c r="IAK5" s="22"/>
      <c r="IAL5" s="22"/>
      <c r="IAM5" s="22"/>
      <c r="IAN5" s="15"/>
      <c r="IAO5" s="23"/>
      <c r="IAP5" s="21"/>
      <c r="IAQ5"/>
      <c r="IAR5" s="4"/>
      <c r="IAS5" s="4"/>
      <c r="IAT5"/>
      <c r="IAU5" s="22"/>
      <c r="IAV5" s="22"/>
      <c r="IAW5" s="22"/>
      <c r="IAX5" s="15"/>
      <c r="IAY5" s="23"/>
      <c r="IAZ5" s="21"/>
      <c r="IBA5"/>
      <c r="IBB5" s="4"/>
      <c r="IBC5" s="4"/>
      <c r="IBD5"/>
      <c r="IBE5" s="22"/>
      <c r="IBF5" s="22"/>
      <c r="IBG5" s="22"/>
      <c r="IBH5" s="15"/>
      <c r="IBI5" s="23"/>
      <c r="IBJ5" s="21"/>
      <c r="IBK5"/>
      <c r="IBL5" s="4"/>
      <c r="IBM5" s="4"/>
      <c r="IBN5"/>
      <c r="IBO5" s="22"/>
      <c r="IBP5" s="22"/>
      <c r="IBQ5" s="22"/>
      <c r="IBR5" s="15"/>
      <c r="IBS5" s="23"/>
      <c r="IBT5" s="21"/>
      <c r="IBU5"/>
      <c r="IBV5" s="4"/>
      <c r="IBW5" s="4"/>
      <c r="IBX5"/>
      <c r="IBY5" s="22"/>
      <c r="IBZ5" s="22"/>
      <c r="ICA5" s="22"/>
      <c r="ICB5" s="15"/>
      <c r="ICC5" s="23"/>
      <c r="ICD5" s="21"/>
      <c r="ICE5"/>
      <c r="ICF5" s="4"/>
      <c r="ICG5" s="4"/>
      <c r="ICH5"/>
      <c r="ICI5" s="22"/>
      <c r="ICJ5" s="22"/>
      <c r="ICK5" s="22"/>
      <c r="ICL5" s="15"/>
      <c r="ICM5" s="23"/>
      <c r="ICN5" s="21"/>
      <c r="ICO5"/>
      <c r="ICP5" s="4"/>
      <c r="ICQ5" s="4"/>
      <c r="ICR5"/>
      <c r="ICS5" s="22"/>
      <c r="ICT5" s="22"/>
      <c r="ICU5" s="22"/>
      <c r="ICV5" s="15"/>
      <c r="ICW5" s="23"/>
      <c r="ICX5" s="21"/>
      <c r="ICY5"/>
      <c r="ICZ5" s="4"/>
      <c r="IDA5" s="4"/>
      <c r="IDB5"/>
      <c r="IDC5" s="22"/>
      <c r="IDD5" s="22"/>
      <c r="IDE5" s="22"/>
      <c r="IDF5" s="15"/>
      <c r="IDG5" s="23"/>
      <c r="IDH5" s="21"/>
      <c r="IDI5"/>
      <c r="IDJ5" s="4"/>
      <c r="IDK5" s="4"/>
      <c r="IDL5"/>
      <c r="IDM5" s="22"/>
      <c r="IDN5" s="22"/>
      <c r="IDO5" s="22"/>
      <c r="IDP5" s="15"/>
      <c r="IDQ5" s="23"/>
      <c r="IDR5" s="21"/>
      <c r="IDS5"/>
      <c r="IDT5" s="4"/>
      <c r="IDU5" s="4"/>
      <c r="IDV5"/>
      <c r="IDW5" s="22"/>
      <c r="IDX5" s="22"/>
      <c r="IDY5" s="22"/>
      <c r="IDZ5" s="15"/>
      <c r="IEA5" s="23"/>
      <c r="IEB5" s="21"/>
      <c r="IEC5"/>
      <c r="IED5" s="4"/>
      <c r="IEE5" s="4"/>
      <c r="IEF5"/>
      <c r="IEG5" s="22"/>
      <c r="IEH5" s="22"/>
      <c r="IEI5" s="22"/>
      <c r="IEJ5" s="15"/>
      <c r="IEK5" s="23"/>
      <c r="IEL5" s="21"/>
      <c r="IEM5"/>
      <c r="IEN5" s="4"/>
      <c r="IEO5" s="4"/>
      <c r="IEP5"/>
      <c r="IEQ5" s="22"/>
      <c r="IER5" s="22"/>
      <c r="IES5" s="22"/>
      <c r="IET5" s="15"/>
      <c r="IEU5" s="23"/>
      <c r="IEV5" s="21"/>
      <c r="IEW5"/>
      <c r="IEX5" s="4"/>
      <c r="IEY5" s="4"/>
      <c r="IEZ5"/>
      <c r="IFA5" s="22"/>
      <c r="IFB5" s="22"/>
      <c r="IFC5" s="22"/>
      <c r="IFD5" s="15"/>
      <c r="IFE5" s="23"/>
      <c r="IFF5" s="21"/>
      <c r="IFG5"/>
      <c r="IFH5" s="4"/>
      <c r="IFI5" s="4"/>
      <c r="IFJ5"/>
      <c r="IFK5" s="22"/>
      <c r="IFL5" s="22"/>
      <c r="IFM5" s="22"/>
      <c r="IFN5" s="15"/>
      <c r="IFO5" s="23"/>
      <c r="IFP5" s="21"/>
      <c r="IFQ5"/>
      <c r="IFR5" s="4"/>
      <c r="IFS5" s="4"/>
      <c r="IFT5"/>
      <c r="IFU5" s="22"/>
      <c r="IFV5" s="22"/>
      <c r="IFW5" s="22"/>
      <c r="IFX5" s="15"/>
      <c r="IFY5" s="23"/>
      <c r="IFZ5" s="21"/>
      <c r="IGA5"/>
      <c r="IGB5" s="4"/>
      <c r="IGC5" s="4"/>
      <c r="IGD5"/>
      <c r="IGE5" s="22"/>
      <c r="IGF5" s="22"/>
      <c r="IGG5" s="22"/>
      <c r="IGH5" s="15"/>
      <c r="IGI5" s="23"/>
      <c r="IGJ5" s="21"/>
      <c r="IGK5"/>
      <c r="IGL5" s="4"/>
      <c r="IGM5" s="4"/>
      <c r="IGN5"/>
      <c r="IGO5" s="22"/>
      <c r="IGP5" s="22"/>
      <c r="IGQ5" s="22"/>
      <c r="IGR5" s="15"/>
      <c r="IGS5" s="23"/>
      <c r="IGT5" s="21"/>
      <c r="IGU5"/>
      <c r="IGV5" s="4"/>
      <c r="IGW5" s="4"/>
      <c r="IGX5"/>
      <c r="IGY5" s="22"/>
      <c r="IGZ5" s="22"/>
      <c r="IHA5" s="22"/>
      <c r="IHB5" s="15"/>
      <c r="IHC5" s="23"/>
      <c r="IHD5" s="21"/>
      <c r="IHE5"/>
      <c r="IHF5" s="4"/>
      <c r="IHG5" s="4"/>
      <c r="IHH5"/>
      <c r="IHI5" s="22"/>
      <c r="IHJ5" s="22"/>
      <c r="IHK5" s="22"/>
      <c r="IHL5" s="15"/>
      <c r="IHM5" s="23"/>
      <c r="IHN5" s="21"/>
      <c r="IHO5"/>
      <c r="IHP5" s="4"/>
      <c r="IHQ5" s="4"/>
      <c r="IHR5"/>
      <c r="IHS5" s="22"/>
      <c r="IHT5" s="22"/>
      <c r="IHU5" s="22"/>
      <c r="IHV5" s="15"/>
      <c r="IHW5" s="23"/>
      <c r="IHX5" s="21"/>
      <c r="IHY5"/>
      <c r="IHZ5" s="4"/>
      <c r="IIA5" s="4"/>
      <c r="IIB5"/>
      <c r="IIC5" s="22"/>
      <c r="IID5" s="22"/>
      <c r="IIE5" s="22"/>
      <c r="IIF5" s="15"/>
      <c r="IIG5" s="23"/>
      <c r="IIH5" s="21"/>
      <c r="III5"/>
      <c r="IIJ5" s="4"/>
      <c r="IIK5" s="4"/>
      <c r="IIL5"/>
      <c r="IIM5" s="22"/>
      <c r="IIN5" s="22"/>
      <c r="IIO5" s="22"/>
      <c r="IIP5" s="15"/>
      <c r="IIQ5" s="23"/>
      <c r="IIR5" s="21"/>
      <c r="IIS5"/>
      <c r="IIT5" s="4"/>
      <c r="IIU5" s="4"/>
      <c r="IIV5"/>
      <c r="IIW5" s="22"/>
      <c r="IIX5" s="22"/>
      <c r="IIY5" s="22"/>
      <c r="IIZ5" s="15"/>
      <c r="IJA5" s="23"/>
      <c r="IJB5" s="21"/>
      <c r="IJC5"/>
      <c r="IJD5" s="4"/>
      <c r="IJE5" s="4"/>
      <c r="IJF5"/>
      <c r="IJG5" s="22"/>
      <c r="IJH5" s="22"/>
      <c r="IJI5" s="22"/>
      <c r="IJJ5" s="15"/>
      <c r="IJK5" s="23"/>
      <c r="IJL5" s="21"/>
      <c r="IJM5"/>
      <c r="IJN5" s="4"/>
      <c r="IJO5" s="4"/>
      <c r="IJP5"/>
      <c r="IJQ5" s="22"/>
      <c r="IJR5" s="22"/>
      <c r="IJS5" s="22"/>
      <c r="IJT5" s="15"/>
      <c r="IJU5" s="23"/>
      <c r="IJV5" s="21"/>
      <c r="IJW5"/>
      <c r="IJX5" s="4"/>
      <c r="IJY5" s="4"/>
      <c r="IJZ5"/>
      <c r="IKA5" s="22"/>
      <c r="IKB5" s="22"/>
      <c r="IKC5" s="22"/>
      <c r="IKD5" s="15"/>
      <c r="IKE5" s="23"/>
      <c r="IKF5" s="21"/>
      <c r="IKG5"/>
      <c r="IKH5" s="4"/>
      <c r="IKI5" s="4"/>
      <c r="IKJ5"/>
      <c r="IKK5" s="22"/>
      <c r="IKL5" s="22"/>
      <c r="IKM5" s="22"/>
      <c r="IKN5" s="15"/>
      <c r="IKO5" s="23"/>
      <c r="IKP5" s="21"/>
      <c r="IKQ5"/>
      <c r="IKR5" s="4"/>
      <c r="IKS5" s="4"/>
      <c r="IKT5"/>
      <c r="IKU5" s="22"/>
      <c r="IKV5" s="22"/>
      <c r="IKW5" s="22"/>
      <c r="IKX5" s="15"/>
      <c r="IKY5" s="23"/>
      <c r="IKZ5" s="21"/>
      <c r="ILA5"/>
      <c r="ILB5" s="4"/>
      <c r="ILC5" s="4"/>
      <c r="ILD5"/>
      <c r="ILE5" s="22"/>
      <c r="ILF5" s="22"/>
      <c r="ILG5" s="22"/>
      <c r="ILH5" s="15"/>
      <c r="ILI5" s="23"/>
      <c r="ILJ5" s="21"/>
      <c r="ILK5"/>
      <c r="ILL5" s="4"/>
      <c r="ILM5" s="4"/>
      <c r="ILN5"/>
      <c r="ILO5" s="22"/>
      <c r="ILP5" s="22"/>
      <c r="ILQ5" s="22"/>
      <c r="ILR5" s="15"/>
      <c r="ILS5" s="23"/>
      <c r="ILT5" s="21"/>
      <c r="ILU5"/>
      <c r="ILV5" s="4"/>
      <c r="ILW5" s="4"/>
      <c r="ILX5"/>
      <c r="ILY5" s="22"/>
      <c r="ILZ5" s="22"/>
      <c r="IMA5" s="22"/>
      <c r="IMB5" s="15"/>
      <c r="IMC5" s="23"/>
      <c r="IMD5" s="21"/>
      <c r="IME5"/>
      <c r="IMF5" s="4"/>
      <c r="IMG5" s="4"/>
      <c r="IMH5"/>
      <c r="IMI5" s="22"/>
      <c r="IMJ5" s="22"/>
      <c r="IMK5" s="22"/>
      <c r="IML5" s="15"/>
      <c r="IMM5" s="23"/>
      <c r="IMN5" s="21"/>
      <c r="IMO5"/>
      <c r="IMP5" s="4"/>
      <c r="IMQ5" s="4"/>
      <c r="IMR5"/>
      <c r="IMS5" s="22"/>
      <c r="IMT5" s="22"/>
      <c r="IMU5" s="22"/>
      <c r="IMV5" s="15"/>
      <c r="IMW5" s="23"/>
      <c r="IMX5" s="21"/>
      <c r="IMY5"/>
      <c r="IMZ5" s="4"/>
      <c r="INA5" s="4"/>
      <c r="INB5"/>
      <c r="INC5" s="22"/>
      <c r="IND5" s="22"/>
      <c r="INE5" s="22"/>
      <c r="INF5" s="15"/>
      <c r="ING5" s="23"/>
      <c r="INH5" s="21"/>
      <c r="INI5"/>
      <c r="INJ5" s="4"/>
      <c r="INK5" s="4"/>
      <c r="INL5"/>
      <c r="INM5" s="22"/>
      <c r="INN5" s="22"/>
      <c r="INO5" s="22"/>
      <c r="INP5" s="15"/>
      <c r="INQ5" s="23"/>
      <c r="INR5" s="21"/>
      <c r="INS5"/>
      <c r="INT5" s="4"/>
      <c r="INU5" s="4"/>
      <c r="INV5"/>
      <c r="INW5" s="22"/>
      <c r="INX5" s="22"/>
      <c r="INY5" s="22"/>
      <c r="INZ5" s="15"/>
      <c r="IOA5" s="23"/>
      <c r="IOB5" s="21"/>
      <c r="IOC5"/>
      <c r="IOD5" s="4"/>
      <c r="IOE5" s="4"/>
      <c r="IOF5"/>
      <c r="IOG5" s="22"/>
      <c r="IOH5" s="22"/>
      <c r="IOI5" s="22"/>
      <c r="IOJ5" s="15"/>
      <c r="IOK5" s="23"/>
      <c r="IOL5" s="21"/>
      <c r="IOM5"/>
      <c r="ION5" s="4"/>
      <c r="IOO5" s="4"/>
      <c r="IOP5"/>
      <c r="IOQ5" s="22"/>
      <c r="IOR5" s="22"/>
      <c r="IOS5" s="22"/>
      <c r="IOT5" s="15"/>
      <c r="IOU5" s="23"/>
      <c r="IOV5" s="21"/>
      <c r="IOW5"/>
      <c r="IOX5" s="4"/>
      <c r="IOY5" s="4"/>
      <c r="IOZ5"/>
      <c r="IPA5" s="22"/>
      <c r="IPB5" s="22"/>
      <c r="IPC5" s="22"/>
      <c r="IPD5" s="15"/>
      <c r="IPE5" s="23"/>
      <c r="IPF5" s="21"/>
      <c r="IPG5"/>
      <c r="IPH5" s="4"/>
      <c r="IPI5" s="4"/>
      <c r="IPJ5"/>
      <c r="IPK5" s="22"/>
      <c r="IPL5" s="22"/>
      <c r="IPM5" s="22"/>
      <c r="IPN5" s="15"/>
      <c r="IPO5" s="23"/>
      <c r="IPP5" s="21"/>
      <c r="IPQ5"/>
      <c r="IPR5" s="4"/>
      <c r="IPS5" s="4"/>
      <c r="IPT5"/>
      <c r="IPU5" s="22"/>
      <c r="IPV5" s="22"/>
      <c r="IPW5" s="22"/>
      <c r="IPX5" s="15"/>
      <c r="IPY5" s="23"/>
      <c r="IPZ5" s="21"/>
      <c r="IQA5"/>
      <c r="IQB5" s="4"/>
      <c r="IQC5" s="4"/>
      <c r="IQD5"/>
      <c r="IQE5" s="22"/>
      <c r="IQF5" s="22"/>
      <c r="IQG5" s="22"/>
      <c r="IQH5" s="15"/>
      <c r="IQI5" s="23"/>
      <c r="IQJ5" s="21"/>
      <c r="IQK5"/>
      <c r="IQL5" s="4"/>
      <c r="IQM5" s="4"/>
      <c r="IQN5"/>
      <c r="IQO5" s="22"/>
      <c r="IQP5" s="22"/>
      <c r="IQQ5" s="22"/>
      <c r="IQR5" s="15"/>
      <c r="IQS5" s="23"/>
      <c r="IQT5" s="21"/>
      <c r="IQU5"/>
      <c r="IQV5" s="4"/>
      <c r="IQW5" s="4"/>
      <c r="IQX5"/>
      <c r="IQY5" s="22"/>
      <c r="IQZ5" s="22"/>
      <c r="IRA5" s="22"/>
      <c r="IRB5" s="15"/>
      <c r="IRC5" s="23"/>
      <c r="IRD5" s="21"/>
      <c r="IRE5"/>
      <c r="IRF5" s="4"/>
      <c r="IRG5" s="4"/>
      <c r="IRH5"/>
      <c r="IRI5" s="22"/>
      <c r="IRJ5" s="22"/>
      <c r="IRK5" s="22"/>
      <c r="IRL5" s="15"/>
      <c r="IRM5" s="23"/>
      <c r="IRN5" s="21"/>
      <c r="IRO5"/>
      <c r="IRP5" s="4"/>
      <c r="IRQ5" s="4"/>
      <c r="IRR5"/>
      <c r="IRS5" s="22"/>
      <c r="IRT5" s="22"/>
      <c r="IRU5" s="22"/>
      <c r="IRV5" s="15"/>
      <c r="IRW5" s="23"/>
      <c r="IRX5" s="21"/>
      <c r="IRY5"/>
      <c r="IRZ5" s="4"/>
      <c r="ISA5" s="4"/>
      <c r="ISB5"/>
      <c r="ISC5" s="22"/>
      <c r="ISD5" s="22"/>
      <c r="ISE5" s="22"/>
      <c r="ISF5" s="15"/>
      <c r="ISG5" s="23"/>
      <c r="ISH5" s="21"/>
      <c r="ISI5"/>
      <c r="ISJ5" s="4"/>
      <c r="ISK5" s="4"/>
      <c r="ISL5"/>
      <c r="ISM5" s="22"/>
      <c r="ISN5" s="22"/>
      <c r="ISO5" s="22"/>
      <c r="ISP5" s="15"/>
      <c r="ISQ5" s="23"/>
      <c r="ISR5" s="21"/>
      <c r="ISS5"/>
      <c r="IST5" s="4"/>
      <c r="ISU5" s="4"/>
      <c r="ISV5"/>
      <c r="ISW5" s="22"/>
      <c r="ISX5" s="22"/>
      <c r="ISY5" s="22"/>
      <c r="ISZ5" s="15"/>
      <c r="ITA5" s="23"/>
      <c r="ITB5" s="21"/>
      <c r="ITC5"/>
      <c r="ITD5" s="4"/>
      <c r="ITE5" s="4"/>
      <c r="ITF5"/>
      <c r="ITG5" s="22"/>
      <c r="ITH5" s="22"/>
      <c r="ITI5" s="22"/>
      <c r="ITJ5" s="15"/>
      <c r="ITK5" s="23"/>
      <c r="ITL5" s="21"/>
      <c r="ITM5"/>
      <c r="ITN5" s="4"/>
      <c r="ITO5" s="4"/>
      <c r="ITP5"/>
      <c r="ITQ5" s="22"/>
      <c r="ITR5" s="22"/>
      <c r="ITS5" s="22"/>
      <c r="ITT5" s="15"/>
      <c r="ITU5" s="23"/>
      <c r="ITV5" s="21"/>
      <c r="ITW5"/>
      <c r="ITX5" s="4"/>
      <c r="ITY5" s="4"/>
      <c r="ITZ5"/>
      <c r="IUA5" s="22"/>
      <c r="IUB5" s="22"/>
      <c r="IUC5" s="22"/>
      <c r="IUD5" s="15"/>
      <c r="IUE5" s="23"/>
      <c r="IUF5" s="21"/>
      <c r="IUG5"/>
      <c r="IUH5" s="4"/>
      <c r="IUI5" s="4"/>
      <c r="IUJ5"/>
      <c r="IUK5" s="22"/>
      <c r="IUL5" s="22"/>
      <c r="IUM5" s="22"/>
      <c r="IUN5" s="15"/>
      <c r="IUO5" s="23"/>
      <c r="IUP5" s="21"/>
      <c r="IUQ5"/>
      <c r="IUR5" s="4"/>
      <c r="IUS5" s="4"/>
      <c r="IUT5"/>
      <c r="IUU5" s="22"/>
      <c r="IUV5" s="22"/>
      <c r="IUW5" s="22"/>
      <c r="IUX5" s="15"/>
      <c r="IUY5" s="23"/>
      <c r="IUZ5" s="21"/>
      <c r="IVA5"/>
      <c r="IVB5" s="4"/>
      <c r="IVC5" s="4"/>
      <c r="IVD5"/>
      <c r="IVE5" s="22"/>
      <c r="IVF5" s="22"/>
      <c r="IVG5" s="22"/>
      <c r="IVH5" s="15"/>
      <c r="IVI5" s="23"/>
      <c r="IVJ5" s="21"/>
      <c r="IVK5"/>
      <c r="IVL5" s="4"/>
      <c r="IVM5" s="4"/>
      <c r="IVN5"/>
      <c r="IVO5" s="22"/>
      <c r="IVP5" s="22"/>
      <c r="IVQ5" s="22"/>
      <c r="IVR5" s="15"/>
      <c r="IVS5" s="23"/>
      <c r="IVT5" s="21"/>
      <c r="IVU5"/>
      <c r="IVV5" s="4"/>
      <c r="IVW5" s="4"/>
      <c r="IVX5"/>
      <c r="IVY5" s="22"/>
      <c r="IVZ5" s="22"/>
      <c r="IWA5" s="22"/>
      <c r="IWB5" s="15"/>
      <c r="IWC5" s="23"/>
      <c r="IWD5" s="21"/>
      <c r="IWE5"/>
      <c r="IWF5" s="4"/>
      <c r="IWG5" s="4"/>
      <c r="IWH5"/>
      <c r="IWI5" s="22"/>
      <c r="IWJ5" s="22"/>
      <c r="IWK5" s="22"/>
      <c r="IWL5" s="15"/>
      <c r="IWM5" s="23"/>
      <c r="IWN5" s="21"/>
      <c r="IWO5"/>
      <c r="IWP5" s="4"/>
      <c r="IWQ5" s="4"/>
      <c r="IWR5"/>
      <c r="IWS5" s="22"/>
      <c r="IWT5" s="22"/>
      <c r="IWU5" s="22"/>
      <c r="IWV5" s="15"/>
      <c r="IWW5" s="23"/>
      <c r="IWX5" s="21"/>
      <c r="IWY5"/>
      <c r="IWZ5" s="4"/>
      <c r="IXA5" s="4"/>
      <c r="IXB5"/>
      <c r="IXC5" s="22"/>
      <c r="IXD5" s="22"/>
      <c r="IXE5" s="22"/>
      <c r="IXF5" s="15"/>
      <c r="IXG5" s="23"/>
      <c r="IXH5" s="21"/>
      <c r="IXI5"/>
      <c r="IXJ5" s="4"/>
      <c r="IXK5" s="4"/>
      <c r="IXL5"/>
      <c r="IXM5" s="22"/>
      <c r="IXN5" s="22"/>
      <c r="IXO5" s="22"/>
      <c r="IXP5" s="15"/>
      <c r="IXQ5" s="23"/>
      <c r="IXR5" s="21"/>
      <c r="IXS5"/>
      <c r="IXT5" s="4"/>
      <c r="IXU5" s="4"/>
      <c r="IXV5"/>
      <c r="IXW5" s="22"/>
      <c r="IXX5" s="22"/>
      <c r="IXY5" s="22"/>
      <c r="IXZ5" s="15"/>
      <c r="IYA5" s="23"/>
      <c r="IYB5" s="21"/>
      <c r="IYC5"/>
      <c r="IYD5" s="4"/>
      <c r="IYE5" s="4"/>
      <c r="IYF5"/>
      <c r="IYG5" s="22"/>
      <c r="IYH5" s="22"/>
      <c r="IYI5" s="22"/>
      <c r="IYJ5" s="15"/>
      <c r="IYK5" s="23"/>
      <c r="IYL5" s="21"/>
      <c r="IYM5"/>
      <c r="IYN5" s="4"/>
      <c r="IYO5" s="4"/>
      <c r="IYP5"/>
      <c r="IYQ5" s="22"/>
      <c r="IYR5" s="22"/>
      <c r="IYS5" s="22"/>
      <c r="IYT5" s="15"/>
      <c r="IYU5" s="23"/>
      <c r="IYV5" s="21"/>
      <c r="IYW5"/>
      <c r="IYX5" s="4"/>
      <c r="IYY5" s="4"/>
      <c r="IYZ5"/>
      <c r="IZA5" s="22"/>
      <c r="IZB5" s="22"/>
      <c r="IZC5" s="22"/>
      <c r="IZD5" s="15"/>
      <c r="IZE5" s="23"/>
      <c r="IZF5" s="21"/>
      <c r="IZG5"/>
      <c r="IZH5" s="4"/>
      <c r="IZI5" s="4"/>
      <c r="IZJ5"/>
      <c r="IZK5" s="22"/>
      <c r="IZL5" s="22"/>
      <c r="IZM5" s="22"/>
      <c r="IZN5" s="15"/>
      <c r="IZO5" s="23"/>
      <c r="IZP5" s="21"/>
      <c r="IZQ5"/>
      <c r="IZR5" s="4"/>
      <c r="IZS5" s="4"/>
      <c r="IZT5"/>
      <c r="IZU5" s="22"/>
      <c r="IZV5" s="22"/>
      <c r="IZW5" s="22"/>
      <c r="IZX5" s="15"/>
      <c r="IZY5" s="23"/>
      <c r="IZZ5" s="21"/>
      <c r="JAA5"/>
      <c r="JAB5" s="4"/>
      <c r="JAC5" s="4"/>
      <c r="JAD5"/>
      <c r="JAE5" s="22"/>
      <c r="JAF5" s="22"/>
      <c r="JAG5" s="22"/>
      <c r="JAH5" s="15"/>
      <c r="JAI5" s="23"/>
      <c r="JAJ5" s="21"/>
      <c r="JAK5"/>
      <c r="JAL5" s="4"/>
      <c r="JAM5" s="4"/>
      <c r="JAN5"/>
      <c r="JAO5" s="22"/>
      <c r="JAP5" s="22"/>
      <c r="JAQ5" s="22"/>
      <c r="JAR5" s="15"/>
      <c r="JAS5" s="23"/>
      <c r="JAT5" s="21"/>
      <c r="JAU5"/>
      <c r="JAV5" s="4"/>
      <c r="JAW5" s="4"/>
      <c r="JAX5"/>
      <c r="JAY5" s="22"/>
      <c r="JAZ5" s="22"/>
      <c r="JBA5" s="22"/>
      <c r="JBB5" s="15"/>
      <c r="JBC5" s="23"/>
      <c r="JBD5" s="21"/>
      <c r="JBE5"/>
      <c r="JBF5" s="4"/>
      <c r="JBG5" s="4"/>
      <c r="JBH5"/>
      <c r="JBI5" s="22"/>
      <c r="JBJ5" s="22"/>
      <c r="JBK5" s="22"/>
      <c r="JBL5" s="15"/>
      <c r="JBM5" s="23"/>
      <c r="JBN5" s="21"/>
      <c r="JBO5"/>
      <c r="JBP5" s="4"/>
      <c r="JBQ5" s="4"/>
      <c r="JBR5"/>
      <c r="JBS5" s="22"/>
      <c r="JBT5" s="22"/>
      <c r="JBU5" s="22"/>
      <c r="JBV5" s="15"/>
      <c r="JBW5" s="23"/>
      <c r="JBX5" s="21"/>
      <c r="JBY5"/>
      <c r="JBZ5" s="4"/>
      <c r="JCA5" s="4"/>
      <c r="JCB5"/>
      <c r="JCC5" s="22"/>
      <c r="JCD5" s="22"/>
      <c r="JCE5" s="22"/>
      <c r="JCF5" s="15"/>
      <c r="JCG5" s="23"/>
      <c r="JCH5" s="21"/>
      <c r="JCI5"/>
      <c r="JCJ5" s="4"/>
      <c r="JCK5" s="4"/>
      <c r="JCL5"/>
      <c r="JCM5" s="22"/>
      <c r="JCN5" s="22"/>
      <c r="JCO5" s="22"/>
      <c r="JCP5" s="15"/>
      <c r="JCQ5" s="23"/>
      <c r="JCR5" s="21"/>
      <c r="JCS5"/>
      <c r="JCT5" s="4"/>
      <c r="JCU5" s="4"/>
      <c r="JCV5"/>
      <c r="JCW5" s="22"/>
      <c r="JCX5" s="22"/>
      <c r="JCY5" s="22"/>
      <c r="JCZ5" s="15"/>
      <c r="JDA5" s="23"/>
      <c r="JDB5" s="21"/>
      <c r="JDC5"/>
      <c r="JDD5" s="4"/>
      <c r="JDE5" s="4"/>
      <c r="JDF5"/>
      <c r="JDG5" s="22"/>
      <c r="JDH5" s="22"/>
      <c r="JDI5" s="22"/>
      <c r="JDJ5" s="15"/>
      <c r="JDK5" s="23"/>
      <c r="JDL5" s="21"/>
      <c r="JDM5"/>
      <c r="JDN5" s="4"/>
      <c r="JDO5" s="4"/>
      <c r="JDP5"/>
      <c r="JDQ5" s="22"/>
      <c r="JDR5" s="22"/>
      <c r="JDS5" s="22"/>
      <c r="JDT5" s="15"/>
      <c r="JDU5" s="23"/>
      <c r="JDV5" s="21"/>
      <c r="JDW5"/>
      <c r="JDX5" s="4"/>
      <c r="JDY5" s="4"/>
      <c r="JDZ5"/>
      <c r="JEA5" s="22"/>
      <c r="JEB5" s="22"/>
      <c r="JEC5" s="22"/>
      <c r="JED5" s="15"/>
      <c r="JEE5" s="23"/>
      <c r="JEF5" s="21"/>
      <c r="JEG5"/>
      <c r="JEH5" s="4"/>
      <c r="JEI5" s="4"/>
      <c r="JEJ5"/>
      <c r="JEK5" s="22"/>
      <c r="JEL5" s="22"/>
      <c r="JEM5" s="22"/>
      <c r="JEN5" s="15"/>
      <c r="JEO5" s="23"/>
      <c r="JEP5" s="21"/>
      <c r="JEQ5"/>
      <c r="JER5" s="4"/>
      <c r="JES5" s="4"/>
      <c r="JET5"/>
      <c r="JEU5" s="22"/>
      <c r="JEV5" s="22"/>
      <c r="JEW5" s="22"/>
      <c r="JEX5" s="15"/>
      <c r="JEY5" s="23"/>
      <c r="JEZ5" s="21"/>
      <c r="JFA5"/>
      <c r="JFB5" s="4"/>
      <c r="JFC5" s="4"/>
      <c r="JFD5"/>
      <c r="JFE5" s="22"/>
      <c r="JFF5" s="22"/>
      <c r="JFG5" s="22"/>
      <c r="JFH5" s="15"/>
      <c r="JFI5" s="23"/>
      <c r="JFJ5" s="21"/>
      <c r="JFK5"/>
      <c r="JFL5" s="4"/>
      <c r="JFM5" s="4"/>
      <c r="JFN5"/>
      <c r="JFO5" s="22"/>
      <c r="JFP5" s="22"/>
      <c r="JFQ5" s="22"/>
      <c r="JFR5" s="15"/>
      <c r="JFS5" s="23"/>
      <c r="JFT5" s="21"/>
      <c r="JFU5"/>
      <c r="JFV5" s="4"/>
      <c r="JFW5" s="4"/>
      <c r="JFX5"/>
      <c r="JFY5" s="22"/>
      <c r="JFZ5" s="22"/>
      <c r="JGA5" s="22"/>
      <c r="JGB5" s="15"/>
      <c r="JGC5" s="23"/>
      <c r="JGD5" s="21"/>
      <c r="JGE5"/>
      <c r="JGF5" s="4"/>
      <c r="JGG5" s="4"/>
      <c r="JGH5"/>
      <c r="JGI5" s="22"/>
      <c r="JGJ5" s="22"/>
      <c r="JGK5" s="22"/>
      <c r="JGL5" s="15"/>
      <c r="JGM5" s="23"/>
      <c r="JGN5" s="21"/>
      <c r="JGO5"/>
      <c r="JGP5" s="4"/>
      <c r="JGQ5" s="4"/>
      <c r="JGR5"/>
      <c r="JGS5" s="22"/>
      <c r="JGT5" s="22"/>
      <c r="JGU5" s="22"/>
      <c r="JGV5" s="15"/>
      <c r="JGW5" s="23"/>
      <c r="JGX5" s="21"/>
      <c r="JGY5"/>
      <c r="JGZ5" s="4"/>
      <c r="JHA5" s="4"/>
      <c r="JHB5"/>
      <c r="JHC5" s="22"/>
      <c r="JHD5" s="22"/>
      <c r="JHE5" s="22"/>
      <c r="JHF5" s="15"/>
      <c r="JHG5" s="23"/>
      <c r="JHH5" s="21"/>
      <c r="JHI5"/>
      <c r="JHJ5" s="4"/>
      <c r="JHK5" s="4"/>
      <c r="JHL5"/>
      <c r="JHM5" s="22"/>
      <c r="JHN5" s="22"/>
      <c r="JHO5" s="22"/>
      <c r="JHP5" s="15"/>
      <c r="JHQ5" s="23"/>
      <c r="JHR5" s="21"/>
      <c r="JHS5"/>
      <c r="JHT5" s="4"/>
      <c r="JHU5" s="4"/>
      <c r="JHV5"/>
      <c r="JHW5" s="22"/>
      <c r="JHX5" s="22"/>
      <c r="JHY5" s="22"/>
      <c r="JHZ5" s="15"/>
      <c r="JIA5" s="23"/>
      <c r="JIB5" s="21"/>
      <c r="JIC5"/>
      <c r="JID5" s="4"/>
      <c r="JIE5" s="4"/>
      <c r="JIF5"/>
      <c r="JIG5" s="22"/>
      <c r="JIH5" s="22"/>
      <c r="JII5" s="22"/>
      <c r="JIJ5" s="15"/>
      <c r="JIK5" s="23"/>
      <c r="JIL5" s="21"/>
      <c r="JIM5"/>
      <c r="JIN5" s="4"/>
      <c r="JIO5" s="4"/>
      <c r="JIP5"/>
      <c r="JIQ5" s="22"/>
      <c r="JIR5" s="22"/>
      <c r="JIS5" s="22"/>
      <c r="JIT5" s="15"/>
      <c r="JIU5" s="23"/>
      <c r="JIV5" s="21"/>
      <c r="JIW5"/>
      <c r="JIX5" s="4"/>
      <c r="JIY5" s="4"/>
      <c r="JIZ5"/>
      <c r="JJA5" s="22"/>
      <c r="JJB5" s="22"/>
      <c r="JJC5" s="22"/>
      <c r="JJD5" s="15"/>
      <c r="JJE5" s="23"/>
      <c r="JJF5" s="21"/>
      <c r="JJG5"/>
      <c r="JJH5" s="4"/>
      <c r="JJI5" s="4"/>
      <c r="JJJ5"/>
      <c r="JJK5" s="22"/>
      <c r="JJL5" s="22"/>
      <c r="JJM5" s="22"/>
      <c r="JJN5" s="15"/>
      <c r="JJO5" s="23"/>
      <c r="JJP5" s="21"/>
      <c r="JJQ5"/>
      <c r="JJR5" s="4"/>
      <c r="JJS5" s="4"/>
      <c r="JJT5"/>
      <c r="JJU5" s="22"/>
      <c r="JJV5" s="22"/>
      <c r="JJW5" s="22"/>
      <c r="JJX5" s="15"/>
      <c r="JJY5" s="23"/>
      <c r="JJZ5" s="21"/>
      <c r="JKA5"/>
      <c r="JKB5" s="4"/>
      <c r="JKC5" s="4"/>
      <c r="JKD5"/>
      <c r="JKE5" s="22"/>
      <c r="JKF5" s="22"/>
      <c r="JKG5" s="22"/>
      <c r="JKH5" s="15"/>
      <c r="JKI5" s="23"/>
      <c r="JKJ5" s="21"/>
      <c r="JKK5"/>
      <c r="JKL5" s="4"/>
      <c r="JKM5" s="4"/>
      <c r="JKN5"/>
      <c r="JKO5" s="22"/>
      <c r="JKP5" s="22"/>
      <c r="JKQ5" s="22"/>
      <c r="JKR5" s="15"/>
      <c r="JKS5" s="23"/>
      <c r="JKT5" s="21"/>
      <c r="JKU5"/>
      <c r="JKV5" s="4"/>
      <c r="JKW5" s="4"/>
      <c r="JKX5"/>
      <c r="JKY5" s="22"/>
      <c r="JKZ5" s="22"/>
      <c r="JLA5" s="22"/>
      <c r="JLB5" s="15"/>
      <c r="JLC5" s="23"/>
      <c r="JLD5" s="21"/>
      <c r="JLE5"/>
      <c r="JLF5" s="4"/>
      <c r="JLG5" s="4"/>
      <c r="JLH5"/>
      <c r="JLI5" s="22"/>
      <c r="JLJ5" s="22"/>
      <c r="JLK5" s="22"/>
      <c r="JLL5" s="15"/>
      <c r="JLM5" s="23"/>
      <c r="JLN5" s="21"/>
      <c r="JLO5"/>
      <c r="JLP5" s="4"/>
      <c r="JLQ5" s="4"/>
      <c r="JLR5"/>
      <c r="JLS5" s="22"/>
      <c r="JLT5" s="22"/>
      <c r="JLU5" s="22"/>
      <c r="JLV5" s="15"/>
      <c r="JLW5" s="23"/>
      <c r="JLX5" s="21"/>
      <c r="JLY5"/>
      <c r="JLZ5" s="4"/>
      <c r="JMA5" s="4"/>
      <c r="JMB5"/>
      <c r="JMC5" s="22"/>
      <c r="JMD5" s="22"/>
      <c r="JME5" s="22"/>
      <c r="JMF5" s="15"/>
      <c r="JMG5" s="23"/>
      <c r="JMH5" s="21"/>
      <c r="JMI5"/>
      <c r="JMJ5" s="4"/>
      <c r="JMK5" s="4"/>
      <c r="JML5"/>
      <c r="JMM5" s="22"/>
      <c r="JMN5" s="22"/>
      <c r="JMO5" s="22"/>
      <c r="JMP5" s="15"/>
      <c r="JMQ5" s="23"/>
      <c r="JMR5" s="21"/>
      <c r="JMS5"/>
      <c r="JMT5" s="4"/>
      <c r="JMU5" s="4"/>
      <c r="JMV5"/>
      <c r="JMW5" s="22"/>
      <c r="JMX5" s="22"/>
      <c r="JMY5" s="22"/>
      <c r="JMZ5" s="15"/>
      <c r="JNA5" s="23"/>
      <c r="JNB5" s="21"/>
      <c r="JNC5"/>
      <c r="JND5" s="4"/>
      <c r="JNE5" s="4"/>
      <c r="JNF5"/>
      <c r="JNG5" s="22"/>
      <c r="JNH5" s="22"/>
      <c r="JNI5" s="22"/>
      <c r="JNJ5" s="15"/>
      <c r="JNK5" s="23"/>
      <c r="JNL5" s="21"/>
      <c r="JNM5"/>
      <c r="JNN5" s="4"/>
      <c r="JNO5" s="4"/>
      <c r="JNP5"/>
      <c r="JNQ5" s="22"/>
      <c r="JNR5" s="22"/>
      <c r="JNS5" s="22"/>
      <c r="JNT5" s="15"/>
      <c r="JNU5" s="23"/>
      <c r="JNV5" s="21"/>
      <c r="JNW5"/>
      <c r="JNX5" s="4"/>
      <c r="JNY5" s="4"/>
      <c r="JNZ5"/>
      <c r="JOA5" s="22"/>
      <c r="JOB5" s="22"/>
      <c r="JOC5" s="22"/>
      <c r="JOD5" s="15"/>
      <c r="JOE5" s="23"/>
      <c r="JOF5" s="21"/>
      <c r="JOG5"/>
      <c r="JOH5" s="4"/>
      <c r="JOI5" s="4"/>
      <c r="JOJ5"/>
      <c r="JOK5" s="22"/>
      <c r="JOL5" s="22"/>
      <c r="JOM5" s="22"/>
      <c r="JON5" s="15"/>
      <c r="JOO5" s="23"/>
      <c r="JOP5" s="21"/>
      <c r="JOQ5"/>
      <c r="JOR5" s="4"/>
      <c r="JOS5" s="4"/>
      <c r="JOT5"/>
      <c r="JOU5" s="22"/>
      <c r="JOV5" s="22"/>
      <c r="JOW5" s="22"/>
      <c r="JOX5" s="15"/>
      <c r="JOY5" s="23"/>
      <c r="JOZ5" s="21"/>
      <c r="JPA5"/>
      <c r="JPB5" s="4"/>
      <c r="JPC5" s="4"/>
      <c r="JPD5"/>
      <c r="JPE5" s="22"/>
      <c r="JPF5" s="22"/>
      <c r="JPG5" s="22"/>
      <c r="JPH5" s="15"/>
      <c r="JPI5" s="23"/>
      <c r="JPJ5" s="21"/>
      <c r="JPK5"/>
      <c r="JPL5" s="4"/>
      <c r="JPM5" s="4"/>
      <c r="JPN5"/>
      <c r="JPO5" s="22"/>
      <c r="JPP5" s="22"/>
      <c r="JPQ5" s="22"/>
      <c r="JPR5" s="15"/>
      <c r="JPS5" s="23"/>
      <c r="JPT5" s="21"/>
      <c r="JPU5"/>
      <c r="JPV5" s="4"/>
      <c r="JPW5" s="4"/>
      <c r="JPX5"/>
      <c r="JPY5" s="22"/>
      <c r="JPZ5" s="22"/>
      <c r="JQA5" s="22"/>
      <c r="JQB5" s="15"/>
      <c r="JQC5" s="23"/>
      <c r="JQD5" s="21"/>
      <c r="JQE5"/>
      <c r="JQF5" s="4"/>
      <c r="JQG5" s="4"/>
      <c r="JQH5"/>
      <c r="JQI5" s="22"/>
      <c r="JQJ5" s="22"/>
      <c r="JQK5" s="22"/>
      <c r="JQL5" s="15"/>
      <c r="JQM5" s="23"/>
      <c r="JQN5" s="21"/>
      <c r="JQO5"/>
      <c r="JQP5" s="4"/>
      <c r="JQQ5" s="4"/>
      <c r="JQR5"/>
      <c r="JQS5" s="22"/>
      <c r="JQT5" s="22"/>
      <c r="JQU5" s="22"/>
      <c r="JQV5" s="15"/>
      <c r="JQW5" s="23"/>
      <c r="JQX5" s="21"/>
      <c r="JQY5"/>
      <c r="JQZ5" s="4"/>
      <c r="JRA5" s="4"/>
      <c r="JRB5"/>
      <c r="JRC5" s="22"/>
      <c r="JRD5" s="22"/>
      <c r="JRE5" s="22"/>
      <c r="JRF5" s="15"/>
      <c r="JRG5" s="23"/>
      <c r="JRH5" s="21"/>
      <c r="JRI5"/>
      <c r="JRJ5" s="4"/>
      <c r="JRK5" s="4"/>
      <c r="JRL5"/>
      <c r="JRM5" s="22"/>
      <c r="JRN5" s="22"/>
      <c r="JRO5" s="22"/>
      <c r="JRP5" s="15"/>
      <c r="JRQ5" s="23"/>
      <c r="JRR5" s="21"/>
      <c r="JRS5"/>
      <c r="JRT5" s="4"/>
      <c r="JRU5" s="4"/>
      <c r="JRV5"/>
      <c r="JRW5" s="22"/>
      <c r="JRX5" s="22"/>
      <c r="JRY5" s="22"/>
      <c r="JRZ5" s="15"/>
      <c r="JSA5" s="23"/>
      <c r="JSB5" s="21"/>
      <c r="JSC5"/>
      <c r="JSD5" s="4"/>
      <c r="JSE5" s="4"/>
      <c r="JSF5"/>
      <c r="JSG5" s="22"/>
      <c r="JSH5" s="22"/>
      <c r="JSI5" s="22"/>
      <c r="JSJ5" s="15"/>
      <c r="JSK5" s="23"/>
      <c r="JSL5" s="21"/>
      <c r="JSM5"/>
      <c r="JSN5" s="4"/>
      <c r="JSO5" s="4"/>
      <c r="JSP5"/>
      <c r="JSQ5" s="22"/>
      <c r="JSR5" s="22"/>
      <c r="JSS5" s="22"/>
      <c r="JST5" s="15"/>
      <c r="JSU5" s="23"/>
      <c r="JSV5" s="21"/>
      <c r="JSW5"/>
      <c r="JSX5" s="4"/>
      <c r="JSY5" s="4"/>
      <c r="JSZ5"/>
      <c r="JTA5" s="22"/>
      <c r="JTB5" s="22"/>
      <c r="JTC5" s="22"/>
      <c r="JTD5" s="15"/>
      <c r="JTE5" s="23"/>
      <c r="JTF5" s="21"/>
      <c r="JTG5"/>
      <c r="JTH5" s="4"/>
      <c r="JTI5" s="4"/>
      <c r="JTJ5"/>
      <c r="JTK5" s="22"/>
      <c r="JTL5" s="22"/>
      <c r="JTM5" s="22"/>
      <c r="JTN5" s="15"/>
      <c r="JTO5" s="23"/>
      <c r="JTP5" s="21"/>
      <c r="JTQ5"/>
      <c r="JTR5" s="4"/>
      <c r="JTS5" s="4"/>
      <c r="JTT5"/>
      <c r="JTU5" s="22"/>
      <c r="JTV5" s="22"/>
      <c r="JTW5" s="22"/>
      <c r="JTX5" s="15"/>
      <c r="JTY5" s="23"/>
      <c r="JTZ5" s="21"/>
      <c r="JUA5"/>
      <c r="JUB5" s="4"/>
      <c r="JUC5" s="4"/>
      <c r="JUD5"/>
      <c r="JUE5" s="22"/>
      <c r="JUF5" s="22"/>
      <c r="JUG5" s="22"/>
      <c r="JUH5" s="15"/>
      <c r="JUI5" s="23"/>
      <c r="JUJ5" s="21"/>
      <c r="JUK5"/>
      <c r="JUL5" s="4"/>
      <c r="JUM5" s="4"/>
      <c r="JUN5"/>
      <c r="JUO5" s="22"/>
      <c r="JUP5" s="22"/>
      <c r="JUQ5" s="22"/>
      <c r="JUR5" s="15"/>
      <c r="JUS5" s="23"/>
      <c r="JUT5" s="21"/>
      <c r="JUU5"/>
      <c r="JUV5" s="4"/>
      <c r="JUW5" s="4"/>
      <c r="JUX5"/>
      <c r="JUY5" s="22"/>
      <c r="JUZ5" s="22"/>
      <c r="JVA5" s="22"/>
      <c r="JVB5" s="15"/>
      <c r="JVC5" s="23"/>
      <c r="JVD5" s="21"/>
      <c r="JVE5"/>
      <c r="JVF5" s="4"/>
      <c r="JVG5" s="4"/>
      <c r="JVH5"/>
      <c r="JVI5" s="22"/>
      <c r="JVJ5" s="22"/>
      <c r="JVK5" s="22"/>
      <c r="JVL5" s="15"/>
      <c r="JVM5" s="23"/>
      <c r="JVN5" s="21"/>
      <c r="JVO5"/>
      <c r="JVP5" s="4"/>
      <c r="JVQ5" s="4"/>
      <c r="JVR5"/>
      <c r="JVS5" s="22"/>
      <c r="JVT5" s="22"/>
      <c r="JVU5" s="22"/>
      <c r="JVV5" s="15"/>
      <c r="JVW5" s="23"/>
      <c r="JVX5" s="21"/>
      <c r="JVY5"/>
      <c r="JVZ5" s="4"/>
      <c r="JWA5" s="4"/>
      <c r="JWB5"/>
      <c r="JWC5" s="22"/>
      <c r="JWD5" s="22"/>
      <c r="JWE5" s="22"/>
      <c r="JWF5" s="15"/>
      <c r="JWG5" s="23"/>
      <c r="JWH5" s="21"/>
      <c r="JWI5"/>
      <c r="JWJ5" s="4"/>
      <c r="JWK5" s="4"/>
      <c r="JWL5"/>
      <c r="JWM5" s="22"/>
      <c r="JWN5" s="22"/>
      <c r="JWO5" s="22"/>
      <c r="JWP5" s="15"/>
      <c r="JWQ5" s="23"/>
      <c r="JWR5" s="21"/>
      <c r="JWS5"/>
      <c r="JWT5" s="4"/>
      <c r="JWU5" s="4"/>
      <c r="JWV5"/>
      <c r="JWW5" s="22"/>
      <c r="JWX5" s="22"/>
      <c r="JWY5" s="22"/>
      <c r="JWZ5" s="15"/>
      <c r="JXA5" s="23"/>
      <c r="JXB5" s="21"/>
      <c r="JXC5"/>
      <c r="JXD5" s="4"/>
      <c r="JXE5" s="4"/>
      <c r="JXF5"/>
      <c r="JXG5" s="22"/>
      <c r="JXH5" s="22"/>
      <c r="JXI5" s="22"/>
      <c r="JXJ5" s="15"/>
      <c r="JXK5" s="23"/>
      <c r="JXL5" s="21"/>
      <c r="JXM5"/>
      <c r="JXN5" s="4"/>
      <c r="JXO5" s="4"/>
      <c r="JXP5"/>
      <c r="JXQ5" s="22"/>
      <c r="JXR5" s="22"/>
      <c r="JXS5" s="22"/>
      <c r="JXT5" s="15"/>
      <c r="JXU5" s="23"/>
      <c r="JXV5" s="21"/>
      <c r="JXW5"/>
      <c r="JXX5" s="4"/>
      <c r="JXY5" s="4"/>
      <c r="JXZ5"/>
      <c r="JYA5" s="22"/>
      <c r="JYB5" s="22"/>
      <c r="JYC5" s="22"/>
      <c r="JYD5" s="15"/>
      <c r="JYE5" s="23"/>
      <c r="JYF5" s="21"/>
      <c r="JYG5"/>
      <c r="JYH5" s="4"/>
      <c r="JYI5" s="4"/>
      <c r="JYJ5"/>
      <c r="JYK5" s="22"/>
      <c r="JYL5" s="22"/>
      <c r="JYM5" s="22"/>
      <c r="JYN5" s="15"/>
      <c r="JYO5" s="23"/>
      <c r="JYP5" s="21"/>
      <c r="JYQ5"/>
      <c r="JYR5" s="4"/>
      <c r="JYS5" s="4"/>
      <c r="JYT5"/>
      <c r="JYU5" s="22"/>
      <c r="JYV5" s="22"/>
      <c r="JYW5" s="22"/>
      <c r="JYX5" s="15"/>
      <c r="JYY5" s="23"/>
      <c r="JYZ5" s="21"/>
      <c r="JZA5"/>
      <c r="JZB5" s="4"/>
      <c r="JZC5" s="4"/>
      <c r="JZD5"/>
      <c r="JZE5" s="22"/>
      <c r="JZF5" s="22"/>
      <c r="JZG5" s="22"/>
      <c r="JZH5" s="15"/>
      <c r="JZI5" s="23"/>
      <c r="JZJ5" s="21"/>
      <c r="JZK5"/>
      <c r="JZL5" s="4"/>
      <c r="JZM5" s="4"/>
      <c r="JZN5"/>
      <c r="JZO5" s="22"/>
      <c r="JZP5" s="22"/>
      <c r="JZQ5" s="22"/>
      <c r="JZR5" s="15"/>
      <c r="JZS5" s="23"/>
      <c r="JZT5" s="21"/>
      <c r="JZU5"/>
      <c r="JZV5" s="4"/>
      <c r="JZW5" s="4"/>
      <c r="JZX5"/>
      <c r="JZY5" s="22"/>
      <c r="JZZ5" s="22"/>
      <c r="KAA5" s="22"/>
      <c r="KAB5" s="15"/>
      <c r="KAC5" s="23"/>
      <c r="KAD5" s="21"/>
      <c r="KAE5"/>
      <c r="KAF5" s="4"/>
      <c r="KAG5" s="4"/>
      <c r="KAH5"/>
      <c r="KAI5" s="22"/>
      <c r="KAJ5" s="22"/>
      <c r="KAK5" s="22"/>
      <c r="KAL5" s="15"/>
      <c r="KAM5" s="23"/>
      <c r="KAN5" s="21"/>
      <c r="KAO5"/>
      <c r="KAP5" s="4"/>
      <c r="KAQ5" s="4"/>
      <c r="KAR5"/>
      <c r="KAS5" s="22"/>
      <c r="KAT5" s="22"/>
      <c r="KAU5" s="22"/>
      <c r="KAV5" s="15"/>
      <c r="KAW5" s="23"/>
      <c r="KAX5" s="21"/>
      <c r="KAY5"/>
      <c r="KAZ5" s="4"/>
      <c r="KBA5" s="4"/>
      <c r="KBB5"/>
      <c r="KBC5" s="22"/>
      <c r="KBD5" s="22"/>
      <c r="KBE5" s="22"/>
      <c r="KBF5" s="15"/>
      <c r="KBG5" s="23"/>
      <c r="KBH5" s="21"/>
      <c r="KBI5"/>
      <c r="KBJ5" s="4"/>
      <c r="KBK5" s="4"/>
      <c r="KBL5"/>
      <c r="KBM5" s="22"/>
      <c r="KBN5" s="22"/>
      <c r="KBO5" s="22"/>
      <c r="KBP5" s="15"/>
      <c r="KBQ5" s="23"/>
      <c r="KBR5" s="21"/>
      <c r="KBS5"/>
      <c r="KBT5" s="4"/>
      <c r="KBU5" s="4"/>
      <c r="KBV5"/>
      <c r="KBW5" s="22"/>
      <c r="KBX5" s="22"/>
      <c r="KBY5" s="22"/>
      <c r="KBZ5" s="15"/>
      <c r="KCA5" s="23"/>
      <c r="KCB5" s="21"/>
      <c r="KCC5"/>
      <c r="KCD5" s="4"/>
      <c r="KCE5" s="4"/>
      <c r="KCF5"/>
      <c r="KCG5" s="22"/>
      <c r="KCH5" s="22"/>
      <c r="KCI5" s="22"/>
      <c r="KCJ5" s="15"/>
      <c r="KCK5" s="23"/>
      <c r="KCL5" s="21"/>
      <c r="KCM5"/>
      <c r="KCN5" s="4"/>
      <c r="KCO5" s="4"/>
      <c r="KCP5"/>
      <c r="KCQ5" s="22"/>
      <c r="KCR5" s="22"/>
      <c r="KCS5" s="22"/>
      <c r="KCT5" s="15"/>
      <c r="KCU5" s="23"/>
      <c r="KCV5" s="21"/>
      <c r="KCW5"/>
      <c r="KCX5" s="4"/>
      <c r="KCY5" s="4"/>
      <c r="KCZ5"/>
      <c r="KDA5" s="22"/>
      <c r="KDB5" s="22"/>
      <c r="KDC5" s="22"/>
      <c r="KDD5" s="15"/>
      <c r="KDE5" s="23"/>
      <c r="KDF5" s="21"/>
      <c r="KDG5"/>
      <c r="KDH5" s="4"/>
      <c r="KDI5" s="4"/>
      <c r="KDJ5"/>
      <c r="KDK5" s="22"/>
      <c r="KDL5" s="22"/>
      <c r="KDM5" s="22"/>
      <c r="KDN5" s="15"/>
      <c r="KDO5" s="23"/>
      <c r="KDP5" s="21"/>
      <c r="KDQ5"/>
      <c r="KDR5" s="4"/>
      <c r="KDS5" s="4"/>
      <c r="KDT5"/>
      <c r="KDU5" s="22"/>
      <c r="KDV5" s="22"/>
      <c r="KDW5" s="22"/>
      <c r="KDX5" s="15"/>
      <c r="KDY5" s="23"/>
      <c r="KDZ5" s="21"/>
      <c r="KEA5"/>
      <c r="KEB5" s="4"/>
      <c r="KEC5" s="4"/>
      <c r="KED5"/>
      <c r="KEE5" s="22"/>
      <c r="KEF5" s="22"/>
      <c r="KEG5" s="22"/>
      <c r="KEH5" s="15"/>
      <c r="KEI5" s="23"/>
      <c r="KEJ5" s="21"/>
      <c r="KEK5"/>
      <c r="KEL5" s="4"/>
      <c r="KEM5" s="4"/>
      <c r="KEN5"/>
      <c r="KEO5" s="22"/>
      <c r="KEP5" s="22"/>
      <c r="KEQ5" s="22"/>
      <c r="KER5" s="15"/>
      <c r="KES5" s="23"/>
      <c r="KET5" s="21"/>
      <c r="KEU5"/>
      <c r="KEV5" s="4"/>
      <c r="KEW5" s="4"/>
      <c r="KEX5"/>
      <c r="KEY5" s="22"/>
      <c r="KEZ5" s="22"/>
      <c r="KFA5" s="22"/>
      <c r="KFB5" s="15"/>
      <c r="KFC5" s="23"/>
      <c r="KFD5" s="21"/>
      <c r="KFE5"/>
      <c r="KFF5" s="4"/>
      <c r="KFG5" s="4"/>
      <c r="KFH5"/>
      <c r="KFI5" s="22"/>
      <c r="KFJ5" s="22"/>
      <c r="KFK5" s="22"/>
      <c r="KFL5" s="15"/>
      <c r="KFM5" s="23"/>
      <c r="KFN5" s="21"/>
      <c r="KFO5"/>
      <c r="KFP5" s="4"/>
      <c r="KFQ5" s="4"/>
      <c r="KFR5"/>
      <c r="KFS5" s="22"/>
      <c r="KFT5" s="22"/>
      <c r="KFU5" s="22"/>
      <c r="KFV5" s="15"/>
      <c r="KFW5" s="23"/>
      <c r="KFX5" s="21"/>
      <c r="KFY5"/>
      <c r="KFZ5" s="4"/>
      <c r="KGA5" s="4"/>
      <c r="KGB5"/>
      <c r="KGC5" s="22"/>
      <c r="KGD5" s="22"/>
      <c r="KGE5" s="22"/>
      <c r="KGF5" s="15"/>
      <c r="KGG5" s="23"/>
      <c r="KGH5" s="21"/>
      <c r="KGI5"/>
      <c r="KGJ5" s="4"/>
      <c r="KGK5" s="4"/>
      <c r="KGL5"/>
      <c r="KGM5" s="22"/>
      <c r="KGN5" s="22"/>
      <c r="KGO5" s="22"/>
      <c r="KGP5" s="15"/>
      <c r="KGQ5" s="23"/>
      <c r="KGR5" s="21"/>
      <c r="KGS5"/>
      <c r="KGT5" s="4"/>
      <c r="KGU5" s="4"/>
      <c r="KGV5"/>
      <c r="KGW5" s="22"/>
      <c r="KGX5" s="22"/>
      <c r="KGY5" s="22"/>
      <c r="KGZ5" s="15"/>
      <c r="KHA5" s="23"/>
      <c r="KHB5" s="21"/>
      <c r="KHC5"/>
      <c r="KHD5" s="4"/>
      <c r="KHE5" s="4"/>
      <c r="KHF5"/>
      <c r="KHG5" s="22"/>
      <c r="KHH5" s="22"/>
      <c r="KHI5" s="22"/>
      <c r="KHJ5" s="15"/>
      <c r="KHK5" s="23"/>
      <c r="KHL5" s="21"/>
      <c r="KHM5"/>
      <c r="KHN5" s="4"/>
      <c r="KHO5" s="4"/>
      <c r="KHP5"/>
      <c r="KHQ5" s="22"/>
      <c r="KHR5" s="22"/>
      <c r="KHS5" s="22"/>
      <c r="KHT5" s="15"/>
      <c r="KHU5" s="23"/>
      <c r="KHV5" s="21"/>
      <c r="KHW5"/>
      <c r="KHX5" s="4"/>
      <c r="KHY5" s="4"/>
      <c r="KHZ5"/>
      <c r="KIA5" s="22"/>
      <c r="KIB5" s="22"/>
      <c r="KIC5" s="22"/>
      <c r="KID5" s="15"/>
      <c r="KIE5" s="23"/>
      <c r="KIF5" s="21"/>
      <c r="KIG5"/>
      <c r="KIH5" s="4"/>
      <c r="KII5" s="4"/>
      <c r="KIJ5"/>
      <c r="KIK5" s="22"/>
      <c r="KIL5" s="22"/>
      <c r="KIM5" s="22"/>
      <c r="KIN5" s="15"/>
      <c r="KIO5" s="23"/>
      <c r="KIP5" s="21"/>
      <c r="KIQ5"/>
      <c r="KIR5" s="4"/>
      <c r="KIS5" s="4"/>
      <c r="KIT5"/>
      <c r="KIU5" s="22"/>
      <c r="KIV5" s="22"/>
      <c r="KIW5" s="22"/>
      <c r="KIX5" s="15"/>
      <c r="KIY5" s="23"/>
      <c r="KIZ5" s="21"/>
      <c r="KJA5"/>
      <c r="KJB5" s="4"/>
      <c r="KJC5" s="4"/>
      <c r="KJD5"/>
      <c r="KJE5" s="22"/>
      <c r="KJF5" s="22"/>
      <c r="KJG5" s="22"/>
      <c r="KJH5" s="15"/>
      <c r="KJI5" s="23"/>
      <c r="KJJ5" s="21"/>
      <c r="KJK5"/>
      <c r="KJL5" s="4"/>
      <c r="KJM5" s="4"/>
      <c r="KJN5"/>
      <c r="KJO5" s="22"/>
      <c r="KJP5" s="22"/>
      <c r="KJQ5" s="22"/>
      <c r="KJR5" s="15"/>
      <c r="KJS5" s="23"/>
      <c r="KJT5" s="21"/>
      <c r="KJU5"/>
      <c r="KJV5" s="4"/>
      <c r="KJW5" s="4"/>
      <c r="KJX5"/>
      <c r="KJY5" s="22"/>
      <c r="KJZ5" s="22"/>
      <c r="KKA5" s="22"/>
      <c r="KKB5" s="15"/>
      <c r="KKC5" s="23"/>
      <c r="KKD5" s="21"/>
      <c r="KKE5"/>
      <c r="KKF5" s="4"/>
      <c r="KKG5" s="4"/>
      <c r="KKH5"/>
      <c r="KKI5" s="22"/>
      <c r="KKJ5" s="22"/>
      <c r="KKK5" s="22"/>
      <c r="KKL5" s="15"/>
      <c r="KKM5" s="23"/>
      <c r="KKN5" s="21"/>
      <c r="KKO5"/>
      <c r="KKP5" s="4"/>
      <c r="KKQ5" s="4"/>
      <c r="KKR5"/>
      <c r="KKS5" s="22"/>
      <c r="KKT5" s="22"/>
      <c r="KKU5" s="22"/>
      <c r="KKV5" s="15"/>
      <c r="KKW5" s="23"/>
      <c r="KKX5" s="21"/>
      <c r="KKY5"/>
      <c r="KKZ5" s="4"/>
      <c r="KLA5" s="4"/>
      <c r="KLB5"/>
      <c r="KLC5" s="22"/>
      <c r="KLD5" s="22"/>
      <c r="KLE5" s="22"/>
      <c r="KLF5" s="15"/>
      <c r="KLG5" s="23"/>
      <c r="KLH5" s="21"/>
      <c r="KLI5"/>
      <c r="KLJ5" s="4"/>
      <c r="KLK5" s="4"/>
      <c r="KLL5"/>
      <c r="KLM5" s="22"/>
      <c r="KLN5" s="22"/>
      <c r="KLO5" s="22"/>
      <c r="KLP5" s="15"/>
      <c r="KLQ5" s="23"/>
      <c r="KLR5" s="21"/>
      <c r="KLS5"/>
      <c r="KLT5" s="4"/>
      <c r="KLU5" s="4"/>
      <c r="KLV5"/>
      <c r="KLW5" s="22"/>
      <c r="KLX5" s="22"/>
      <c r="KLY5" s="22"/>
      <c r="KLZ5" s="15"/>
      <c r="KMA5" s="23"/>
      <c r="KMB5" s="21"/>
      <c r="KMC5"/>
      <c r="KMD5" s="4"/>
      <c r="KME5" s="4"/>
      <c r="KMF5"/>
      <c r="KMG5" s="22"/>
      <c r="KMH5" s="22"/>
      <c r="KMI5" s="22"/>
      <c r="KMJ5" s="15"/>
      <c r="KMK5" s="23"/>
      <c r="KML5" s="21"/>
      <c r="KMM5"/>
      <c r="KMN5" s="4"/>
      <c r="KMO5" s="4"/>
      <c r="KMP5"/>
      <c r="KMQ5" s="22"/>
      <c r="KMR5" s="22"/>
      <c r="KMS5" s="22"/>
      <c r="KMT5" s="15"/>
      <c r="KMU5" s="23"/>
      <c r="KMV5" s="21"/>
      <c r="KMW5"/>
      <c r="KMX5" s="4"/>
      <c r="KMY5" s="4"/>
      <c r="KMZ5"/>
      <c r="KNA5" s="22"/>
      <c r="KNB5" s="22"/>
      <c r="KNC5" s="22"/>
      <c r="KND5" s="15"/>
      <c r="KNE5" s="23"/>
      <c r="KNF5" s="21"/>
      <c r="KNG5"/>
      <c r="KNH5" s="4"/>
      <c r="KNI5" s="4"/>
      <c r="KNJ5"/>
      <c r="KNK5" s="22"/>
      <c r="KNL5" s="22"/>
      <c r="KNM5" s="22"/>
      <c r="KNN5" s="15"/>
      <c r="KNO5" s="23"/>
      <c r="KNP5" s="21"/>
      <c r="KNQ5"/>
      <c r="KNR5" s="4"/>
      <c r="KNS5" s="4"/>
      <c r="KNT5"/>
      <c r="KNU5" s="22"/>
      <c r="KNV5" s="22"/>
      <c r="KNW5" s="22"/>
      <c r="KNX5" s="15"/>
      <c r="KNY5" s="23"/>
      <c r="KNZ5" s="21"/>
      <c r="KOA5"/>
      <c r="KOB5" s="4"/>
      <c r="KOC5" s="4"/>
      <c r="KOD5"/>
      <c r="KOE5" s="22"/>
      <c r="KOF5" s="22"/>
      <c r="KOG5" s="22"/>
      <c r="KOH5" s="15"/>
      <c r="KOI5" s="23"/>
      <c r="KOJ5" s="21"/>
      <c r="KOK5"/>
      <c r="KOL5" s="4"/>
      <c r="KOM5" s="4"/>
      <c r="KON5"/>
      <c r="KOO5" s="22"/>
      <c r="KOP5" s="22"/>
      <c r="KOQ5" s="22"/>
      <c r="KOR5" s="15"/>
      <c r="KOS5" s="23"/>
      <c r="KOT5" s="21"/>
      <c r="KOU5"/>
      <c r="KOV5" s="4"/>
      <c r="KOW5" s="4"/>
      <c r="KOX5"/>
      <c r="KOY5" s="22"/>
      <c r="KOZ5" s="22"/>
      <c r="KPA5" s="22"/>
      <c r="KPB5" s="15"/>
      <c r="KPC5" s="23"/>
      <c r="KPD5" s="21"/>
      <c r="KPE5"/>
      <c r="KPF5" s="4"/>
      <c r="KPG5" s="4"/>
      <c r="KPH5"/>
      <c r="KPI5" s="22"/>
      <c r="KPJ5" s="22"/>
      <c r="KPK5" s="22"/>
      <c r="KPL5" s="15"/>
      <c r="KPM5" s="23"/>
      <c r="KPN5" s="21"/>
      <c r="KPO5"/>
      <c r="KPP5" s="4"/>
      <c r="KPQ5" s="4"/>
      <c r="KPR5"/>
      <c r="KPS5" s="22"/>
      <c r="KPT5" s="22"/>
      <c r="KPU5" s="22"/>
      <c r="KPV5" s="15"/>
      <c r="KPW5" s="23"/>
      <c r="KPX5" s="21"/>
      <c r="KPY5"/>
      <c r="KPZ5" s="4"/>
      <c r="KQA5" s="4"/>
      <c r="KQB5"/>
      <c r="KQC5" s="22"/>
      <c r="KQD5" s="22"/>
      <c r="KQE5" s="22"/>
      <c r="KQF5" s="15"/>
      <c r="KQG5" s="23"/>
      <c r="KQH5" s="21"/>
      <c r="KQI5"/>
      <c r="KQJ5" s="4"/>
      <c r="KQK5" s="4"/>
      <c r="KQL5"/>
      <c r="KQM5" s="22"/>
      <c r="KQN5" s="22"/>
      <c r="KQO5" s="22"/>
      <c r="KQP5" s="15"/>
      <c r="KQQ5" s="23"/>
      <c r="KQR5" s="21"/>
      <c r="KQS5"/>
      <c r="KQT5" s="4"/>
      <c r="KQU5" s="4"/>
      <c r="KQV5"/>
      <c r="KQW5" s="22"/>
      <c r="KQX5" s="22"/>
      <c r="KQY5" s="22"/>
      <c r="KQZ5" s="15"/>
      <c r="KRA5" s="23"/>
      <c r="KRB5" s="21"/>
      <c r="KRC5"/>
      <c r="KRD5" s="4"/>
      <c r="KRE5" s="4"/>
      <c r="KRF5"/>
      <c r="KRG5" s="22"/>
      <c r="KRH5" s="22"/>
      <c r="KRI5" s="22"/>
      <c r="KRJ5" s="15"/>
      <c r="KRK5" s="23"/>
      <c r="KRL5" s="21"/>
      <c r="KRM5"/>
      <c r="KRN5" s="4"/>
      <c r="KRO5" s="4"/>
      <c r="KRP5"/>
      <c r="KRQ5" s="22"/>
      <c r="KRR5" s="22"/>
      <c r="KRS5" s="22"/>
      <c r="KRT5" s="15"/>
      <c r="KRU5" s="23"/>
      <c r="KRV5" s="21"/>
      <c r="KRW5"/>
      <c r="KRX5" s="4"/>
      <c r="KRY5" s="4"/>
      <c r="KRZ5"/>
      <c r="KSA5" s="22"/>
      <c r="KSB5" s="22"/>
      <c r="KSC5" s="22"/>
      <c r="KSD5" s="15"/>
      <c r="KSE5" s="23"/>
      <c r="KSF5" s="21"/>
      <c r="KSG5"/>
      <c r="KSH5" s="4"/>
      <c r="KSI5" s="4"/>
      <c r="KSJ5"/>
      <c r="KSK5" s="22"/>
      <c r="KSL5" s="22"/>
      <c r="KSM5" s="22"/>
      <c r="KSN5" s="15"/>
      <c r="KSO5" s="23"/>
      <c r="KSP5" s="21"/>
      <c r="KSQ5"/>
      <c r="KSR5" s="4"/>
      <c r="KSS5" s="4"/>
      <c r="KST5"/>
      <c r="KSU5" s="22"/>
      <c r="KSV5" s="22"/>
      <c r="KSW5" s="22"/>
      <c r="KSX5" s="15"/>
      <c r="KSY5" s="23"/>
      <c r="KSZ5" s="21"/>
      <c r="KTA5"/>
      <c r="KTB5" s="4"/>
      <c r="KTC5" s="4"/>
      <c r="KTD5"/>
      <c r="KTE5" s="22"/>
      <c r="KTF5" s="22"/>
      <c r="KTG5" s="22"/>
      <c r="KTH5" s="15"/>
      <c r="KTI5" s="23"/>
      <c r="KTJ5" s="21"/>
      <c r="KTK5"/>
      <c r="KTL5" s="4"/>
      <c r="KTM5" s="4"/>
      <c r="KTN5"/>
      <c r="KTO5" s="22"/>
      <c r="KTP5" s="22"/>
      <c r="KTQ5" s="22"/>
      <c r="KTR5" s="15"/>
      <c r="KTS5" s="23"/>
      <c r="KTT5" s="21"/>
      <c r="KTU5"/>
      <c r="KTV5" s="4"/>
      <c r="KTW5" s="4"/>
      <c r="KTX5"/>
      <c r="KTY5" s="22"/>
      <c r="KTZ5" s="22"/>
      <c r="KUA5" s="22"/>
      <c r="KUB5" s="15"/>
      <c r="KUC5" s="23"/>
      <c r="KUD5" s="21"/>
      <c r="KUE5"/>
      <c r="KUF5" s="4"/>
      <c r="KUG5" s="4"/>
      <c r="KUH5"/>
      <c r="KUI5" s="22"/>
      <c r="KUJ5" s="22"/>
      <c r="KUK5" s="22"/>
      <c r="KUL5" s="15"/>
      <c r="KUM5" s="23"/>
      <c r="KUN5" s="21"/>
      <c r="KUO5"/>
      <c r="KUP5" s="4"/>
      <c r="KUQ5" s="4"/>
      <c r="KUR5"/>
      <c r="KUS5" s="22"/>
      <c r="KUT5" s="22"/>
      <c r="KUU5" s="22"/>
      <c r="KUV5" s="15"/>
      <c r="KUW5" s="23"/>
      <c r="KUX5" s="21"/>
      <c r="KUY5"/>
      <c r="KUZ5" s="4"/>
      <c r="KVA5" s="4"/>
      <c r="KVB5"/>
      <c r="KVC5" s="22"/>
      <c r="KVD5" s="22"/>
      <c r="KVE5" s="22"/>
      <c r="KVF5" s="15"/>
      <c r="KVG5" s="23"/>
      <c r="KVH5" s="21"/>
      <c r="KVI5"/>
      <c r="KVJ5" s="4"/>
      <c r="KVK5" s="4"/>
      <c r="KVL5"/>
      <c r="KVM5" s="22"/>
      <c r="KVN5" s="22"/>
      <c r="KVO5" s="22"/>
      <c r="KVP5" s="15"/>
      <c r="KVQ5" s="23"/>
      <c r="KVR5" s="21"/>
      <c r="KVS5"/>
      <c r="KVT5" s="4"/>
      <c r="KVU5" s="4"/>
      <c r="KVV5"/>
      <c r="KVW5" s="22"/>
      <c r="KVX5" s="22"/>
      <c r="KVY5" s="22"/>
      <c r="KVZ5" s="15"/>
      <c r="KWA5" s="23"/>
      <c r="KWB5" s="21"/>
      <c r="KWC5"/>
      <c r="KWD5" s="4"/>
      <c r="KWE5" s="4"/>
      <c r="KWF5"/>
      <c r="KWG5" s="22"/>
      <c r="KWH5" s="22"/>
      <c r="KWI5" s="22"/>
      <c r="KWJ5" s="15"/>
      <c r="KWK5" s="23"/>
      <c r="KWL5" s="21"/>
      <c r="KWM5"/>
      <c r="KWN5" s="4"/>
      <c r="KWO5" s="4"/>
      <c r="KWP5"/>
      <c r="KWQ5" s="22"/>
      <c r="KWR5" s="22"/>
      <c r="KWS5" s="22"/>
      <c r="KWT5" s="15"/>
      <c r="KWU5" s="23"/>
      <c r="KWV5" s="21"/>
      <c r="KWW5"/>
      <c r="KWX5" s="4"/>
      <c r="KWY5" s="4"/>
      <c r="KWZ5"/>
      <c r="KXA5" s="22"/>
      <c r="KXB5" s="22"/>
      <c r="KXC5" s="22"/>
      <c r="KXD5" s="15"/>
      <c r="KXE5" s="23"/>
      <c r="KXF5" s="21"/>
      <c r="KXG5"/>
      <c r="KXH5" s="4"/>
      <c r="KXI5" s="4"/>
      <c r="KXJ5"/>
      <c r="KXK5" s="22"/>
      <c r="KXL5" s="22"/>
      <c r="KXM5" s="22"/>
      <c r="KXN5" s="15"/>
      <c r="KXO5" s="23"/>
      <c r="KXP5" s="21"/>
      <c r="KXQ5"/>
      <c r="KXR5" s="4"/>
      <c r="KXS5" s="4"/>
      <c r="KXT5"/>
      <c r="KXU5" s="22"/>
      <c r="KXV5" s="22"/>
      <c r="KXW5" s="22"/>
      <c r="KXX5" s="15"/>
      <c r="KXY5" s="23"/>
      <c r="KXZ5" s="21"/>
      <c r="KYA5"/>
      <c r="KYB5" s="4"/>
      <c r="KYC5" s="4"/>
      <c r="KYD5"/>
      <c r="KYE5" s="22"/>
      <c r="KYF5" s="22"/>
      <c r="KYG5" s="22"/>
      <c r="KYH5" s="15"/>
      <c r="KYI5" s="23"/>
      <c r="KYJ5" s="21"/>
      <c r="KYK5"/>
      <c r="KYL5" s="4"/>
      <c r="KYM5" s="4"/>
      <c r="KYN5"/>
      <c r="KYO5" s="22"/>
      <c r="KYP5" s="22"/>
      <c r="KYQ5" s="22"/>
      <c r="KYR5" s="15"/>
      <c r="KYS5" s="23"/>
      <c r="KYT5" s="21"/>
      <c r="KYU5"/>
      <c r="KYV5" s="4"/>
      <c r="KYW5" s="4"/>
      <c r="KYX5"/>
      <c r="KYY5" s="22"/>
      <c r="KYZ5" s="22"/>
      <c r="KZA5" s="22"/>
      <c r="KZB5" s="15"/>
      <c r="KZC5" s="23"/>
      <c r="KZD5" s="21"/>
      <c r="KZE5"/>
      <c r="KZF5" s="4"/>
      <c r="KZG5" s="4"/>
      <c r="KZH5"/>
      <c r="KZI5" s="22"/>
      <c r="KZJ5" s="22"/>
      <c r="KZK5" s="22"/>
      <c r="KZL5" s="15"/>
      <c r="KZM5" s="23"/>
      <c r="KZN5" s="21"/>
      <c r="KZO5"/>
      <c r="KZP5" s="4"/>
      <c r="KZQ5" s="4"/>
      <c r="KZR5"/>
      <c r="KZS5" s="22"/>
      <c r="KZT5" s="22"/>
      <c r="KZU5" s="22"/>
      <c r="KZV5" s="15"/>
      <c r="KZW5" s="23"/>
      <c r="KZX5" s="21"/>
      <c r="KZY5"/>
      <c r="KZZ5" s="4"/>
      <c r="LAA5" s="4"/>
      <c r="LAB5"/>
      <c r="LAC5" s="22"/>
      <c r="LAD5" s="22"/>
      <c r="LAE5" s="22"/>
      <c r="LAF5" s="15"/>
      <c r="LAG5" s="23"/>
      <c r="LAH5" s="21"/>
      <c r="LAI5"/>
      <c r="LAJ5" s="4"/>
      <c r="LAK5" s="4"/>
      <c r="LAL5"/>
      <c r="LAM5" s="22"/>
      <c r="LAN5" s="22"/>
      <c r="LAO5" s="22"/>
      <c r="LAP5" s="15"/>
      <c r="LAQ5" s="23"/>
      <c r="LAR5" s="21"/>
      <c r="LAS5"/>
      <c r="LAT5" s="4"/>
      <c r="LAU5" s="4"/>
      <c r="LAV5"/>
      <c r="LAW5" s="22"/>
      <c r="LAX5" s="22"/>
      <c r="LAY5" s="22"/>
      <c r="LAZ5" s="15"/>
      <c r="LBA5" s="23"/>
      <c r="LBB5" s="21"/>
      <c r="LBC5"/>
      <c r="LBD5" s="4"/>
      <c r="LBE5" s="4"/>
      <c r="LBF5"/>
      <c r="LBG5" s="22"/>
      <c r="LBH5" s="22"/>
      <c r="LBI5" s="22"/>
      <c r="LBJ5" s="15"/>
      <c r="LBK5" s="23"/>
      <c r="LBL5" s="21"/>
      <c r="LBM5"/>
      <c r="LBN5" s="4"/>
      <c r="LBO5" s="4"/>
      <c r="LBP5"/>
      <c r="LBQ5" s="22"/>
      <c r="LBR5" s="22"/>
      <c r="LBS5" s="22"/>
      <c r="LBT5" s="15"/>
      <c r="LBU5" s="23"/>
      <c r="LBV5" s="21"/>
      <c r="LBW5"/>
      <c r="LBX5" s="4"/>
      <c r="LBY5" s="4"/>
      <c r="LBZ5"/>
      <c r="LCA5" s="22"/>
      <c r="LCB5" s="22"/>
      <c r="LCC5" s="22"/>
      <c r="LCD5" s="15"/>
      <c r="LCE5" s="23"/>
      <c r="LCF5" s="21"/>
      <c r="LCG5"/>
      <c r="LCH5" s="4"/>
      <c r="LCI5" s="4"/>
      <c r="LCJ5"/>
      <c r="LCK5" s="22"/>
      <c r="LCL5" s="22"/>
      <c r="LCM5" s="22"/>
      <c r="LCN5" s="15"/>
      <c r="LCO5" s="23"/>
      <c r="LCP5" s="21"/>
      <c r="LCQ5"/>
      <c r="LCR5" s="4"/>
      <c r="LCS5" s="4"/>
      <c r="LCT5"/>
      <c r="LCU5" s="22"/>
      <c r="LCV5" s="22"/>
      <c r="LCW5" s="22"/>
      <c r="LCX5" s="15"/>
      <c r="LCY5" s="23"/>
      <c r="LCZ5" s="21"/>
      <c r="LDA5"/>
      <c r="LDB5" s="4"/>
      <c r="LDC5" s="4"/>
      <c r="LDD5"/>
      <c r="LDE5" s="22"/>
      <c r="LDF5" s="22"/>
      <c r="LDG5" s="22"/>
      <c r="LDH5" s="15"/>
      <c r="LDI5" s="23"/>
      <c r="LDJ5" s="21"/>
      <c r="LDK5"/>
      <c r="LDL5" s="4"/>
      <c r="LDM5" s="4"/>
      <c r="LDN5"/>
      <c r="LDO5" s="22"/>
      <c r="LDP5" s="22"/>
      <c r="LDQ5" s="22"/>
      <c r="LDR5" s="15"/>
      <c r="LDS5" s="23"/>
      <c r="LDT5" s="21"/>
      <c r="LDU5"/>
      <c r="LDV5" s="4"/>
      <c r="LDW5" s="4"/>
      <c r="LDX5"/>
      <c r="LDY5" s="22"/>
      <c r="LDZ5" s="22"/>
      <c r="LEA5" s="22"/>
      <c r="LEB5" s="15"/>
      <c r="LEC5" s="23"/>
      <c r="LED5" s="21"/>
      <c r="LEE5"/>
      <c r="LEF5" s="4"/>
      <c r="LEG5" s="4"/>
      <c r="LEH5"/>
      <c r="LEI5" s="22"/>
      <c r="LEJ5" s="22"/>
      <c r="LEK5" s="22"/>
      <c r="LEL5" s="15"/>
      <c r="LEM5" s="23"/>
      <c r="LEN5" s="21"/>
      <c r="LEO5"/>
      <c r="LEP5" s="4"/>
      <c r="LEQ5" s="4"/>
      <c r="LER5"/>
      <c r="LES5" s="22"/>
      <c r="LET5" s="22"/>
      <c r="LEU5" s="22"/>
      <c r="LEV5" s="15"/>
      <c r="LEW5" s="23"/>
      <c r="LEX5" s="21"/>
      <c r="LEY5"/>
      <c r="LEZ5" s="4"/>
      <c r="LFA5" s="4"/>
      <c r="LFB5"/>
      <c r="LFC5" s="22"/>
      <c r="LFD5" s="22"/>
      <c r="LFE5" s="22"/>
      <c r="LFF5" s="15"/>
      <c r="LFG5" s="23"/>
      <c r="LFH5" s="21"/>
      <c r="LFI5"/>
      <c r="LFJ5" s="4"/>
      <c r="LFK5" s="4"/>
      <c r="LFL5"/>
      <c r="LFM5" s="22"/>
      <c r="LFN5" s="22"/>
      <c r="LFO5" s="22"/>
      <c r="LFP5" s="15"/>
      <c r="LFQ5" s="23"/>
      <c r="LFR5" s="21"/>
      <c r="LFS5"/>
      <c r="LFT5" s="4"/>
      <c r="LFU5" s="4"/>
      <c r="LFV5"/>
      <c r="LFW5" s="22"/>
      <c r="LFX5" s="22"/>
      <c r="LFY5" s="22"/>
      <c r="LFZ5" s="15"/>
      <c r="LGA5" s="23"/>
      <c r="LGB5" s="21"/>
      <c r="LGC5"/>
      <c r="LGD5" s="4"/>
      <c r="LGE5" s="4"/>
      <c r="LGF5"/>
      <c r="LGG5" s="22"/>
      <c r="LGH5" s="22"/>
      <c r="LGI5" s="22"/>
      <c r="LGJ5" s="15"/>
      <c r="LGK5" s="23"/>
      <c r="LGL5" s="21"/>
      <c r="LGM5"/>
      <c r="LGN5" s="4"/>
      <c r="LGO5" s="4"/>
      <c r="LGP5"/>
      <c r="LGQ5" s="22"/>
      <c r="LGR5" s="22"/>
      <c r="LGS5" s="22"/>
      <c r="LGT5" s="15"/>
      <c r="LGU5" s="23"/>
      <c r="LGV5" s="21"/>
      <c r="LGW5"/>
      <c r="LGX5" s="4"/>
      <c r="LGY5" s="4"/>
      <c r="LGZ5"/>
      <c r="LHA5" s="22"/>
      <c r="LHB5" s="22"/>
      <c r="LHC5" s="22"/>
      <c r="LHD5" s="15"/>
      <c r="LHE5" s="23"/>
      <c r="LHF5" s="21"/>
      <c r="LHG5"/>
      <c r="LHH5" s="4"/>
      <c r="LHI5" s="4"/>
      <c r="LHJ5"/>
      <c r="LHK5" s="22"/>
      <c r="LHL5" s="22"/>
      <c r="LHM5" s="22"/>
      <c r="LHN5" s="15"/>
      <c r="LHO5" s="23"/>
      <c r="LHP5" s="21"/>
      <c r="LHQ5"/>
      <c r="LHR5" s="4"/>
      <c r="LHS5" s="4"/>
      <c r="LHT5"/>
      <c r="LHU5" s="22"/>
      <c r="LHV5" s="22"/>
      <c r="LHW5" s="22"/>
      <c r="LHX5" s="15"/>
      <c r="LHY5" s="23"/>
      <c r="LHZ5" s="21"/>
      <c r="LIA5"/>
      <c r="LIB5" s="4"/>
      <c r="LIC5" s="4"/>
      <c r="LID5"/>
      <c r="LIE5" s="22"/>
      <c r="LIF5" s="22"/>
      <c r="LIG5" s="22"/>
      <c r="LIH5" s="15"/>
      <c r="LII5" s="23"/>
      <c r="LIJ5" s="21"/>
      <c r="LIK5"/>
      <c r="LIL5" s="4"/>
      <c r="LIM5" s="4"/>
      <c r="LIN5"/>
      <c r="LIO5" s="22"/>
      <c r="LIP5" s="22"/>
      <c r="LIQ5" s="22"/>
      <c r="LIR5" s="15"/>
      <c r="LIS5" s="23"/>
      <c r="LIT5" s="21"/>
      <c r="LIU5"/>
      <c r="LIV5" s="4"/>
      <c r="LIW5" s="4"/>
      <c r="LIX5"/>
      <c r="LIY5" s="22"/>
      <c r="LIZ5" s="22"/>
      <c r="LJA5" s="22"/>
      <c r="LJB5" s="15"/>
      <c r="LJC5" s="23"/>
      <c r="LJD5" s="21"/>
      <c r="LJE5"/>
      <c r="LJF5" s="4"/>
      <c r="LJG5" s="4"/>
      <c r="LJH5"/>
      <c r="LJI5" s="22"/>
      <c r="LJJ5" s="22"/>
      <c r="LJK5" s="22"/>
      <c r="LJL5" s="15"/>
      <c r="LJM5" s="23"/>
      <c r="LJN5" s="21"/>
      <c r="LJO5"/>
      <c r="LJP5" s="4"/>
      <c r="LJQ5" s="4"/>
      <c r="LJR5"/>
      <c r="LJS5" s="22"/>
      <c r="LJT5" s="22"/>
      <c r="LJU5" s="22"/>
      <c r="LJV5" s="15"/>
      <c r="LJW5" s="23"/>
      <c r="LJX5" s="21"/>
      <c r="LJY5"/>
      <c r="LJZ5" s="4"/>
      <c r="LKA5" s="4"/>
      <c r="LKB5"/>
      <c r="LKC5" s="22"/>
      <c r="LKD5" s="22"/>
      <c r="LKE5" s="22"/>
      <c r="LKF5" s="15"/>
      <c r="LKG5" s="23"/>
      <c r="LKH5" s="21"/>
      <c r="LKI5"/>
      <c r="LKJ5" s="4"/>
      <c r="LKK5" s="4"/>
      <c r="LKL5"/>
      <c r="LKM5" s="22"/>
      <c r="LKN5" s="22"/>
      <c r="LKO5" s="22"/>
      <c r="LKP5" s="15"/>
      <c r="LKQ5" s="23"/>
      <c r="LKR5" s="21"/>
      <c r="LKS5"/>
      <c r="LKT5" s="4"/>
      <c r="LKU5" s="4"/>
      <c r="LKV5"/>
      <c r="LKW5" s="22"/>
      <c r="LKX5" s="22"/>
      <c r="LKY5" s="22"/>
      <c r="LKZ5" s="15"/>
      <c r="LLA5" s="23"/>
      <c r="LLB5" s="21"/>
      <c r="LLC5"/>
      <c r="LLD5" s="4"/>
      <c r="LLE5" s="4"/>
      <c r="LLF5"/>
      <c r="LLG5" s="22"/>
      <c r="LLH5" s="22"/>
      <c r="LLI5" s="22"/>
      <c r="LLJ5" s="15"/>
      <c r="LLK5" s="23"/>
      <c r="LLL5" s="21"/>
      <c r="LLM5"/>
      <c r="LLN5" s="4"/>
      <c r="LLO5" s="4"/>
      <c r="LLP5"/>
      <c r="LLQ5" s="22"/>
      <c r="LLR5" s="22"/>
      <c r="LLS5" s="22"/>
      <c r="LLT5" s="15"/>
      <c r="LLU5" s="23"/>
      <c r="LLV5" s="21"/>
      <c r="LLW5"/>
      <c r="LLX5" s="4"/>
      <c r="LLY5" s="4"/>
      <c r="LLZ5"/>
      <c r="LMA5" s="22"/>
      <c r="LMB5" s="22"/>
      <c r="LMC5" s="22"/>
      <c r="LMD5" s="15"/>
      <c r="LME5" s="23"/>
      <c r="LMF5" s="21"/>
      <c r="LMG5"/>
      <c r="LMH5" s="4"/>
      <c r="LMI5" s="4"/>
      <c r="LMJ5"/>
      <c r="LMK5" s="22"/>
      <c r="LML5" s="22"/>
      <c r="LMM5" s="22"/>
      <c r="LMN5" s="15"/>
      <c r="LMO5" s="23"/>
      <c r="LMP5" s="21"/>
      <c r="LMQ5"/>
      <c r="LMR5" s="4"/>
      <c r="LMS5" s="4"/>
      <c r="LMT5"/>
      <c r="LMU5" s="22"/>
      <c r="LMV5" s="22"/>
      <c r="LMW5" s="22"/>
      <c r="LMX5" s="15"/>
      <c r="LMY5" s="23"/>
      <c r="LMZ5" s="21"/>
      <c r="LNA5"/>
      <c r="LNB5" s="4"/>
      <c r="LNC5" s="4"/>
      <c r="LND5"/>
      <c r="LNE5" s="22"/>
      <c r="LNF5" s="22"/>
      <c r="LNG5" s="22"/>
      <c r="LNH5" s="15"/>
      <c r="LNI5" s="23"/>
      <c r="LNJ5" s="21"/>
      <c r="LNK5"/>
      <c r="LNL5" s="4"/>
      <c r="LNM5" s="4"/>
      <c r="LNN5"/>
      <c r="LNO5" s="22"/>
      <c r="LNP5" s="22"/>
      <c r="LNQ5" s="22"/>
      <c r="LNR5" s="15"/>
      <c r="LNS5" s="23"/>
      <c r="LNT5" s="21"/>
      <c r="LNU5"/>
      <c r="LNV5" s="4"/>
      <c r="LNW5" s="4"/>
      <c r="LNX5"/>
      <c r="LNY5" s="22"/>
      <c r="LNZ5" s="22"/>
      <c r="LOA5" s="22"/>
      <c r="LOB5" s="15"/>
      <c r="LOC5" s="23"/>
      <c r="LOD5" s="21"/>
      <c r="LOE5"/>
      <c r="LOF5" s="4"/>
      <c r="LOG5" s="4"/>
      <c r="LOH5"/>
      <c r="LOI5" s="22"/>
      <c r="LOJ5" s="22"/>
      <c r="LOK5" s="22"/>
      <c r="LOL5" s="15"/>
      <c r="LOM5" s="23"/>
      <c r="LON5" s="21"/>
      <c r="LOO5"/>
      <c r="LOP5" s="4"/>
      <c r="LOQ5" s="4"/>
      <c r="LOR5"/>
      <c r="LOS5" s="22"/>
      <c r="LOT5" s="22"/>
      <c r="LOU5" s="22"/>
      <c r="LOV5" s="15"/>
      <c r="LOW5" s="23"/>
      <c r="LOX5" s="21"/>
      <c r="LOY5"/>
      <c r="LOZ5" s="4"/>
      <c r="LPA5" s="4"/>
      <c r="LPB5"/>
      <c r="LPC5" s="22"/>
      <c r="LPD5" s="22"/>
      <c r="LPE5" s="22"/>
      <c r="LPF5" s="15"/>
      <c r="LPG5" s="23"/>
      <c r="LPH5" s="21"/>
      <c r="LPI5"/>
      <c r="LPJ5" s="4"/>
      <c r="LPK5" s="4"/>
      <c r="LPL5"/>
      <c r="LPM5" s="22"/>
      <c r="LPN5" s="22"/>
      <c r="LPO5" s="22"/>
      <c r="LPP5" s="15"/>
      <c r="LPQ5" s="23"/>
      <c r="LPR5" s="21"/>
      <c r="LPS5"/>
      <c r="LPT5" s="4"/>
      <c r="LPU5" s="4"/>
      <c r="LPV5"/>
      <c r="LPW5" s="22"/>
      <c r="LPX5" s="22"/>
      <c r="LPY5" s="22"/>
      <c r="LPZ5" s="15"/>
      <c r="LQA5" s="23"/>
      <c r="LQB5" s="21"/>
      <c r="LQC5"/>
      <c r="LQD5" s="4"/>
      <c r="LQE5" s="4"/>
      <c r="LQF5"/>
      <c r="LQG5" s="22"/>
      <c r="LQH5" s="22"/>
      <c r="LQI5" s="22"/>
      <c r="LQJ5" s="15"/>
      <c r="LQK5" s="23"/>
      <c r="LQL5" s="21"/>
      <c r="LQM5"/>
      <c r="LQN5" s="4"/>
      <c r="LQO5" s="4"/>
      <c r="LQP5"/>
      <c r="LQQ5" s="22"/>
      <c r="LQR5" s="22"/>
      <c r="LQS5" s="22"/>
      <c r="LQT5" s="15"/>
      <c r="LQU5" s="23"/>
      <c r="LQV5" s="21"/>
      <c r="LQW5"/>
      <c r="LQX5" s="4"/>
      <c r="LQY5" s="4"/>
      <c r="LQZ5"/>
      <c r="LRA5" s="22"/>
      <c r="LRB5" s="22"/>
      <c r="LRC5" s="22"/>
      <c r="LRD5" s="15"/>
      <c r="LRE5" s="23"/>
      <c r="LRF5" s="21"/>
      <c r="LRG5"/>
      <c r="LRH5" s="4"/>
      <c r="LRI5" s="4"/>
      <c r="LRJ5"/>
      <c r="LRK5" s="22"/>
      <c r="LRL5" s="22"/>
      <c r="LRM5" s="22"/>
      <c r="LRN5" s="15"/>
      <c r="LRO5" s="23"/>
      <c r="LRP5" s="21"/>
      <c r="LRQ5"/>
      <c r="LRR5" s="4"/>
      <c r="LRS5" s="4"/>
      <c r="LRT5"/>
      <c r="LRU5" s="22"/>
      <c r="LRV5" s="22"/>
      <c r="LRW5" s="22"/>
      <c r="LRX5" s="15"/>
      <c r="LRY5" s="23"/>
      <c r="LRZ5" s="21"/>
      <c r="LSA5"/>
      <c r="LSB5" s="4"/>
      <c r="LSC5" s="4"/>
      <c r="LSD5"/>
      <c r="LSE5" s="22"/>
      <c r="LSF5" s="22"/>
      <c r="LSG5" s="22"/>
      <c r="LSH5" s="15"/>
      <c r="LSI5" s="23"/>
      <c r="LSJ5" s="21"/>
      <c r="LSK5"/>
      <c r="LSL5" s="4"/>
      <c r="LSM5" s="4"/>
      <c r="LSN5"/>
      <c r="LSO5" s="22"/>
      <c r="LSP5" s="22"/>
      <c r="LSQ5" s="22"/>
      <c r="LSR5" s="15"/>
      <c r="LSS5" s="23"/>
      <c r="LST5" s="21"/>
      <c r="LSU5"/>
      <c r="LSV5" s="4"/>
      <c r="LSW5" s="4"/>
      <c r="LSX5"/>
      <c r="LSY5" s="22"/>
      <c r="LSZ5" s="22"/>
      <c r="LTA5" s="22"/>
      <c r="LTB5" s="15"/>
      <c r="LTC5" s="23"/>
      <c r="LTD5" s="21"/>
      <c r="LTE5"/>
      <c r="LTF5" s="4"/>
      <c r="LTG5" s="4"/>
      <c r="LTH5"/>
      <c r="LTI5" s="22"/>
      <c r="LTJ5" s="22"/>
      <c r="LTK5" s="22"/>
      <c r="LTL5" s="15"/>
      <c r="LTM5" s="23"/>
      <c r="LTN5" s="21"/>
      <c r="LTO5"/>
      <c r="LTP5" s="4"/>
      <c r="LTQ5" s="4"/>
      <c r="LTR5"/>
      <c r="LTS5" s="22"/>
      <c r="LTT5" s="22"/>
      <c r="LTU5" s="22"/>
      <c r="LTV5" s="15"/>
      <c r="LTW5" s="23"/>
      <c r="LTX5" s="21"/>
      <c r="LTY5"/>
      <c r="LTZ5" s="4"/>
      <c r="LUA5" s="4"/>
      <c r="LUB5"/>
      <c r="LUC5" s="22"/>
      <c r="LUD5" s="22"/>
      <c r="LUE5" s="22"/>
      <c r="LUF5" s="15"/>
      <c r="LUG5" s="23"/>
      <c r="LUH5" s="21"/>
      <c r="LUI5"/>
      <c r="LUJ5" s="4"/>
      <c r="LUK5" s="4"/>
      <c r="LUL5"/>
      <c r="LUM5" s="22"/>
      <c r="LUN5" s="22"/>
      <c r="LUO5" s="22"/>
      <c r="LUP5" s="15"/>
      <c r="LUQ5" s="23"/>
      <c r="LUR5" s="21"/>
      <c r="LUS5"/>
      <c r="LUT5" s="4"/>
      <c r="LUU5" s="4"/>
      <c r="LUV5"/>
      <c r="LUW5" s="22"/>
      <c r="LUX5" s="22"/>
      <c r="LUY5" s="22"/>
      <c r="LUZ5" s="15"/>
      <c r="LVA5" s="23"/>
      <c r="LVB5" s="21"/>
      <c r="LVC5"/>
      <c r="LVD5" s="4"/>
      <c r="LVE5" s="4"/>
      <c r="LVF5"/>
      <c r="LVG5" s="22"/>
      <c r="LVH5" s="22"/>
      <c r="LVI5" s="22"/>
      <c r="LVJ5" s="15"/>
      <c r="LVK5" s="23"/>
      <c r="LVL5" s="21"/>
      <c r="LVM5"/>
      <c r="LVN5" s="4"/>
      <c r="LVO5" s="4"/>
      <c r="LVP5"/>
      <c r="LVQ5" s="22"/>
      <c r="LVR5" s="22"/>
      <c r="LVS5" s="22"/>
      <c r="LVT5" s="15"/>
      <c r="LVU5" s="23"/>
      <c r="LVV5" s="21"/>
      <c r="LVW5"/>
      <c r="LVX5" s="4"/>
      <c r="LVY5" s="4"/>
      <c r="LVZ5"/>
      <c r="LWA5" s="22"/>
      <c r="LWB5" s="22"/>
      <c r="LWC5" s="22"/>
      <c r="LWD5" s="15"/>
      <c r="LWE5" s="23"/>
      <c r="LWF5" s="21"/>
      <c r="LWG5"/>
      <c r="LWH5" s="4"/>
      <c r="LWI5" s="4"/>
      <c r="LWJ5"/>
      <c r="LWK5" s="22"/>
      <c r="LWL5" s="22"/>
      <c r="LWM5" s="22"/>
      <c r="LWN5" s="15"/>
      <c r="LWO5" s="23"/>
      <c r="LWP5" s="21"/>
      <c r="LWQ5"/>
      <c r="LWR5" s="4"/>
      <c r="LWS5" s="4"/>
      <c r="LWT5"/>
      <c r="LWU5" s="22"/>
      <c r="LWV5" s="22"/>
      <c r="LWW5" s="22"/>
      <c r="LWX5" s="15"/>
      <c r="LWY5" s="23"/>
      <c r="LWZ5" s="21"/>
      <c r="LXA5"/>
      <c r="LXB5" s="4"/>
      <c r="LXC5" s="4"/>
      <c r="LXD5"/>
      <c r="LXE5" s="22"/>
      <c r="LXF5" s="22"/>
      <c r="LXG5" s="22"/>
      <c r="LXH5" s="15"/>
      <c r="LXI5" s="23"/>
      <c r="LXJ5" s="21"/>
      <c r="LXK5"/>
      <c r="LXL5" s="4"/>
      <c r="LXM5" s="4"/>
      <c r="LXN5"/>
      <c r="LXO5" s="22"/>
      <c r="LXP5" s="22"/>
      <c r="LXQ5" s="22"/>
      <c r="LXR5" s="15"/>
      <c r="LXS5" s="23"/>
      <c r="LXT5" s="21"/>
      <c r="LXU5"/>
      <c r="LXV5" s="4"/>
      <c r="LXW5" s="4"/>
      <c r="LXX5"/>
      <c r="LXY5" s="22"/>
      <c r="LXZ5" s="22"/>
      <c r="LYA5" s="22"/>
      <c r="LYB5" s="15"/>
      <c r="LYC5" s="23"/>
      <c r="LYD5" s="21"/>
      <c r="LYE5"/>
      <c r="LYF5" s="4"/>
      <c r="LYG5" s="4"/>
      <c r="LYH5"/>
      <c r="LYI5" s="22"/>
      <c r="LYJ5" s="22"/>
      <c r="LYK5" s="22"/>
      <c r="LYL5" s="15"/>
      <c r="LYM5" s="23"/>
      <c r="LYN5" s="21"/>
      <c r="LYO5"/>
      <c r="LYP5" s="4"/>
      <c r="LYQ5" s="4"/>
      <c r="LYR5"/>
      <c r="LYS5" s="22"/>
      <c r="LYT5" s="22"/>
      <c r="LYU5" s="22"/>
      <c r="LYV5" s="15"/>
      <c r="LYW5" s="23"/>
      <c r="LYX5" s="21"/>
      <c r="LYY5"/>
      <c r="LYZ5" s="4"/>
      <c r="LZA5" s="4"/>
      <c r="LZB5"/>
      <c r="LZC5" s="22"/>
      <c r="LZD5" s="22"/>
      <c r="LZE5" s="22"/>
      <c r="LZF5" s="15"/>
      <c r="LZG5" s="23"/>
      <c r="LZH5" s="21"/>
      <c r="LZI5"/>
      <c r="LZJ5" s="4"/>
      <c r="LZK5" s="4"/>
      <c r="LZL5"/>
      <c r="LZM5" s="22"/>
      <c r="LZN5" s="22"/>
      <c r="LZO5" s="22"/>
      <c r="LZP5" s="15"/>
      <c r="LZQ5" s="23"/>
      <c r="LZR5" s="21"/>
      <c r="LZS5"/>
      <c r="LZT5" s="4"/>
      <c r="LZU5" s="4"/>
      <c r="LZV5"/>
      <c r="LZW5" s="22"/>
      <c r="LZX5" s="22"/>
      <c r="LZY5" s="22"/>
      <c r="LZZ5" s="15"/>
      <c r="MAA5" s="23"/>
      <c r="MAB5" s="21"/>
      <c r="MAC5"/>
      <c r="MAD5" s="4"/>
      <c r="MAE5" s="4"/>
      <c r="MAF5"/>
      <c r="MAG5" s="22"/>
      <c r="MAH5" s="22"/>
      <c r="MAI5" s="22"/>
      <c r="MAJ5" s="15"/>
      <c r="MAK5" s="23"/>
      <c r="MAL5" s="21"/>
      <c r="MAM5"/>
      <c r="MAN5" s="4"/>
      <c r="MAO5" s="4"/>
      <c r="MAP5"/>
      <c r="MAQ5" s="22"/>
      <c r="MAR5" s="22"/>
      <c r="MAS5" s="22"/>
      <c r="MAT5" s="15"/>
      <c r="MAU5" s="23"/>
      <c r="MAV5" s="21"/>
      <c r="MAW5"/>
      <c r="MAX5" s="4"/>
      <c r="MAY5" s="4"/>
      <c r="MAZ5"/>
      <c r="MBA5" s="22"/>
      <c r="MBB5" s="22"/>
      <c r="MBC5" s="22"/>
      <c r="MBD5" s="15"/>
      <c r="MBE5" s="23"/>
      <c r="MBF5" s="21"/>
      <c r="MBG5"/>
      <c r="MBH5" s="4"/>
      <c r="MBI5" s="4"/>
      <c r="MBJ5"/>
      <c r="MBK5" s="22"/>
      <c r="MBL5" s="22"/>
      <c r="MBM5" s="22"/>
      <c r="MBN5" s="15"/>
      <c r="MBO5" s="23"/>
      <c r="MBP5" s="21"/>
      <c r="MBQ5"/>
      <c r="MBR5" s="4"/>
      <c r="MBS5" s="4"/>
      <c r="MBT5"/>
      <c r="MBU5" s="22"/>
      <c r="MBV5" s="22"/>
      <c r="MBW5" s="22"/>
      <c r="MBX5" s="15"/>
      <c r="MBY5" s="23"/>
      <c r="MBZ5" s="21"/>
      <c r="MCA5"/>
      <c r="MCB5" s="4"/>
      <c r="MCC5" s="4"/>
      <c r="MCD5"/>
      <c r="MCE5" s="22"/>
      <c r="MCF5" s="22"/>
      <c r="MCG5" s="22"/>
      <c r="MCH5" s="15"/>
      <c r="MCI5" s="23"/>
      <c r="MCJ5" s="21"/>
      <c r="MCK5"/>
      <c r="MCL5" s="4"/>
      <c r="MCM5" s="4"/>
      <c r="MCN5"/>
      <c r="MCO5" s="22"/>
      <c r="MCP5" s="22"/>
      <c r="MCQ5" s="22"/>
      <c r="MCR5" s="15"/>
      <c r="MCS5" s="23"/>
      <c r="MCT5" s="21"/>
      <c r="MCU5"/>
      <c r="MCV5" s="4"/>
      <c r="MCW5" s="4"/>
      <c r="MCX5"/>
      <c r="MCY5" s="22"/>
      <c r="MCZ5" s="22"/>
      <c r="MDA5" s="22"/>
      <c r="MDB5" s="15"/>
      <c r="MDC5" s="23"/>
      <c r="MDD5" s="21"/>
      <c r="MDE5"/>
      <c r="MDF5" s="4"/>
      <c r="MDG5" s="4"/>
      <c r="MDH5"/>
      <c r="MDI5" s="22"/>
      <c r="MDJ5" s="22"/>
      <c r="MDK5" s="22"/>
      <c r="MDL5" s="15"/>
      <c r="MDM5" s="23"/>
      <c r="MDN5" s="21"/>
      <c r="MDO5"/>
      <c r="MDP5" s="4"/>
      <c r="MDQ5" s="4"/>
      <c r="MDR5"/>
      <c r="MDS5" s="22"/>
      <c r="MDT5" s="22"/>
      <c r="MDU5" s="22"/>
      <c r="MDV5" s="15"/>
      <c r="MDW5" s="23"/>
      <c r="MDX5" s="21"/>
      <c r="MDY5"/>
      <c r="MDZ5" s="4"/>
      <c r="MEA5" s="4"/>
      <c r="MEB5"/>
      <c r="MEC5" s="22"/>
      <c r="MED5" s="22"/>
      <c r="MEE5" s="22"/>
      <c r="MEF5" s="15"/>
      <c r="MEG5" s="23"/>
      <c r="MEH5" s="21"/>
      <c r="MEI5"/>
      <c r="MEJ5" s="4"/>
      <c r="MEK5" s="4"/>
      <c r="MEL5"/>
      <c r="MEM5" s="22"/>
      <c r="MEN5" s="22"/>
      <c r="MEO5" s="22"/>
      <c r="MEP5" s="15"/>
      <c r="MEQ5" s="23"/>
      <c r="MER5" s="21"/>
      <c r="MES5"/>
      <c r="MET5" s="4"/>
      <c r="MEU5" s="4"/>
      <c r="MEV5"/>
      <c r="MEW5" s="22"/>
      <c r="MEX5" s="22"/>
      <c r="MEY5" s="22"/>
      <c r="MEZ5" s="15"/>
      <c r="MFA5" s="23"/>
      <c r="MFB5" s="21"/>
      <c r="MFC5"/>
      <c r="MFD5" s="4"/>
      <c r="MFE5" s="4"/>
      <c r="MFF5"/>
      <c r="MFG5" s="22"/>
      <c r="MFH5" s="22"/>
      <c r="MFI5" s="22"/>
      <c r="MFJ5" s="15"/>
      <c r="MFK5" s="23"/>
      <c r="MFL5" s="21"/>
      <c r="MFM5"/>
      <c r="MFN5" s="4"/>
      <c r="MFO5" s="4"/>
      <c r="MFP5"/>
      <c r="MFQ5" s="22"/>
      <c r="MFR5" s="22"/>
      <c r="MFS5" s="22"/>
      <c r="MFT5" s="15"/>
      <c r="MFU5" s="23"/>
      <c r="MFV5" s="21"/>
      <c r="MFW5"/>
      <c r="MFX5" s="4"/>
      <c r="MFY5" s="4"/>
      <c r="MFZ5"/>
      <c r="MGA5" s="22"/>
      <c r="MGB5" s="22"/>
      <c r="MGC5" s="22"/>
      <c r="MGD5" s="15"/>
      <c r="MGE5" s="23"/>
      <c r="MGF5" s="21"/>
      <c r="MGG5"/>
      <c r="MGH5" s="4"/>
      <c r="MGI5" s="4"/>
      <c r="MGJ5"/>
      <c r="MGK5" s="22"/>
      <c r="MGL5" s="22"/>
      <c r="MGM5" s="22"/>
      <c r="MGN5" s="15"/>
      <c r="MGO5" s="23"/>
      <c r="MGP5" s="21"/>
      <c r="MGQ5"/>
      <c r="MGR5" s="4"/>
      <c r="MGS5" s="4"/>
      <c r="MGT5"/>
      <c r="MGU5" s="22"/>
      <c r="MGV5" s="22"/>
      <c r="MGW5" s="22"/>
      <c r="MGX5" s="15"/>
      <c r="MGY5" s="23"/>
      <c r="MGZ5" s="21"/>
      <c r="MHA5"/>
      <c r="MHB5" s="4"/>
      <c r="MHC5" s="4"/>
      <c r="MHD5"/>
      <c r="MHE5" s="22"/>
      <c r="MHF5" s="22"/>
      <c r="MHG5" s="22"/>
      <c r="MHH5" s="15"/>
      <c r="MHI5" s="23"/>
      <c r="MHJ5" s="21"/>
      <c r="MHK5"/>
      <c r="MHL5" s="4"/>
      <c r="MHM5" s="4"/>
      <c r="MHN5"/>
      <c r="MHO5" s="22"/>
      <c r="MHP5" s="22"/>
      <c r="MHQ5" s="22"/>
      <c r="MHR5" s="15"/>
      <c r="MHS5" s="23"/>
      <c r="MHT5" s="21"/>
      <c r="MHU5"/>
      <c r="MHV5" s="4"/>
      <c r="MHW5" s="4"/>
      <c r="MHX5"/>
      <c r="MHY5" s="22"/>
      <c r="MHZ5" s="22"/>
      <c r="MIA5" s="22"/>
      <c r="MIB5" s="15"/>
      <c r="MIC5" s="23"/>
      <c r="MID5" s="21"/>
      <c r="MIE5"/>
      <c r="MIF5" s="4"/>
      <c r="MIG5" s="4"/>
      <c r="MIH5"/>
      <c r="MII5" s="22"/>
      <c r="MIJ5" s="22"/>
      <c r="MIK5" s="22"/>
      <c r="MIL5" s="15"/>
      <c r="MIM5" s="23"/>
      <c r="MIN5" s="21"/>
      <c r="MIO5"/>
      <c r="MIP5" s="4"/>
      <c r="MIQ5" s="4"/>
      <c r="MIR5"/>
      <c r="MIS5" s="22"/>
      <c r="MIT5" s="22"/>
      <c r="MIU5" s="22"/>
      <c r="MIV5" s="15"/>
      <c r="MIW5" s="23"/>
      <c r="MIX5" s="21"/>
      <c r="MIY5"/>
      <c r="MIZ5" s="4"/>
      <c r="MJA5" s="4"/>
      <c r="MJB5"/>
      <c r="MJC5" s="22"/>
      <c r="MJD5" s="22"/>
      <c r="MJE5" s="22"/>
      <c r="MJF5" s="15"/>
      <c r="MJG5" s="23"/>
      <c r="MJH5" s="21"/>
      <c r="MJI5"/>
      <c r="MJJ5" s="4"/>
      <c r="MJK5" s="4"/>
      <c r="MJL5"/>
      <c r="MJM5" s="22"/>
      <c r="MJN5" s="22"/>
      <c r="MJO5" s="22"/>
      <c r="MJP5" s="15"/>
      <c r="MJQ5" s="23"/>
      <c r="MJR5" s="21"/>
      <c r="MJS5"/>
      <c r="MJT5" s="4"/>
      <c r="MJU5" s="4"/>
      <c r="MJV5"/>
      <c r="MJW5" s="22"/>
      <c r="MJX5" s="22"/>
      <c r="MJY5" s="22"/>
      <c r="MJZ5" s="15"/>
      <c r="MKA5" s="23"/>
      <c r="MKB5" s="21"/>
      <c r="MKC5"/>
      <c r="MKD5" s="4"/>
      <c r="MKE5" s="4"/>
      <c r="MKF5"/>
      <c r="MKG5" s="22"/>
      <c r="MKH5" s="22"/>
      <c r="MKI5" s="22"/>
      <c r="MKJ5" s="15"/>
      <c r="MKK5" s="23"/>
      <c r="MKL5" s="21"/>
      <c r="MKM5"/>
      <c r="MKN5" s="4"/>
      <c r="MKO5" s="4"/>
      <c r="MKP5"/>
      <c r="MKQ5" s="22"/>
      <c r="MKR5" s="22"/>
      <c r="MKS5" s="22"/>
      <c r="MKT5" s="15"/>
      <c r="MKU5" s="23"/>
      <c r="MKV5" s="21"/>
      <c r="MKW5"/>
      <c r="MKX5" s="4"/>
      <c r="MKY5" s="4"/>
      <c r="MKZ5"/>
      <c r="MLA5" s="22"/>
      <c r="MLB5" s="22"/>
      <c r="MLC5" s="22"/>
      <c r="MLD5" s="15"/>
      <c r="MLE5" s="23"/>
      <c r="MLF5" s="21"/>
      <c r="MLG5"/>
      <c r="MLH5" s="4"/>
      <c r="MLI5" s="4"/>
      <c r="MLJ5"/>
      <c r="MLK5" s="22"/>
      <c r="MLL5" s="22"/>
      <c r="MLM5" s="22"/>
      <c r="MLN5" s="15"/>
      <c r="MLO5" s="23"/>
      <c r="MLP5" s="21"/>
      <c r="MLQ5"/>
      <c r="MLR5" s="4"/>
      <c r="MLS5" s="4"/>
      <c r="MLT5"/>
      <c r="MLU5" s="22"/>
      <c r="MLV5" s="22"/>
      <c r="MLW5" s="22"/>
      <c r="MLX5" s="15"/>
      <c r="MLY5" s="23"/>
      <c r="MLZ5" s="21"/>
      <c r="MMA5"/>
      <c r="MMB5" s="4"/>
      <c r="MMC5" s="4"/>
      <c r="MMD5"/>
      <c r="MME5" s="22"/>
      <c r="MMF5" s="22"/>
      <c r="MMG5" s="22"/>
      <c r="MMH5" s="15"/>
      <c r="MMI5" s="23"/>
      <c r="MMJ5" s="21"/>
      <c r="MMK5"/>
      <c r="MML5" s="4"/>
      <c r="MMM5" s="4"/>
      <c r="MMN5"/>
      <c r="MMO5" s="22"/>
      <c r="MMP5" s="22"/>
      <c r="MMQ5" s="22"/>
      <c r="MMR5" s="15"/>
      <c r="MMS5" s="23"/>
      <c r="MMT5" s="21"/>
      <c r="MMU5"/>
      <c r="MMV5" s="4"/>
      <c r="MMW5" s="4"/>
      <c r="MMX5"/>
      <c r="MMY5" s="22"/>
      <c r="MMZ5" s="22"/>
      <c r="MNA5" s="22"/>
      <c r="MNB5" s="15"/>
      <c r="MNC5" s="23"/>
      <c r="MND5" s="21"/>
      <c r="MNE5"/>
      <c r="MNF5" s="4"/>
      <c r="MNG5" s="4"/>
      <c r="MNH5"/>
      <c r="MNI5" s="22"/>
      <c r="MNJ5" s="22"/>
      <c r="MNK5" s="22"/>
      <c r="MNL5" s="15"/>
      <c r="MNM5" s="23"/>
      <c r="MNN5" s="21"/>
      <c r="MNO5"/>
      <c r="MNP5" s="4"/>
      <c r="MNQ5" s="4"/>
      <c r="MNR5"/>
      <c r="MNS5" s="22"/>
      <c r="MNT5" s="22"/>
      <c r="MNU5" s="22"/>
      <c r="MNV5" s="15"/>
      <c r="MNW5" s="23"/>
      <c r="MNX5" s="21"/>
      <c r="MNY5"/>
      <c r="MNZ5" s="4"/>
      <c r="MOA5" s="4"/>
      <c r="MOB5"/>
      <c r="MOC5" s="22"/>
      <c r="MOD5" s="22"/>
      <c r="MOE5" s="22"/>
      <c r="MOF5" s="15"/>
      <c r="MOG5" s="23"/>
      <c r="MOH5" s="21"/>
      <c r="MOI5"/>
      <c r="MOJ5" s="4"/>
      <c r="MOK5" s="4"/>
      <c r="MOL5"/>
      <c r="MOM5" s="22"/>
      <c r="MON5" s="22"/>
      <c r="MOO5" s="22"/>
      <c r="MOP5" s="15"/>
      <c r="MOQ5" s="23"/>
      <c r="MOR5" s="21"/>
      <c r="MOS5"/>
      <c r="MOT5" s="4"/>
      <c r="MOU5" s="4"/>
      <c r="MOV5"/>
      <c r="MOW5" s="22"/>
      <c r="MOX5" s="22"/>
      <c r="MOY5" s="22"/>
      <c r="MOZ5" s="15"/>
      <c r="MPA5" s="23"/>
      <c r="MPB5" s="21"/>
      <c r="MPC5"/>
      <c r="MPD5" s="4"/>
      <c r="MPE5" s="4"/>
      <c r="MPF5"/>
      <c r="MPG5" s="22"/>
      <c r="MPH5" s="22"/>
      <c r="MPI5" s="22"/>
      <c r="MPJ5" s="15"/>
      <c r="MPK5" s="23"/>
      <c r="MPL5" s="21"/>
      <c r="MPM5"/>
      <c r="MPN5" s="4"/>
      <c r="MPO5" s="4"/>
      <c r="MPP5"/>
      <c r="MPQ5" s="22"/>
      <c r="MPR5" s="22"/>
      <c r="MPS5" s="22"/>
      <c r="MPT5" s="15"/>
      <c r="MPU5" s="23"/>
      <c r="MPV5" s="21"/>
      <c r="MPW5"/>
      <c r="MPX5" s="4"/>
      <c r="MPY5" s="4"/>
      <c r="MPZ5"/>
      <c r="MQA5" s="22"/>
      <c r="MQB5" s="22"/>
      <c r="MQC5" s="22"/>
      <c r="MQD5" s="15"/>
      <c r="MQE5" s="23"/>
      <c r="MQF5" s="21"/>
      <c r="MQG5"/>
      <c r="MQH5" s="4"/>
      <c r="MQI5" s="4"/>
      <c r="MQJ5"/>
      <c r="MQK5" s="22"/>
      <c r="MQL5" s="22"/>
      <c r="MQM5" s="22"/>
      <c r="MQN5" s="15"/>
      <c r="MQO5" s="23"/>
      <c r="MQP5" s="21"/>
      <c r="MQQ5"/>
      <c r="MQR5" s="4"/>
      <c r="MQS5" s="4"/>
      <c r="MQT5"/>
      <c r="MQU5" s="22"/>
      <c r="MQV5" s="22"/>
      <c r="MQW5" s="22"/>
      <c r="MQX5" s="15"/>
      <c r="MQY5" s="23"/>
      <c r="MQZ5" s="21"/>
      <c r="MRA5"/>
      <c r="MRB5" s="4"/>
      <c r="MRC5" s="4"/>
      <c r="MRD5"/>
      <c r="MRE5" s="22"/>
      <c r="MRF5" s="22"/>
      <c r="MRG5" s="22"/>
      <c r="MRH5" s="15"/>
      <c r="MRI5" s="23"/>
      <c r="MRJ5" s="21"/>
      <c r="MRK5"/>
      <c r="MRL5" s="4"/>
      <c r="MRM5" s="4"/>
      <c r="MRN5"/>
      <c r="MRO5" s="22"/>
      <c r="MRP5" s="22"/>
      <c r="MRQ5" s="22"/>
      <c r="MRR5" s="15"/>
      <c r="MRS5" s="23"/>
      <c r="MRT5" s="21"/>
      <c r="MRU5"/>
      <c r="MRV5" s="4"/>
      <c r="MRW5" s="4"/>
      <c r="MRX5"/>
      <c r="MRY5" s="22"/>
      <c r="MRZ5" s="22"/>
      <c r="MSA5" s="22"/>
      <c r="MSB5" s="15"/>
      <c r="MSC5" s="23"/>
      <c r="MSD5" s="21"/>
      <c r="MSE5"/>
      <c r="MSF5" s="4"/>
      <c r="MSG5" s="4"/>
      <c r="MSH5"/>
      <c r="MSI5" s="22"/>
      <c r="MSJ5" s="22"/>
      <c r="MSK5" s="22"/>
      <c r="MSL5" s="15"/>
      <c r="MSM5" s="23"/>
      <c r="MSN5" s="21"/>
      <c r="MSO5"/>
      <c r="MSP5" s="4"/>
      <c r="MSQ5" s="4"/>
      <c r="MSR5"/>
      <c r="MSS5" s="22"/>
      <c r="MST5" s="22"/>
      <c r="MSU5" s="22"/>
      <c r="MSV5" s="15"/>
      <c r="MSW5" s="23"/>
      <c r="MSX5" s="21"/>
      <c r="MSY5"/>
      <c r="MSZ5" s="4"/>
      <c r="MTA5" s="4"/>
      <c r="MTB5"/>
      <c r="MTC5" s="22"/>
      <c r="MTD5" s="22"/>
      <c r="MTE5" s="22"/>
      <c r="MTF5" s="15"/>
      <c r="MTG5" s="23"/>
      <c r="MTH5" s="21"/>
      <c r="MTI5"/>
      <c r="MTJ5" s="4"/>
      <c r="MTK5" s="4"/>
      <c r="MTL5"/>
      <c r="MTM5" s="22"/>
      <c r="MTN5" s="22"/>
      <c r="MTO5" s="22"/>
      <c r="MTP5" s="15"/>
      <c r="MTQ5" s="23"/>
      <c r="MTR5" s="21"/>
      <c r="MTS5"/>
      <c r="MTT5" s="4"/>
      <c r="MTU5" s="4"/>
      <c r="MTV5"/>
      <c r="MTW5" s="22"/>
      <c r="MTX5" s="22"/>
      <c r="MTY5" s="22"/>
      <c r="MTZ5" s="15"/>
      <c r="MUA5" s="23"/>
      <c r="MUB5" s="21"/>
      <c r="MUC5"/>
      <c r="MUD5" s="4"/>
      <c r="MUE5" s="4"/>
      <c r="MUF5"/>
      <c r="MUG5" s="22"/>
      <c r="MUH5" s="22"/>
      <c r="MUI5" s="22"/>
      <c r="MUJ5" s="15"/>
      <c r="MUK5" s="23"/>
      <c r="MUL5" s="21"/>
      <c r="MUM5"/>
      <c r="MUN5" s="4"/>
      <c r="MUO5" s="4"/>
      <c r="MUP5"/>
      <c r="MUQ5" s="22"/>
      <c r="MUR5" s="22"/>
      <c r="MUS5" s="22"/>
      <c r="MUT5" s="15"/>
      <c r="MUU5" s="23"/>
      <c r="MUV5" s="21"/>
      <c r="MUW5"/>
      <c r="MUX5" s="4"/>
      <c r="MUY5" s="4"/>
      <c r="MUZ5"/>
      <c r="MVA5" s="22"/>
      <c r="MVB5" s="22"/>
      <c r="MVC5" s="22"/>
      <c r="MVD5" s="15"/>
      <c r="MVE5" s="23"/>
      <c r="MVF5" s="21"/>
      <c r="MVG5"/>
      <c r="MVH5" s="4"/>
      <c r="MVI5" s="4"/>
      <c r="MVJ5"/>
      <c r="MVK5" s="22"/>
      <c r="MVL5" s="22"/>
      <c r="MVM5" s="22"/>
      <c r="MVN5" s="15"/>
      <c r="MVO5" s="23"/>
      <c r="MVP5" s="21"/>
      <c r="MVQ5"/>
      <c r="MVR5" s="4"/>
      <c r="MVS5" s="4"/>
      <c r="MVT5"/>
      <c r="MVU5" s="22"/>
      <c r="MVV5" s="22"/>
      <c r="MVW5" s="22"/>
      <c r="MVX5" s="15"/>
      <c r="MVY5" s="23"/>
      <c r="MVZ5" s="21"/>
      <c r="MWA5"/>
      <c r="MWB5" s="4"/>
      <c r="MWC5" s="4"/>
      <c r="MWD5"/>
      <c r="MWE5" s="22"/>
      <c r="MWF5" s="22"/>
      <c r="MWG5" s="22"/>
      <c r="MWH5" s="15"/>
      <c r="MWI5" s="23"/>
      <c r="MWJ5" s="21"/>
      <c r="MWK5"/>
      <c r="MWL5" s="4"/>
      <c r="MWM5" s="4"/>
      <c r="MWN5"/>
      <c r="MWO5" s="22"/>
      <c r="MWP5" s="22"/>
      <c r="MWQ5" s="22"/>
      <c r="MWR5" s="15"/>
      <c r="MWS5" s="23"/>
      <c r="MWT5" s="21"/>
      <c r="MWU5"/>
      <c r="MWV5" s="4"/>
      <c r="MWW5" s="4"/>
      <c r="MWX5"/>
      <c r="MWY5" s="22"/>
      <c r="MWZ5" s="22"/>
      <c r="MXA5" s="22"/>
      <c r="MXB5" s="15"/>
      <c r="MXC5" s="23"/>
      <c r="MXD5" s="21"/>
      <c r="MXE5"/>
      <c r="MXF5" s="4"/>
      <c r="MXG5" s="4"/>
      <c r="MXH5"/>
      <c r="MXI5" s="22"/>
      <c r="MXJ5" s="22"/>
      <c r="MXK5" s="22"/>
      <c r="MXL5" s="15"/>
      <c r="MXM5" s="23"/>
      <c r="MXN5" s="21"/>
      <c r="MXO5"/>
      <c r="MXP5" s="4"/>
      <c r="MXQ5" s="4"/>
      <c r="MXR5"/>
      <c r="MXS5" s="22"/>
      <c r="MXT5" s="22"/>
      <c r="MXU5" s="22"/>
      <c r="MXV5" s="15"/>
      <c r="MXW5" s="23"/>
      <c r="MXX5" s="21"/>
      <c r="MXY5"/>
      <c r="MXZ5" s="4"/>
      <c r="MYA5" s="4"/>
      <c r="MYB5"/>
      <c r="MYC5" s="22"/>
      <c r="MYD5" s="22"/>
      <c r="MYE5" s="22"/>
      <c r="MYF5" s="15"/>
      <c r="MYG5" s="23"/>
      <c r="MYH5" s="21"/>
      <c r="MYI5"/>
      <c r="MYJ5" s="4"/>
      <c r="MYK5" s="4"/>
      <c r="MYL5"/>
      <c r="MYM5" s="22"/>
      <c r="MYN5" s="22"/>
      <c r="MYO5" s="22"/>
      <c r="MYP5" s="15"/>
      <c r="MYQ5" s="23"/>
      <c r="MYR5" s="21"/>
      <c r="MYS5"/>
      <c r="MYT5" s="4"/>
      <c r="MYU5" s="4"/>
      <c r="MYV5"/>
      <c r="MYW5" s="22"/>
      <c r="MYX5" s="22"/>
      <c r="MYY5" s="22"/>
      <c r="MYZ5" s="15"/>
      <c r="MZA5" s="23"/>
      <c r="MZB5" s="21"/>
      <c r="MZC5"/>
      <c r="MZD5" s="4"/>
      <c r="MZE5" s="4"/>
      <c r="MZF5"/>
      <c r="MZG5" s="22"/>
      <c r="MZH5" s="22"/>
      <c r="MZI5" s="22"/>
      <c r="MZJ5" s="15"/>
      <c r="MZK5" s="23"/>
      <c r="MZL5" s="21"/>
      <c r="MZM5"/>
      <c r="MZN5" s="4"/>
      <c r="MZO5" s="4"/>
      <c r="MZP5"/>
      <c r="MZQ5" s="22"/>
      <c r="MZR5" s="22"/>
      <c r="MZS5" s="22"/>
      <c r="MZT5" s="15"/>
      <c r="MZU5" s="23"/>
      <c r="MZV5" s="21"/>
      <c r="MZW5"/>
      <c r="MZX5" s="4"/>
      <c r="MZY5" s="4"/>
      <c r="MZZ5"/>
      <c r="NAA5" s="22"/>
      <c r="NAB5" s="22"/>
      <c r="NAC5" s="22"/>
      <c r="NAD5" s="15"/>
      <c r="NAE5" s="23"/>
      <c r="NAF5" s="21"/>
      <c r="NAG5"/>
      <c r="NAH5" s="4"/>
      <c r="NAI5" s="4"/>
      <c r="NAJ5"/>
      <c r="NAK5" s="22"/>
      <c r="NAL5" s="22"/>
      <c r="NAM5" s="22"/>
      <c r="NAN5" s="15"/>
      <c r="NAO5" s="23"/>
      <c r="NAP5" s="21"/>
      <c r="NAQ5"/>
      <c r="NAR5" s="4"/>
      <c r="NAS5" s="4"/>
      <c r="NAT5"/>
      <c r="NAU5" s="22"/>
      <c r="NAV5" s="22"/>
      <c r="NAW5" s="22"/>
      <c r="NAX5" s="15"/>
      <c r="NAY5" s="23"/>
      <c r="NAZ5" s="21"/>
      <c r="NBA5"/>
      <c r="NBB5" s="4"/>
      <c r="NBC5" s="4"/>
      <c r="NBD5"/>
      <c r="NBE5" s="22"/>
      <c r="NBF5" s="22"/>
      <c r="NBG5" s="22"/>
      <c r="NBH5" s="15"/>
      <c r="NBI5" s="23"/>
      <c r="NBJ5" s="21"/>
      <c r="NBK5"/>
      <c r="NBL5" s="4"/>
      <c r="NBM5" s="4"/>
      <c r="NBN5"/>
      <c r="NBO5" s="22"/>
      <c r="NBP5" s="22"/>
      <c r="NBQ5" s="22"/>
      <c r="NBR5" s="15"/>
      <c r="NBS5" s="23"/>
      <c r="NBT5" s="21"/>
      <c r="NBU5"/>
      <c r="NBV5" s="4"/>
      <c r="NBW5" s="4"/>
      <c r="NBX5"/>
      <c r="NBY5" s="22"/>
      <c r="NBZ5" s="22"/>
      <c r="NCA5" s="22"/>
      <c r="NCB5" s="15"/>
      <c r="NCC5" s="23"/>
      <c r="NCD5" s="21"/>
      <c r="NCE5"/>
      <c r="NCF5" s="4"/>
      <c r="NCG5" s="4"/>
      <c r="NCH5"/>
      <c r="NCI5" s="22"/>
      <c r="NCJ5" s="22"/>
      <c r="NCK5" s="22"/>
      <c r="NCL5" s="15"/>
      <c r="NCM5" s="23"/>
      <c r="NCN5" s="21"/>
      <c r="NCO5"/>
      <c r="NCP5" s="4"/>
      <c r="NCQ5" s="4"/>
      <c r="NCR5"/>
      <c r="NCS5" s="22"/>
      <c r="NCT5" s="22"/>
      <c r="NCU5" s="22"/>
      <c r="NCV5" s="15"/>
      <c r="NCW5" s="23"/>
      <c r="NCX5" s="21"/>
      <c r="NCY5"/>
      <c r="NCZ5" s="4"/>
      <c r="NDA5" s="4"/>
      <c r="NDB5"/>
      <c r="NDC5" s="22"/>
      <c r="NDD5" s="22"/>
      <c r="NDE5" s="22"/>
      <c r="NDF5" s="15"/>
      <c r="NDG5" s="23"/>
      <c r="NDH5" s="21"/>
      <c r="NDI5"/>
      <c r="NDJ5" s="4"/>
      <c r="NDK5" s="4"/>
      <c r="NDL5"/>
      <c r="NDM5" s="22"/>
      <c r="NDN5" s="22"/>
      <c r="NDO5" s="22"/>
      <c r="NDP5" s="15"/>
      <c r="NDQ5" s="23"/>
      <c r="NDR5" s="21"/>
      <c r="NDS5"/>
      <c r="NDT5" s="4"/>
      <c r="NDU5" s="4"/>
      <c r="NDV5"/>
      <c r="NDW5" s="22"/>
      <c r="NDX5" s="22"/>
      <c r="NDY5" s="22"/>
      <c r="NDZ5" s="15"/>
      <c r="NEA5" s="23"/>
      <c r="NEB5" s="21"/>
      <c r="NEC5"/>
      <c r="NED5" s="4"/>
      <c r="NEE5" s="4"/>
      <c r="NEF5"/>
      <c r="NEG5" s="22"/>
      <c r="NEH5" s="22"/>
      <c r="NEI5" s="22"/>
      <c r="NEJ5" s="15"/>
      <c r="NEK5" s="23"/>
      <c r="NEL5" s="21"/>
      <c r="NEM5"/>
      <c r="NEN5" s="4"/>
      <c r="NEO5" s="4"/>
      <c r="NEP5"/>
      <c r="NEQ5" s="22"/>
      <c r="NER5" s="22"/>
      <c r="NES5" s="22"/>
      <c r="NET5" s="15"/>
      <c r="NEU5" s="23"/>
      <c r="NEV5" s="21"/>
      <c r="NEW5"/>
      <c r="NEX5" s="4"/>
      <c r="NEY5" s="4"/>
      <c r="NEZ5"/>
      <c r="NFA5" s="22"/>
      <c r="NFB5" s="22"/>
      <c r="NFC5" s="22"/>
      <c r="NFD5" s="15"/>
      <c r="NFE5" s="23"/>
      <c r="NFF5" s="21"/>
      <c r="NFG5"/>
      <c r="NFH5" s="4"/>
      <c r="NFI5" s="4"/>
      <c r="NFJ5"/>
      <c r="NFK5" s="22"/>
      <c r="NFL5" s="22"/>
      <c r="NFM5" s="22"/>
      <c r="NFN5" s="15"/>
      <c r="NFO5" s="23"/>
      <c r="NFP5" s="21"/>
      <c r="NFQ5"/>
      <c r="NFR5" s="4"/>
      <c r="NFS5" s="4"/>
      <c r="NFT5"/>
      <c r="NFU5" s="22"/>
      <c r="NFV5" s="22"/>
      <c r="NFW5" s="22"/>
      <c r="NFX5" s="15"/>
      <c r="NFY5" s="23"/>
      <c r="NFZ5" s="21"/>
      <c r="NGA5"/>
      <c r="NGB5" s="4"/>
      <c r="NGC5" s="4"/>
      <c r="NGD5"/>
      <c r="NGE5" s="22"/>
      <c r="NGF5" s="22"/>
      <c r="NGG5" s="22"/>
      <c r="NGH5" s="15"/>
      <c r="NGI5" s="23"/>
      <c r="NGJ5" s="21"/>
      <c r="NGK5"/>
      <c r="NGL5" s="4"/>
      <c r="NGM5" s="4"/>
      <c r="NGN5"/>
      <c r="NGO5" s="22"/>
      <c r="NGP5" s="22"/>
      <c r="NGQ5" s="22"/>
      <c r="NGR5" s="15"/>
      <c r="NGS5" s="23"/>
      <c r="NGT5" s="21"/>
      <c r="NGU5"/>
      <c r="NGV5" s="4"/>
      <c r="NGW5" s="4"/>
      <c r="NGX5"/>
      <c r="NGY5" s="22"/>
      <c r="NGZ5" s="22"/>
      <c r="NHA5" s="22"/>
      <c r="NHB5" s="15"/>
      <c r="NHC5" s="23"/>
      <c r="NHD5" s="21"/>
      <c r="NHE5"/>
      <c r="NHF5" s="4"/>
      <c r="NHG5" s="4"/>
      <c r="NHH5"/>
      <c r="NHI5" s="22"/>
      <c r="NHJ5" s="22"/>
      <c r="NHK5" s="22"/>
      <c r="NHL5" s="15"/>
      <c r="NHM5" s="23"/>
      <c r="NHN5" s="21"/>
      <c r="NHO5"/>
      <c r="NHP5" s="4"/>
      <c r="NHQ5" s="4"/>
      <c r="NHR5"/>
      <c r="NHS5" s="22"/>
      <c r="NHT5" s="22"/>
      <c r="NHU5" s="22"/>
      <c r="NHV5" s="15"/>
      <c r="NHW5" s="23"/>
      <c r="NHX5" s="21"/>
      <c r="NHY5"/>
      <c r="NHZ5" s="4"/>
      <c r="NIA5" s="4"/>
      <c r="NIB5"/>
      <c r="NIC5" s="22"/>
      <c r="NID5" s="22"/>
      <c r="NIE5" s="22"/>
      <c r="NIF5" s="15"/>
      <c r="NIG5" s="23"/>
      <c r="NIH5" s="21"/>
      <c r="NII5"/>
      <c r="NIJ5" s="4"/>
      <c r="NIK5" s="4"/>
      <c r="NIL5"/>
      <c r="NIM5" s="22"/>
      <c r="NIN5" s="22"/>
      <c r="NIO5" s="22"/>
      <c r="NIP5" s="15"/>
      <c r="NIQ5" s="23"/>
      <c r="NIR5" s="21"/>
      <c r="NIS5"/>
      <c r="NIT5" s="4"/>
      <c r="NIU5" s="4"/>
      <c r="NIV5"/>
      <c r="NIW5" s="22"/>
      <c r="NIX5" s="22"/>
      <c r="NIY5" s="22"/>
      <c r="NIZ5" s="15"/>
      <c r="NJA5" s="23"/>
      <c r="NJB5" s="21"/>
      <c r="NJC5"/>
      <c r="NJD5" s="4"/>
      <c r="NJE5" s="4"/>
      <c r="NJF5"/>
      <c r="NJG5" s="22"/>
      <c r="NJH5" s="22"/>
      <c r="NJI5" s="22"/>
      <c r="NJJ5" s="15"/>
      <c r="NJK5" s="23"/>
      <c r="NJL5" s="21"/>
      <c r="NJM5"/>
      <c r="NJN5" s="4"/>
      <c r="NJO5" s="4"/>
      <c r="NJP5"/>
      <c r="NJQ5" s="22"/>
      <c r="NJR5" s="22"/>
      <c r="NJS5" s="22"/>
      <c r="NJT5" s="15"/>
      <c r="NJU5" s="23"/>
      <c r="NJV5" s="21"/>
      <c r="NJW5"/>
      <c r="NJX5" s="4"/>
      <c r="NJY5" s="4"/>
      <c r="NJZ5"/>
      <c r="NKA5" s="22"/>
      <c r="NKB5" s="22"/>
      <c r="NKC5" s="22"/>
      <c r="NKD5" s="15"/>
      <c r="NKE5" s="23"/>
      <c r="NKF5" s="21"/>
      <c r="NKG5"/>
      <c r="NKH5" s="4"/>
      <c r="NKI5" s="4"/>
      <c r="NKJ5"/>
      <c r="NKK5" s="22"/>
      <c r="NKL5" s="22"/>
      <c r="NKM5" s="22"/>
      <c r="NKN5" s="15"/>
      <c r="NKO5" s="23"/>
      <c r="NKP5" s="21"/>
      <c r="NKQ5"/>
      <c r="NKR5" s="4"/>
      <c r="NKS5" s="4"/>
      <c r="NKT5"/>
      <c r="NKU5" s="22"/>
      <c r="NKV5" s="22"/>
      <c r="NKW5" s="22"/>
      <c r="NKX5" s="15"/>
      <c r="NKY5" s="23"/>
      <c r="NKZ5" s="21"/>
      <c r="NLA5"/>
      <c r="NLB5" s="4"/>
      <c r="NLC5" s="4"/>
      <c r="NLD5"/>
      <c r="NLE5" s="22"/>
      <c r="NLF5" s="22"/>
      <c r="NLG5" s="22"/>
      <c r="NLH5" s="15"/>
      <c r="NLI5" s="23"/>
      <c r="NLJ5" s="21"/>
      <c r="NLK5"/>
      <c r="NLL5" s="4"/>
      <c r="NLM5" s="4"/>
      <c r="NLN5"/>
      <c r="NLO5" s="22"/>
      <c r="NLP5" s="22"/>
      <c r="NLQ5" s="22"/>
      <c r="NLR5" s="15"/>
      <c r="NLS5" s="23"/>
      <c r="NLT5" s="21"/>
      <c r="NLU5"/>
      <c r="NLV5" s="4"/>
      <c r="NLW5" s="4"/>
      <c r="NLX5"/>
      <c r="NLY5" s="22"/>
      <c r="NLZ5" s="22"/>
      <c r="NMA5" s="22"/>
      <c r="NMB5" s="15"/>
      <c r="NMC5" s="23"/>
      <c r="NMD5" s="21"/>
      <c r="NME5"/>
      <c r="NMF5" s="4"/>
      <c r="NMG5" s="4"/>
      <c r="NMH5"/>
      <c r="NMI5" s="22"/>
      <c r="NMJ5" s="22"/>
      <c r="NMK5" s="22"/>
      <c r="NML5" s="15"/>
      <c r="NMM5" s="23"/>
      <c r="NMN5" s="21"/>
      <c r="NMO5"/>
      <c r="NMP5" s="4"/>
      <c r="NMQ5" s="4"/>
      <c r="NMR5"/>
      <c r="NMS5" s="22"/>
      <c r="NMT5" s="22"/>
      <c r="NMU5" s="22"/>
      <c r="NMV5" s="15"/>
      <c r="NMW5" s="23"/>
      <c r="NMX5" s="21"/>
      <c r="NMY5"/>
      <c r="NMZ5" s="4"/>
      <c r="NNA5" s="4"/>
      <c r="NNB5"/>
      <c r="NNC5" s="22"/>
      <c r="NND5" s="22"/>
      <c r="NNE5" s="22"/>
      <c r="NNF5" s="15"/>
      <c r="NNG5" s="23"/>
      <c r="NNH5" s="21"/>
      <c r="NNI5"/>
      <c r="NNJ5" s="4"/>
      <c r="NNK5" s="4"/>
      <c r="NNL5"/>
      <c r="NNM5" s="22"/>
      <c r="NNN5" s="22"/>
      <c r="NNO5" s="22"/>
      <c r="NNP5" s="15"/>
      <c r="NNQ5" s="23"/>
      <c r="NNR5" s="21"/>
      <c r="NNS5"/>
      <c r="NNT5" s="4"/>
      <c r="NNU5" s="4"/>
      <c r="NNV5"/>
      <c r="NNW5" s="22"/>
      <c r="NNX5" s="22"/>
      <c r="NNY5" s="22"/>
      <c r="NNZ5" s="15"/>
      <c r="NOA5" s="23"/>
      <c r="NOB5" s="21"/>
      <c r="NOC5"/>
      <c r="NOD5" s="4"/>
      <c r="NOE5" s="4"/>
      <c r="NOF5"/>
      <c r="NOG5" s="22"/>
      <c r="NOH5" s="22"/>
      <c r="NOI5" s="22"/>
      <c r="NOJ5" s="15"/>
      <c r="NOK5" s="23"/>
      <c r="NOL5" s="21"/>
      <c r="NOM5"/>
      <c r="NON5" s="4"/>
      <c r="NOO5" s="4"/>
      <c r="NOP5"/>
      <c r="NOQ5" s="22"/>
      <c r="NOR5" s="22"/>
      <c r="NOS5" s="22"/>
      <c r="NOT5" s="15"/>
      <c r="NOU5" s="23"/>
      <c r="NOV5" s="21"/>
      <c r="NOW5"/>
      <c r="NOX5" s="4"/>
      <c r="NOY5" s="4"/>
      <c r="NOZ5"/>
      <c r="NPA5" s="22"/>
      <c r="NPB5" s="22"/>
      <c r="NPC5" s="22"/>
      <c r="NPD5" s="15"/>
      <c r="NPE5" s="23"/>
      <c r="NPF5" s="21"/>
      <c r="NPG5"/>
      <c r="NPH5" s="4"/>
      <c r="NPI5" s="4"/>
      <c r="NPJ5"/>
      <c r="NPK5" s="22"/>
      <c r="NPL5" s="22"/>
      <c r="NPM5" s="22"/>
      <c r="NPN5" s="15"/>
      <c r="NPO5" s="23"/>
      <c r="NPP5" s="21"/>
      <c r="NPQ5"/>
      <c r="NPR5" s="4"/>
      <c r="NPS5" s="4"/>
      <c r="NPT5"/>
      <c r="NPU5" s="22"/>
      <c r="NPV5" s="22"/>
      <c r="NPW5" s="22"/>
      <c r="NPX5" s="15"/>
      <c r="NPY5" s="23"/>
      <c r="NPZ5" s="21"/>
      <c r="NQA5"/>
      <c r="NQB5" s="4"/>
      <c r="NQC5" s="4"/>
      <c r="NQD5"/>
      <c r="NQE5" s="22"/>
      <c r="NQF5" s="22"/>
      <c r="NQG5" s="22"/>
      <c r="NQH5" s="15"/>
      <c r="NQI5" s="23"/>
      <c r="NQJ5" s="21"/>
      <c r="NQK5"/>
      <c r="NQL5" s="4"/>
      <c r="NQM5" s="4"/>
      <c r="NQN5"/>
      <c r="NQO5" s="22"/>
      <c r="NQP5" s="22"/>
      <c r="NQQ5" s="22"/>
      <c r="NQR5" s="15"/>
      <c r="NQS5" s="23"/>
      <c r="NQT5" s="21"/>
      <c r="NQU5"/>
      <c r="NQV5" s="4"/>
      <c r="NQW5" s="4"/>
      <c r="NQX5"/>
      <c r="NQY5" s="22"/>
      <c r="NQZ5" s="22"/>
      <c r="NRA5" s="22"/>
      <c r="NRB5" s="15"/>
      <c r="NRC5" s="23"/>
      <c r="NRD5" s="21"/>
      <c r="NRE5"/>
      <c r="NRF5" s="4"/>
      <c r="NRG5" s="4"/>
      <c r="NRH5"/>
      <c r="NRI5" s="22"/>
      <c r="NRJ5" s="22"/>
      <c r="NRK5" s="22"/>
      <c r="NRL5" s="15"/>
      <c r="NRM5" s="23"/>
      <c r="NRN5" s="21"/>
      <c r="NRO5"/>
      <c r="NRP5" s="4"/>
      <c r="NRQ5" s="4"/>
      <c r="NRR5"/>
      <c r="NRS5" s="22"/>
      <c r="NRT5" s="22"/>
      <c r="NRU5" s="22"/>
      <c r="NRV5" s="15"/>
      <c r="NRW5" s="23"/>
      <c r="NRX5" s="21"/>
      <c r="NRY5"/>
      <c r="NRZ5" s="4"/>
      <c r="NSA5" s="4"/>
      <c r="NSB5"/>
      <c r="NSC5" s="22"/>
      <c r="NSD5" s="22"/>
      <c r="NSE5" s="22"/>
      <c r="NSF5" s="15"/>
      <c r="NSG5" s="23"/>
      <c r="NSH5" s="21"/>
      <c r="NSI5"/>
      <c r="NSJ5" s="4"/>
      <c r="NSK5" s="4"/>
      <c r="NSL5"/>
      <c r="NSM5" s="22"/>
      <c r="NSN5" s="22"/>
      <c r="NSO5" s="22"/>
      <c r="NSP5" s="15"/>
      <c r="NSQ5" s="23"/>
      <c r="NSR5" s="21"/>
      <c r="NSS5"/>
      <c r="NST5" s="4"/>
      <c r="NSU5" s="4"/>
      <c r="NSV5"/>
      <c r="NSW5" s="22"/>
      <c r="NSX5" s="22"/>
      <c r="NSY5" s="22"/>
      <c r="NSZ5" s="15"/>
      <c r="NTA5" s="23"/>
      <c r="NTB5" s="21"/>
      <c r="NTC5"/>
      <c r="NTD5" s="4"/>
      <c r="NTE5" s="4"/>
      <c r="NTF5"/>
      <c r="NTG5" s="22"/>
      <c r="NTH5" s="22"/>
      <c r="NTI5" s="22"/>
      <c r="NTJ5" s="15"/>
      <c r="NTK5" s="23"/>
      <c r="NTL5" s="21"/>
      <c r="NTM5"/>
      <c r="NTN5" s="4"/>
      <c r="NTO5" s="4"/>
      <c r="NTP5"/>
      <c r="NTQ5" s="22"/>
      <c r="NTR5" s="22"/>
      <c r="NTS5" s="22"/>
      <c r="NTT5" s="15"/>
      <c r="NTU5" s="23"/>
      <c r="NTV5" s="21"/>
      <c r="NTW5"/>
      <c r="NTX5" s="4"/>
      <c r="NTY5" s="4"/>
      <c r="NTZ5"/>
      <c r="NUA5" s="22"/>
      <c r="NUB5" s="22"/>
      <c r="NUC5" s="22"/>
      <c r="NUD5" s="15"/>
      <c r="NUE5" s="23"/>
      <c r="NUF5" s="21"/>
      <c r="NUG5"/>
      <c r="NUH5" s="4"/>
      <c r="NUI5" s="4"/>
      <c r="NUJ5"/>
      <c r="NUK5" s="22"/>
      <c r="NUL5" s="22"/>
      <c r="NUM5" s="22"/>
      <c r="NUN5" s="15"/>
      <c r="NUO5" s="23"/>
      <c r="NUP5" s="21"/>
      <c r="NUQ5"/>
      <c r="NUR5" s="4"/>
      <c r="NUS5" s="4"/>
      <c r="NUT5"/>
      <c r="NUU5" s="22"/>
      <c r="NUV5" s="22"/>
      <c r="NUW5" s="22"/>
      <c r="NUX5" s="15"/>
      <c r="NUY5" s="23"/>
      <c r="NUZ5" s="21"/>
      <c r="NVA5"/>
      <c r="NVB5" s="4"/>
      <c r="NVC5" s="4"/>
      <c r="NVD5"/>
      <c r="NVE5" s="22"/>
      <c r="NVF5" s="22"/>
      <c r="NVG5" s="22"/>
      <c r="NVH5" s="15"/>
      <c r="NVI5" s="23"/>
      <c r="NVJ5" s="21"/>
      <c r="NVK5"/>
      <c r="NVL5" s="4"/>
      <c r="NVM5" s="4"/>
      <c r="NVN5"/>
      <c r="NVO5" s="22"/>
      <c r="NVP5" s="22"/>
      <c r="NVQ5" s="22"/>
      <c r="NVR5" s="15"/>
      <c r="NVS5" s="23"/>
      <c r="NVT5" s="21"/>
      <c r="NVU5"/>
      <c r="NVV5" s="4"/>
      <c r="NVW5" s="4"/>
      <c r="NVX5"/>
      <c r="NVY5" s="22"/>
      <c r="NVZ5" s="22"/>
      <c r="NWA5" s="22"/>
      <c r="NWB5" s="15"/>
      <c r="NWC5" s="23"/>
      <c r="NWD5" s="21"/>
      <c r="NWE5"/>
      <c r="NWF5" s="4"/>
      <c r="NWG5" s="4"/>
      <c r="NWH5"/>
      <c r="NWI5" s="22"/>
      <c r="NWJ5" s="22"/>
      <c r="NWK5" s="22"/>
      <c r="NWL5" s="15"/>
      <c r="NWM5" s="23"/>
      <c r="NWN5" s="21"/>
      <c r="NWO5"/>
      <c r="NWP5" s="4"/>
      <c r="NWQ5" s="4"/>
      <c r="NWR5"/>
      <c r="NWS5" s="22"/>
      <c r="NWT5" s="22"/>
      <c r="NWU5" s="22"/>
      <c r="NWV5" s="15"/>
      <c r="NWW5" s="23"/>
      <c r="NWX5" s="21"/>
      <c r="NWY5"/>
      <c r="NWZ5" s="4"/>
      <c r="NXA5" s="4"/>
      <c r="NXB5"/>
      <c r="NXC5" s="22"/>
      <c r="NXD5" s="22"/>
      <c r="NXE5" s="22"/>
      <c r="NXF5" s="15"/>
      <c r="NXG5" s="23"/>
      <c r="NXH5" s="21"/>
      <c r="NXI5"/>
      <c r="NXJ5" s="4"/>
      <c r="NXK5" s="4"/>
      <c r="NXL5"/>
      <c r="NXM5" s="22"/>
      <c r="NXN5" s="22"/>
      <c r="NXO5" s="22"/>
      <c r="NXP5" s="15"/>
      <c r="NXQ5" s="23"/>
      <c r="NXR5" s="21"/>
      <c r="NXS5"/>
      <c r="NXT5" s="4"/>
      <c r="NXU5" s="4"/>
      <c r="NXV5"/>
      <c r="NXW5" s="22"/>
      <c r="NXX5" s="22"/>
      <c r="NXY5" s="22"/>
      <c r="NXZ5" s="15"/>
      <c r="NYA5" s="23"/>
      <c r="NYB5" s="21"/>
      <c r="NYC5"/>
      <c r="NYD5" s="4"/>
      <c r="NYE5" s="4"/>
      <c r="NYF5"/>
      <c r="NYG5" s="22"/>
      <c r="NYH5" s="22"/>
      <c r="NYI5" s="22"/>
      <c r="NYJ5" s="15"/>
      <c r="NYK5" s="23"/>
      <c r="NYL5" s="21"/>
      <c r="NYM5"/>
      <c r="NYN5" s="4"/>
      <c r="NYO5" s="4"/>
      <c r="NYP5"/>
      <c r="NYQ5" s="22"/>
      <c r="NYR5" s="22"/>
      <c r="NYS5" s="22"/>
      <c r="NYT5" s="15"/>
      <c r="NYU5" s="23"/>
      <c r="NYV5" s="21"/>
      <c r="NYW5"/>
      <c r="NYX5" s="4"/>
      <c r="NYY5" s="4"/>
      <c r="NYZ5"/>
      <c r="NZA5" s="22"/>
      <c r="NZB5" s="22"/>
      <c r="NZC5" s="22"/>
      <c r="NZD5" s="15"/>
      <c r="NZE5" s="23"/>
      <c r="NZF5" s="21"/>
      <c r="NZG5"/>
      <c r="NZH5" s="4"/>
      <c r="NZI5" s="4"/>
      <c r="NZJ5"/>
      <c r="NZK5" s="22"/>
      <c r="NZL5" s="22"/>
      <c r="NZM5" s="22"/>
      <c r="NZN5" s="15"/>
      <c r="NZO5" s="23"/>
      <c r="NZP5" s="21"/>
      <c r="NZQ5"/>
      <c r="NZR5" s="4"/>
      <c r="NZS5" s="4"/>
      <c r="NZT5"/>
      <c r="NZU5" s="22"/>
      <c r="NZV5" s="22"/>
      <c r="NZW5" s="22"/>
      <c r="NZX5" s="15"/>
      <c r="NZY5" s="23"/>
      <c r="NZZ5" s="21"/>
      <c r="OAA5"/>
      <c r="OAB5" s="4"/>
      <c r="OAC5" s="4"/>
      <c r="OAD5"/>
      <c r="OAE5" s="22"/>
      <c r="OAF5" s="22"/>
      <c r="OAG5" s="22"/>
      <c r="OAH5" s="15"/>
      <c r="OAI5" s="23"/>
      <c r="OAJ5" s="21"/>
      <c r="OAK5"/>
      <c r="OAL5" s="4"/>
      <c r="OAM5" s="4"/>
      <c r="OAN5"/>
      <c r="OAO5" s="22"/>
      <c r="OAP5" s="22"/>
      <c r="OAQ5" s="22"/>
      <c r="OAR5" s="15"/>
      <c r="OAS5" s="23"/>
      <c r="OAT5" s="21"/>
      <c r="OAU5"/>
      <c r="OAV5" s="4"/>
      <c r="OAW5" s="4"/>
      <c r="OAX5"/>
      <c r="OAY5" s="22"/>
      <c r="OAZ5" s="22"/>
      <c r="OBA5" s="22"/>
      <c r="OBB5" s="15"/>
      <c r="OBC5" s="23"/>
      <c r="OBD5" s="21"/>
      <c r="OBE5"/>
      <c r="OBF5" s="4"/>
      <c r="OBG5" s="4"/>
      <c r="OBH5"/>
      <c r="OBI5" s="22"/>
      <c r="OBJ5" s="22"/>
      <c r="OBK5" s="22"/>
      <c r="OBL5" s="15"/>
      <c r="OBM5" s="23"/>
      <c r="OBN5" s="21"/>
      <c r="OBO5"/>
      <c r="OBP5" s="4"/>
      <c r="OBQ5" s="4"/>
      <c r="OBR5"/>
      <c r="OBS5" s="22"/>
      <c r="OBT5" s="22"/>
      <c r="OBU5" s="22"/>
      <c r="OBV5" s="15"/>
      <c r="OBW5" s="23"/>
      <c r="OBX5" s="21"/>
      <c r="OBY5"/>
      <c r="OBZ5" s="4"/>
      <c r="OCA5" s="4"/>
      <c r="OCB5"/>
      <c r="OCC5" s="22"/>
      <c r="OCD5" s="22"/>
      <c r="OCE5" s="22"/>
      <c r="OCF5" s="15"/>
      <c r="OCG5" s="23"/>
      <c r="OCH5" s="21"/>
      <c r="OCI5"/>
      <c r="OCJ5" s="4"/>
      <c r="OCK5" s="4"/>
      <c r="OCL5"/>
      <c r="OCM5" s="22"/>
      <c r="OCN5" s="22"/>
      <c r="OCO5" s="22"/>
      <c r="OCP5" s="15"/>
      <c r="OCQ5" s="23"/>
      <c r="OCR5" s="21"/>
      <c r="OCS5"/>
      <c r="OCT5" s="4"/>
      <c r="OCU5" s="4"/>
      <c r="OCV5"/>
      <c r="OCW5" s="22"/>
      <c r="OCX5" s="22"/>
      <c r="OCY5" s="22"/>
      <c r="OCZ5" s="15"/>
      <c r="ODA5" s="23"/>
      <c r="ODB5" s="21"/>
      <c r="ODC5"/>
      <c r="ODD5" s="4"/>
      <c r="ODE5" s="4"/>
      <c r="ODF5"/>
      <c r="ODG5" s="22"/>
      <c r="ODH5" s="22"/>
      <c r="ODI5" s="22"/>
      <c r="ODJ5" s="15"/>
      <c r="ODK5" s="23"/>
      <c r="ODL5" s="21"/>
      <c r="ODM5"/>
      <c r="ODN5" s="4"/>
      <c r="ODO5" s="4"/>
      <c r="ODP5"/>
      <c r="ODQ5" s="22"/>
      <c r="ODR5" s="22"/>
      <c r="ODS5" s="22"/>
      <c r="ODT5" s="15"/>
      <c r="ODU5" s="23"/>
      <c r="ODV5" s="21"/>
      <c r="ODW5"/>
      <c r="ODX5" s="4"/>
      <c r="ODY5" s="4"/>
      <c r="ODZ5"/>
      <c r="OEA5" s="22"/>
      <c r="OEB5" s="22"/>
      <c r="OEC5" s="22"/>
      <c r="OED5" s="15"/>
      <c r="OEE5" s="23"/>
      <c r="OEF5" s="21"/>
      <c r="OEG5"/>
      <c r="OEH5" s="4"/>
      <c r="OEI5" s="4"/>
      <c r="OEJ5"/>
      <c r="OEK5" s="22"/>
      <c r="OEL5" s="22"/>
      <c r="OEM5" s="22"/>
      <c r="OEN5" s="15"/>
      <c r="OEO5" s="23"/>
      <c r="OEP5" s="21"/>
      <c r="OEQ5"/>
      <c r="OER5" s="4"/>
      <c r="OES5" s="4"/>
      <c r="OET5"/>
      <c r="OEU5" s="22"/>
      <c r="OEV5" s="22"/>
      <c r="OEW5" s="22"/>
      <c r="OEX5" s="15"/>
      <c r="OEY5" s="23"/>
      <c r="OEZ5" s="21"/>
      <c r="OFA5"/>
      <c r="OFB5" s="4"/>
      <c r="OFC5" s="4"/>
      <c r="OFD5"/>
      <c r="OFE5" s="22"/>
      <c r="OFF5" s="22"/>
      <c r="OFG5" s="22"/>
      <c r="OFH5" s="15"/>
      <c r="OFI5" s="23"/>
      <c r="OFJ5" s="21"/>
      <c r="OFK5"/>
      <c r="OFL5" s="4"/>
      <c r="OFM5" s="4"/>
      <c r="OFN5"/>
      <c r="OFO5" s="22"/>
      <c r="OFP5" s="22"/>
      <c r="OFQ5" s="22"/>
      <c r="OFR5" s="15"/>
      <c r="OFS5" s="23"/>
      <c r="OFT5" s="21"/>
      <c r="OFU5"/>
      <c r="OFV5" s="4"/>
      <c r="OFW5" s="4"/>
      <c r="OFX5"/>
      <c r="OFY5" s="22"/>
      <c r="OFZ5" s="22"/>
      <c r="OGA5" s="22"/>
      <c r="OGB5" s="15"/>
      <c r="OGC5" s="23"/>
      <c r="OGD5" s="21"/>
      <c r="OGE5"/>
      <c r="OGF5" s="4"/>
      <c r="OGG5" s="4"/>
      <c r="OGH5"/>
      <c r="OGI5" s="22"/>
      <c r="OGJ5" s="22"/>
      <c r="OGK5" s="22"/>
      <c r="OGL5" s="15"/>
      <c r="OGM5" s="23"/>
      <c r="OGN5" s="21"/>
      <c r="OGO5"/>
      <c r="OGP5" s="4"/>
      <c r="OGQ5" s="4"/>
      <c r="OGR5"/>
      <c r="OGS5" s="22"/>
      <c r="OGT5" s="22"/>
      <c r="OGU5" s="22"/>
      <c r="OGV5" s="15"/>
      <c r="OGW5" s="23"/>
      <c r="OGX5" s="21"/>
      <c r="OGY5"/>
      <c r="OGZ5" s="4"/>
      <c r="OHA5" s="4"/>
      <c r="OHB5"/>
      <c r="OHC5" s="22"/>
      <c r="OHD5" s="22"/>
      <c r="OHE5" s="22"/>
      <c r="OHF5" s="15"/>
      <c r="OHG5" s="23"/>
      <c r="OHH5" s="21"/>
      <c r="OHI5"/>
      <c r="OHJ5" s="4"/>
      <c r="OHK5" s="4"/>
      <c r="OHL5"/>
      <c r="OHM5" s="22"/>
      <c r="OHN5" s="22"/>
      <c r="OHO5" s="22"/>
      <c r="OHP5" s="15"/>
      <c r="OHQ5" s="23"/>
      <c r="OHR5" s="21"/>
      <c r="OHS5"/>
      <c r="OHT5" s="4"/>
      <c r="OHU5" s="4"/>
      <c r="OHV5"/>
      <c r="OHW5" s="22"/>
      <c r="OHX5" s="22"/>
      <c r="OHY5" s="22"/>
      <c r="OHZ5" s="15"/>
      <c r="OIA5" s="23"/>
      <c r="OIB5" s="21"/>
      <c r="OIC5"/>
      <c r="OID5" s="4"/>
      <c r="OIE5" s="4"/>
      <c r="OIF5"/>
      <c r="OIG5" s="22"/>
      <c r="OIH5" s="22"/>
      <c r="OII5" s="22"/>
      <c r="OIJ5" s="15"/>
      <c r="OIK5" s="23"/>
      <c r="OIL5" s="21"/>
      <c r="OIM5"/>
      <c r="OIN5" s="4"/>
      <c r="OIO5" s="4"/>
      <c r="OIP5"/>
      <c r="OIQ5" s="22"/>
      <c r="OIR5" s="22"/>
      <c r="OIS5" s="22"/>
      <c r="OIT5" s="15"/>
      <c r="OIU5" s="23"/>
      <c r="OIV5" s="21"/>
      <c r="OIW5"/>
      <c r="OIX5" s="4"/>
      <c r="OIY5" s="4"/>
      <c r="OIZ5"/>
      <c r="OJA5" s="22"/>
      <c r="OJB5" s="22"/>
      <c r="OJC5" s="22"/>
      <c r="OJD5" s="15"/>
      <c r="OJE5" s="23"/>
      <c r="OJF5" s="21"/>
      <c r="OJG5"/>
      <c r="OJH5" s="4"/>
      <c r="OJI5" s="4"/>
      <c r="OJJ5"/>
      <c r="OJK5" s="22"/>
      <c r="OJL5" s="22"/>
      <c r="OJM5" s="22"/>
      <c r="OJN5" s="15"/>
      <c r="OJO5" s="23"/>
      <c r="OJP5" s="21"/>
      <c r="OJQ5"/>
      <c r="OJR5" s="4"/>
      <c r="OJS5" s="4"/>
      <c r="OJT5"/>
      <c r="OJU5" s="22"/>
      <c r="OJV5" s="22"/>
      <c r="OJW5" s="22"/>
      <c r="OJX5" s="15"/>
      <c r="OJY5" s="23"/>
      <c r="OJZ5" s="21"/>
      <c r="OKA5"/>
      <c r="OKB5" s="4"/>
      <c r="OKC5" s="4"/>
      <c r="OKD5"/>
      <c r="OKE5" s="22"/>
      <c r="OKF5" s="22"/>
      <c r="OKG5" s="22"/>
      <c r="OKH5" s="15"/>
      <c r="OKI5" s="23"/>
      <c r="OKJ5" s="21"/>
      <c r="OKK5"/>
      <c r="OKL5" s="4"/>
      <c r="OKM5" s="4"/>
      <c r="OKN5"/>
      <c r="OKO5" s="22"/>
      <c r="OKP5" s="22"/>
      <c r="OKQ5" s="22"/>
      <c r="OKR5" s="15"/>
      <c r="OKS5" s="23"/>
      <c r="OKT5" s="21"/>
      <c r="OKU5"/>
      <c r="OKV5" s="4"/>
      <c r="OKW5" s="4"/>
      <c r="OKX5"/>
      <c r="OKY5" s="22"/>
      <c r="OKZ5" s="22"/>
      <c r="OLA5" s="22"/>
      <c r="OLB5" s="15"/>
      <c r="OLC5" s="23"/>
      <c r="OLD5" s="21"/>
      <c r="OLE5"/>
      <c r="OLF5" s="4"/>
      <c r="OLG5" s="4"/>
      <c r="OLH5"/>
      <c r="OLI5" s="22"/>
      <c r="OLJ5" s="22"/>
      <c r="OLK5" s="22"/>
      <c r="OLL5" s="15"/>
      <c r="OLM5" s="23"/>
      <c r="OLN5" s="21"/>
      <c r="OLO5"/>
      <c r="OLP5" s="4"/>
      <c r="OLQ5" s="4"/>
      <c r="OLR5"/>
      <c r="OLS5" s="22"/>
      <c r="OLT5" s="22"/>
      <c r="OLU5" s="22"/>
      <c r="OLV5" s="15"/>
      <c r="OLW5" s="23"/>
      <c r="OLX5" s="21"/>
      <c r="OLY5"/>
      <c r="OLZ5" s="4"/>
      <c r="OMA5" s="4"/>
      <c r="OMB5"/>
      <c r="OMC5" s="22"/>
      <c r="OMD5" s="22"/>
      <c r="OME5" s="22"/>
      <c r="OMF5" s="15"/>
      <c r="OMG5" s="23"/>
      <c r="OMH5" s="21"/>
      <c r="OMI5"/>
      <c r="OMJ5" s="4"/>
      <c r="OMK5" s="4"/>
      <c r="OML5"/>
      <c r="OMM5" s="22"/>
      <c r="OMN5" s="22"/>
      <c r="OMO5" s="22"/>
      <c r="OMP5" s="15"/>
      <c r="OMQ5" s="23"/>
      <c r="OMR5" s="21"/>
      <c r="OMS5"/>
      <c r="OMT5" s="4"/>
      <c r="OMU5" s="4"/>
      <c r="OMV5"/>
      <c r="OMW5" s="22"/>
      <c r="OMX5" s="22"/>
      <c r="OMY5" s="22"/>
      <c r="OMZ5" s="15"/>
      <c r="ONA5" s="23"/>
      <c r="ONB5" s="21"/>
      <c r="ONC5"/>
      <c r="OND5" s="4"/>
      <c r="ONE5" s="4"/>
      <c r="ONF5"/>
      <c r="ONG5" s="22"/>
      <c r="ONH5" s="22"/>
      <c r="ONI5" s="22"/>
      <c r="ONJ5" s="15"/>
      <c r="ONK5" s="23"/>
      <c r="ONL5" s="21"/>
      <c r="ONM5"/>
      <c r="ONN5" s="4"/>
      <c r="ONO5" s="4"/>
      <c r="ONP5"/>
      <c r="ONQ5" s="22"/>
      <c r="ONR5" s="22"/>
      <c r="ONS5" s="22"/>
      <c r="ONT5" s="15"/>
      <c r="ONU5" s="23"/>
      <c r="ONV5" s="21"/>
      <c r="ONW5"/>
      <c r="ONX5" s="4"/>
      <c r="ONY5" s="4"/>
      <c r="ONZ5"/>
      <c r="OOA5" s="22"/>
      <c r="OOB5" s="22"/>
      <c r="OOC5" s="22"/>
      <c r="OOD5" s="15"/>
      <c r="OOE5" s="23"/>
      <c r="OOF5" s="21"/>
      <c r="OOG5"/>
      <c r="OOH5" s="4"/>
      <c r="OOI5" s="4"/>
      <c r="OOJ5"/>
      <c r="OOK5" s="22"/>
      <c r="OOL5" s="22"/>
      <c r="OOM5" s="22"/>
      <c r="OON5" s="15"/>
      <c r="OOO5" s="23"/>
      <c r="OOP5" s="21"/>
      <c r="OOQ5"/>
      <c r="OOR5" s="4"/>
      <c r="OOS5" s="4"/>
      <c r="OOT5"/>
      <c r="OOU5" s="22"/>
      <c r="OOV5" s="22"/>
      <c r="OOW5" s="22"/>
      <c r="OOX5" s="15"/>
      <c r="OOY5" s="23"/>
      <c r="OOZ5" s="21"/>
      <c r="OPA5"/>
      <c r="OPB5" s="4"/>
      <c r="OPC5" s="4"/>
      <c r="OPD5"/>
      <c r="OPE5" s="22"/>
      <c r="OPF5" s="22"/>
      <c r="OPG5" s="22"/>
      <c r="OPH5" s="15"/>
      <c r="OPI5" s="23"/>
      <c r="OPJ5" s="21"/>
      <c r="OPK5"/>
      <c r="OPL5" s="4"/>
      <c r="OPM5" s="4"/>
      <c r="OPN5"/>
      <c r="OPO5" s="22"/>
      <c r="OPP5" s="22"/>
      <c r="OPQ5" s="22"/>
      <c r="OPR5" s="15"/>
      <c r="OPS5" s="23"/>
      <c r="OPT5" s="21"/>
      <c r="OPU5"/>
      <c r="OPV5" s="4"/>
      <c r="OPW5" s="4"/>
      <c r="OPX5"/>
      <c r="OPY5" s="22"/>
      <c r="OPZ5" s="22"/>
      <c r="OQA5" s="22"/>
      <c r="OQB5" s="15"/>
      <c r="OQC5" s="23"/>
      <c r="OQD5" s="21"/>
      <c r="OQE5"/>
      <c r="OQF5" s="4"/>
      <c r="OQG5" s="4"/>
      <c r="OQH5"/>
      <c r="OQI5" s="22"/>
      <c r="OQJ5" s="22"/>
      <c r="OQK5" s="22"/>
      <c r="OQL5" s="15"/>
      <c r="OQM5" s="23"/>
      <c r="OQN5" s="21"/>
      <c r="OQO5"/>
      <c r="OQP5" s="4"/>
      <c r="OQQ5" s="4"/>
      <c r="OQR5"/>
      <c r="OQS5" s="22"/>
      <c r="OQT5" s="22"/>
      <c r="OQU5" s="22"/>
      <c r="OQV5" s="15"/>
      <c r="OQW5" s="23"/>
      <c r="OQX5" s="21"/>
      <c r="OQY5"/>
      <c r="OQZ5" s="4"/>
      <c r="ORA5" s="4"/>
      <c r="ORB5"/>
      <c r="ORC5" s="22"/>
      <c r="ORD5" s="22"/>
      <c r="ORE5" s="22"/>
      <c r="ORF5" s="15"/>
      <c r="ORG5" s="23"/>
      <c r="ORH5" s="21"/>
      <c r="ORI5"/>
      <c r="ORJ5" s="4"/>
      <c r="ORK5" s="4"/>
      <c r="ORL5"/>
      <c r="ORM5" s="22"/>
      <c r="ORN5" s="22"/>
      <c r="ORO5" s="22"/>
      <c r="ORP5" s="15"/>
      <c r="ORQ5" s="23"/>
      <c r="ORR5" s="21"/>
      <c r="ORS5"/>
      <c r="ORT5" s="4"/>
      <c r="ORU5" s="4"/>
      <c r="ORV5"/>
      <c r="ORW5" s="22"/>
      <c r="ORX5" s="22"/>
      <c r="ORY5" s="22"/>
      <c r="ORZ5" s="15"/>
      <c r="OSA5" s="23"/>
      <c r="OSB5" s="21"/>
      <c r="OSC5"/>
      <c r="OSD5" s="4"/>
      <c r="OSE5" s="4"/>
      <c r="OSF5"/>
      <c r="OSG5" s="22"/>
      <c r="OSH5" s="22"/>
      <c r="OSI5" s="22"/>
      <c r="OSJ5" s="15"/>
      <c r="OSK5" s="23"/>
      <c r="OSL5" s="21"/>
      <c r="OSM5"/>
      <c r="OSN5" s="4"/>
      <c r="OSO5" s="4"/>
      <c r="OSP5"/>
      <c r="OSQ5" s="22"/>
      <c r="OSR5" s="22"/>
      <c r="OSS5" s="22"/>
      <c r="OST5" s="15"/>
      <c r="OSU5" s="23"/>
      <c r="OSV5" s="21"/>
      <c r="OSW5"/>
      <c r="OSX5" s="4"/>
      <c r="OSY5" s="4"/>
      <c r="OSZ5"/>
      <c r="OTA5" s="22"/>
      <c r="OTB5" s="22"/>
      <c r="OTC5" s="22"/>
      <c r="OTD5" s="15"/>
      <c r="OTE5" s="23"/>
      <c r="OTF5" s="21"/>
      <c r="OTG5"/>
      <c r="OTH5" s="4"/>
      <c r="OTI5" s="4"/>
      <c r="OTJ5"/>
      <c r="OTK5" s="22"/>
      <c r="OTL5" s="22"/>
      <c r="OTM5" s="22"/>
      <c r="OTN5" s="15"/>
      <c r="OTO5" s="23"/>
      <c r="OTP5" s="21"/>
      <c r="OTQ5"/>
      <c r="OTR5" s="4"/>
      <c r="OTS5" s="4"/>
      <c r="OTT5"/>
      <c r="OTU5" s="22"/>
      <c r="OTV5" s="22"/>
      <c r="OTW5" s="22"/>
      <c r="OTX5" s="15"/>
      <c r="OTY5" s="23"/>
      <c r="OTZ5" s="21"/>
      <c r="OUA5"/>
      <c r="OUB5" s="4"/>
      <c r="OUC5" s="4"/>
      <c r="OUD5"/>
      <c r="OUE5" s="22"/>
      <c r="OUF5" s="22"/>
      <c r="OUG5" s="22"/>
      <c r="OUH5" s="15"/>
      <c r="OUI5" s="23"/>
      <c r="OUJ5" s="21"/>
      <c r="OUK5"/>
      <c r="OUL5" s="4"/>
      <c r="OUM5" s="4"/>
      <c r="OUN5"/>
      <c r="OUO5" s="22"/>
      <c r="OUP5" s="22"/>
      <c r="OUQ5" s="22"/>
      <c r="OUR5" s="15"/>
      <c r="OUS5" s="23"/>
      <c r="OUT5" s="21"/>
      <c r="OUU5"/>
      <c r="OUV5" s="4"/>
      <c r="OUW5" s="4"/>
      <c r="OUX5"/>
      <c r="OUY5" s="22"/>
      <c r="OUZ5" s="22"/>
      <c r="OVA5" s="22"/>
      <c r="OVB5" s="15"/>
      <c r="OVC5" s="23"/>
      <c r="OVD5" s="21"/>
      <c r="OVE5"/>
      <c r="OVF5" s="4"/>
      <c r="OVG5" s="4"/>
      <c r="OVH5"/>
      <c r="OVI5" s="22"/>
      <c r="OVJ5" s="22"/>
      <c r="OVK5" s="22"/>
      <c r="OVL5" s="15"/>
      <c r="OVM5" s="23"/>
      <c r="OVN5" s="21"/>
      <c r="OVO5"/>
      <c r="OVP5" s="4"/>
      <c r="OVQ5" s="4"/>
      <c r="OVR5"/>
      <c r="OVS5" s="22"/>
      <c r="OVT5" s="22"/>
      <c r="OVU5" s="22"/>
      <c r="OVV5" s="15"/>
      <c r="OVW5" s="23"/>
      <c r="OVX5" s="21"/>
      <c r="OVY5"/>
      <c r="OVZ5" s="4"/>
      <c r="OWA5" s="4"/>
      <c r="OWB5"/>
      <c r="OWC5" s="22"/>
      <c r="OWD5" s="22"/>
      <c r="OWE5" s="22"/>
      <c r="OWF5" s="15"/>
      <c r="OWG5" s="23"/>
      <c r="OWH5" s="21"/>
      <c r="OWI5"/>
      <c r="OWJ5" s="4"/>
      <c r="OWK5" s="4"/>
      <c r="OWL5"/>
      <c r="OWM5" s="22"/>
      <c r="OWN5" s="22"/>
      <c r="OWO5" s="22"/>
      <c r="OWP5" s="15"/>
      <c r="OWQ5" s="23"/>
      <c r="OWR5" s="21"/>
      <c r="OWS5"/>
      <c r="OWT5" s="4"/>
      <c r="OWU5" s="4"/>
      <c r="OWV5"/>
      <c r="OWW5" s="22"/>
      <c r="OWX5" s="22"/>
      <c r="OWY5" s="22"/>
      <c r="OWZ5" s="15"/>
      <c r="OXA5" s="23"/>
      <c r="OXB5" s="21"/>
      <c r="OXC5"/>
      <c r="OXD5" s="4"/>
      <c r="OXE5" s="4"/>
      <c r="OXF5"/>
      <c r="OXG5" s="22"/>
      <c r="OXH5" s="22"/>
      <c r="OXI5" s="22"/>
      <c r="OXJ5" s="15"/>
      <c r="OXK5" s="23"/>
      <c r="OXL5" s="21"/>
      <c r="OXM5"/>
      <c r="OXN5" s="4"/>
      <c r="OXO5" s="4"/>
      <c r="OXP5"/>
      <c r="OXQ5" s="22"/>
      <c r="OXR5" s="22"/>
      <c r="OXS5" s="22"/>
      <c r="OXT5" s="15"/>
      <c r="OXU5" s="23"/>
      <c r="OXV5" s="21"/>
      <c r="OXW5"/>
      <c r="OXX5" s="4"/>
      <c r="OXY5" s="4"/>
      <c r="OXZ5"/>
      <c r="OYA5" s="22"/>
      <c r="OYB5" s="22"/>
      <c r="OYC5" s="22"/>
      <c r="OYD5" s="15"/>
      <c r="OYE5" s="23"/>
      <c r="OYF5" s="21"/>
      <c r="OYG5"/>
      <c r="OYH5" s="4"/>
      <c r="OYI5" s="4"/>
      <c r="OYJ5"/>
      <c r="OYK5" s="22"/>
      <c r="OYL5" s="22"/>
      <c r="OYM5" s="22"/>
      <c r="OYN5" s="15"/>
      <c r="OYO5" s="23"/>
      <c r="OYP5" s="21"/>
      <c r="OYQ5"/>
      <c r="OYR5" s="4"/>
      <c r="OYS5" s="4"/>
      <c r="OYT5"/>
      <c r="OYU5" s="22"/>
      <c r="OYV5" s="22"/>
      <c r="OYW5" s="22"/>
      <c r="OYX5" s="15"/>
      <c r="OYY5" s="23"/>
      <c r="OYZ5" s="21"/>
      <c r="OZA5"/>
      <c r="OZB5" s="4"/>
      <c r="OZC5" s="4"/>
      <c r="OZD5"/>
      <c r="OZE5" s="22"/>
      <c r="OZF5" s="22"/>
      <c r="OZG5" s="22"/>
      <c r="OZH5" s="15"/>
      <c r="OZI5" s="23"/>
      <c r="OZJ5" s="21"/>
      <c r="OZK5"/>
      <c r="OZL5" s="4"/>
      <c r="OZM5" s="4"/>
      <c r="OZN5"/>
      <c r="OZO5" s="22"/>
      <c r="OZP5" s="22"/>
      <c r="OZQ5" s="22"/>
      <c r="OZR5" s="15"/>
      <c r="OZS5" s="23"/>
      <c r="OZT5" s="21"/>
      <c r="OZU5"/>
      <c r="OZV5" s="4"/>
      <c r="OZW5" s="4"/>
      <c r="OZX5"/>
      <c r="OZY5" s="22"/>
      <c r="OZZ5" s="22"/>
      <c r="PAA5" s="22"/>
      <c r="PAB5" s="15"/>
      <c r="PAC5" s="23"/>
      <c r="PAD5" s="21"/>
      <c r="PAE5"/>
      <c r="PAF5" s="4"/>
      <c r="PAG5" s="4"/>
      <c r="PAH5"/>
      <c r="PAI5" s="22"/>
      <c r="PAJ5" s="22"/>
      <c r="PAK5" s="22"/>
      <c r="PAL5" s="15"/>
      <c r="PAM5" s="23"/>
      <c r="PAN5" s="21"/>
      <c r="PAO5"/>
      <c r="PAP5" s="4"/>
      <c r="PAQ5" s="4"/>
      <c r="PAR5"/>
      <c r="PAS5" s="22"/>
      <c r="PAT5" s="22"/>
      <c r="PAU5" s="22"/>
      <c r="PAV5" s="15"/>
      <c r="PAW5" s="23"/>
      <c r="PAX5" s="21"/>
      <c r="PAY5"/>
      <c r="PAZ5" s="4"/>
      <c r="PBA5" s="4"/>
      <c r="PBB5"/>
      <c r="PBC5" s="22"/>
      <c r="PBD5" s="22"/>
      <c r="PBE5" s="22"/>
      <c r="PBF5" s="15"/>
      <c r="PBG5" s="23"/>
      <c r="PBH5" s="21"/>
      <c r="PBI5"/>
      <c r="PBJ5" s="4"/>
      <c r="PBK5" s="4"/>
      <c r="PBL5"/>
      <c r="PBM5" s="22"/>
      <c r="PBN5" s="22"/>
      <c r="PBO5" s="22"/>
      <c r="PBP5" s="15"/>
      <c r="PBQ5" s="23"/>
      <c r="PBR5" s="21"/>
      <c r="PBS5"/>
      <c r="PBT5" s="4"/>
      <c r="PBU5" s="4"/>
      <c r="PBV5"/>
      <c r="PBW5" s="22"/>
      <c r="PBX5" s="22"/>
      <c r="PBY5" s="22"/>
      <c r="PBZ5" s="15"/>
      <c r="PCA5" s="23"/>
      <c r="PCB5" s="21"/>
      <c r="PCC5"/>
      <c r="PCD5" s="4"/>
      <c r="PCE5" s="4"/>
      <c r="PCF5"/>
      <c r="PCG5" s="22"/>
      <c r="PCH5" s="22"/>
      <c r="PCI5" s="22"/>
      <c r="PCJ5" s="15"/>
      <c r="PCK5" s="23"/>
      <c r="PCL5" s="21"/>
      <c r="PCM5"/>
      <c r="PCN5" s="4"/>
      <c r="PCO5" s="4"/>
      <c r="PCP5"/>
      <c r="PCQ5" s="22"/>
      <c r="PCR5" s="22"/>
      <c r="PCS5" s="22"/>
      <c r="PCT5" s="15"/>
      <c r="PCU5" s="23"/>
      <c r="PCV5" s="21"/>
      <c r="PCW5"/>
      <c r="PCX5" s="4"/>
      <c r="PCY5" s="4"/>
      <c r="PCZ5"/>
      <c r="PDA5" s="22"/>
      <c r="PDB5" s="22"/>
      <c r="PDC5" s="22"/>
      <c r="PDD5" s="15"/>
      <c r="PDE5" s="23"/>
      <c r="PDF5" s="21"/>
      <c r="PDG5"/>
      <c r="PDH5" s="4"/>
      <c r="PDI5" s="4"/>
      <c r="PDJ5"/>
      <c r="PDK5" s="22"/>
      <c r="PDL5" s="22"/>
      <c r="PDM5" s="22"/>
      <c r="PDN5" s="15"/>
      <c r="PDO5" s="23"/>
      <c r="PDP5" s="21"/>
      <c r="PDQ5"/>
      <c r="PDR5" s="4"/>
      <c r="PDS5" s="4"/>
      <c r="PDT5"/>
      <c r="PDU5" s="22"/>
      <c r="PDV5" s="22"/>
      <c r="PDW5" s="22"/>
      <c r="PDX5" s="15"/>
      <c r="PDY5" s="23"/>
      <c r="PDZ5" s="21"/>
      <c r="PEA5"/>
      <c r="PEB5" s="4"/>
      <c r="PEC5" s="4"/>
      <c r="PED5"/>
      <c r="PEE5" s="22"/>
      <c r="PEF5" s="22"/>
      <c r="PEG5" s="22"/>
      <c r="PEH5" s="15"/>
      <c r="PEI5" s="23"/>
      <c r="PEJ5" s="21"/>
      <c r="PEK5"/>
      <c r="PEL5" s="4"/>
      <c r="PEM5" s="4"/>
      <c r="PEN5"/>
      <c r="PEO5" s="22"/>
      <c r="PEP5" s="22"/>
      <c r="PEQ5" s="22"/>
      <c r="PER5" s="15"/>
      <c r="PES5" s="23"/>
      <c r="PET5" s="21"/>
      <c r="PEU5"/>
      <c r="PEV5" s="4"/>
      <c r="PEW5" s="4"/>
      <c r="PEX5"/>
      <c r="PEY5" s="22"/>
      <c r="PEZ5" s="22"/>
      <c r="PFA5" s="22"/>
      <c r="PFB5" s="15"/>
      <c r="PFC5" s="23"/>
      <c r="PFD5" s="21"/>
      <c r="PFE5"/>
      <c r="PFF5" s="4"/>
      <c r="PFG5" s="4"/>
      <c r="PFH5"/>
      <c r="PFI5" s="22"/>
      <c r="PFJ5" s="22"/>
      <c r="PFK5" s="22"/>
      <c r="PFL5" s="15"/>
      <c r="PFM5" s="23"/>
      <c r="PFN5" s="21"/>
      <c r="PFO5"/>
      <c r="PFP5" s="4"/>
      <c r="PFQ5" s="4"/>
      <c r="PFR5"/>
      <c r="PFS5" s="22"/>
      <c r="PFT5" s="22"/>
      <c r="PFU5" s="22"/>
      <c r="PFV5" s="15"/>
      <c r="PFW5" s="23"/>
      <c r="PFX5" s="21"/>
      <c r="PFY5"/>
      <c r="PFZ5" s="4"/>
      <c r="PGA5" s="4"/>
      <c r="PGB5"/>
      <c r="PGC5" s="22"/>
      <c r="PGD5" s="22"/>
      <c r="PGE5" s="22"/>
      <c r="PGF5" s="15"/>
      <c r="PGG5" s="23"/>
      <c r="PGH5" s="21"/>
      <c r="PGI5"/>
      <c r="PGJ5" s="4"/>
      <c r="PGK5" s="4"/>
      <c r="PGL5"/>
      <c r="PGM5" s="22"/>
      <c r="PGN5" s="22"/>
      <c r="PGO5" s="22"/>
      <c r="PGP5" s="15"/>
      <c r="PGQ5" s="23"/>
      <c r="PGR5" s="21"/>
      <c r="PGS5"/>
      <c r="PGT5" s="4"/>
      <c r="PGU5" s="4"/>
      <c r="PGV5"/>
      <c r="PGW5" s="22"/>
      <c r="PGX5" s="22"/>
      <c r="PGY5" s="22"/>
      <c r="PGZ5" s="15"/>
      <c r="PHA5" s="23"/>
      <c r="PHB5" s="21"/>
      <c r="PHC5"/>
      <c r="PHD5" s="4"/>
      <c r="PHE5" s="4"/>
      <c r="PHF5"/>
      <c r="PHG5" s="22"/>
      <c r="PHH5" s="22"/>
      <c r="PHI5" s="22"/>
      <c r="PHJ5" s="15"/>
      <c r="PHK5" s="23"/>
      <c r="PHL5" s="21"/>
      <c r="PHM5"/>
      <c r="PHN5" s="4"/>
      <c r="PHO5" s="4"/>
      <c r="PHP5"/>
      <c r="PHQ5" s="22"/>
      <c r="PHR5" s="22"/>
      <c r="PHS5" s="22"/>
      <c r="PHT5" s="15"/>
      <c r="PHU5" s="23"/>
      <c r="PHV5" s="21"/>
      <c r="PHW5"/>
      <c r="PHX5" s="4"/>
      <c r="PHY5" s="4"/>
      <c r="PHZ5"/>
      <c r="PIA5" s="22"/>
      <c r="PIB5" s="22"/>
      <c r="PIC5" s="22"/>
      <c r="PID5" s="15"/>
      <c r="PIE5" s="23"/>
      <c r="PIF5" s="21"/>
      <c r="PIG5"/>
      <c r="PIH5" s="4"/>
      <c r="PII5" s="4"/>
      <c r="PIJ5"/>
      <c r="PIK5" s="22"/>
      <c r="PIL5" s="22"/>
      <c r="PIM5" s="22"/>
      <c r="PIN5" s="15"/>
      <c r="PIO5" s="23"/>
      <c r="PIP5" s="21"/>
      <c r="PIQ5"/>
      <c r="PIR5" s="4"/>
      <c r="PIS5" s="4"/>
      <c r="PIT5"/>
      <c r="PIU5" s="22"/>
      <c r="PIV5" s="22"/>
      <c r="PIW5" s="22"/>
      <c r="PIX5" s="15"/>
      <c r="PIY5" s="23"/>
      <c r="PIZ5" s="21"/>
      <c r="PJA5"/>
      <c r="PJB5" s="4"/>
      <c r="PJC5" s="4"/>
      <c r="PJD5"/>
      <c r="PJE5" s="22"/>
      <c r="PJF5" s="22"/>
      <c r="PJG5" s="22"/>
      <c r="PJH5" s="15"/>
      <c r="PJI5" s="23"/>
      <c r="PJJ5" s="21"/>
      <c r="PJK5"/>
      <c r="PJL5" s="4"/>
      <c r="PJM5" s="4"/>
      <c r="PJN5"/>
      <c r="PJO5" s="22"/>
      <c r="PJP5" s="22"/>
      <c r="PJQ5" s="22"/>
      <c r="PJR5" s="15"/>
      <c r="PJS5" s="23"/>
      <c r="PJT5" s="21"/>
      <c r="PJU5"/>
      <c r="PJV5" s="4"/>
      <c r="PJW5" s="4"/>
      <c r="PJX5"/>
      <c r="PJY5" s="22"/>
      <c r="PJZ5" s="22"/>
      <c r="PKA5" s="22"/>
      <c r="PKB5" s="15"/>
      <c r="PKC5" s="23"/>
      <c r="PKD5" s="21"/>
      <c r="PKE5"/>
      <c r="PKF5" s="4"/>
      <c r="PKG5" s="4"/>
      <c r="PKH5"/>
      <c r="PKI5" s="22"/>
      <c r="PKJ5" s="22"/>
      <c r="PKK5" s="22"/>
      <c r="PKL5" s="15"/>
      <c r="PKM5" s="23"/>
      <c r="PKN5" s="21"/>
      <c r="PKO5"/>
      <c r="PKP5" s="4"/>
      <c r="PKQ5" s="4"/>
      <c r="PKR5"/>
      <c r="PKS5" s="22"/>
      <c r="PKT5" s="22"/>
      <c r="PKU5" s="22"/>
      <c r="PKV5" s="15"/>
      <c r="PKW5" s="23"/>
      <c r="PKX5" s="21"/>
      <c r="PKY5"/>
      <c r="PKZ5" s="4"/>
      <c r="PLA5" s="4"/>
      <c r="PLB5"/>
      <c r="PLC5" s="22"/>
      <c r="PLD5" s="22"/>
      <c r="PLE5" s="22"/>
      <c r="PLF5" s="15"/>
      <c r="PLG5" s="23"/>
      <c r="PLH5" s="21"/>
      <c r="PLI5"/>
      <c r="PLJ5" s="4"/>
      <c r="PLK5" s="4"/>
      <c r="PLL5"/>
      <c r="PLM5" s="22"/>
      <c r="PLN5" s="22"/>
      <c r="PLO5" s="22"/>
      <c r="PLP5" s="15"/>
      <c r="PLQ5" s="23"/>
      <c r="PLR5" s="21"/>
      <c r="PLS5"/>
      <c r="PLT5" s="4"/>
      <c r="PLU5" s="4"/>
      <c r="PLV5"/>
      <c r="PLW5" s="22"/>
      <c r="PLX5" s="22"/>
      <c r="PLY5" s="22"/>
      <c r="PLZ5" s="15"/>
      <c r="PMA5" s="23"/>
      <c r="PMB5" s="21"/>
      <c r="PMC5"/>
      <c r="PMD5" s="4"/>
      <c r="PME5" s="4"/>
      <c r="PMF5"/>
      <c r="PMG5" s="22"/>
      <c r="PMH5" s="22"/>
      <c r="PMI5" s="22"/>
      <c r="PMJ5" s="15"/>
      <c r="PMK5" s="23"/>
      <c r="PML5" s="21"/>
      <c r="PMM5"/>
      <c r="PMN5" s="4"/>
      <c r="PMO5" s="4"/>
      <c r="PMP5"/>
      <c r="PMQ5" s="22"/>
      <c r="PMR5" s="22"/>
      <c r="PMS5" s="22"/>
      <c r="PMT5" s="15"/>
      <c r="PMU5" s="23"/>
      <c r="PMV5" s="21"/>
      <c r="PMW5"/>
      <c r="PMX5" s="4"/>
      <c r="PMY5" s="4"/>
      <c r="PMZ5"/>
      <c r="PNA5" s="22"/>
      <c r="PNB5" s="22"/>
      <c r="PNC5" s="22"/>
      <c r="PND5" s="15"/>
      <c r="PNE5" s="23"/>
      <c r="PNF5" s="21"/>
      <c r="PNG5"/>
      <c r="PNH5" s="4"/>
      <c r="PNI5" s="4"/>
      <c r="PNJ5"/>
      <c r="PNK5" s="22"/>
      <c r="PNL5" s="22"/>
      <c r="PNM5" s="22"/>
      <c r="PNN5" s="15"/>
      <c r="PNO5" s="23"/>
      <c r="PNP5" s="21"/>
      <c r="PNQ5"/>
      <c r="PNR5" s="4"/>
      <c r="PNS5" s="4"/>
      <c r="PNT5"/>
      <c r="PNU5" s="22"/>
      <c r="PNV5" s="22"/>
      <c r="PNW5" s="22"/>
      <c r="PNX5" s="15"/>
      <c r="PNY5" s="23"/>
      <c r="PNZ5" s="21"/>
      <c r="POA5"/>
      <c r="POB5" s="4"/>
      <c r="POC5" s="4"/>
      <c r="POD5"/>
      <c r="POE5" s="22"/>
      <c r="POF5" s="22"/>
      <c r="POG5" s="22"/>
      <c r="POH5" s="15"/>
      <c r="POI5" s="23"/>
      <c r="POJ5" s="21"/>
      <c r="POK5"/>
      <c r="POL5" s="4"/>
      <c r="POM5" s="4"/>
      <c r="PON5"/>
      <c r="POO5" s="22"/>
      <c r="POP5" s="22"/>
      <c r="POQ5" s="22"/>
      <c r="POR5" s="15"/>
      <c r="POS5" s="23"/>
      <c r="POT5" s="21"/>
      <c r="POU5"/>
      <c r="POV5" s="4"/>
      <c r="POW5" s="4"/>
      <c r="POX5"/>
      <c r="POY5" s="22"/>
      <c r="POZ5" s="22"/>
      <c r="PPA5" s="22"/>
      <c r="PPB5" s="15"/>
      <c r="PPC5" s="23"/>
      <c r="PPD5" s="21"/>
      <c r="PPE5"/>
      <c r="PPF5" s="4"/>
      <c r="PPG5" s="4"/>
      <c r="PPH5"/>
      <c r="PPI5" s="22"/>
      <c r="PPJ5" s="22"/>
      <c r="PPK5" s="22"/>
      <c r="PPL5" s="15"/>
      <c r="PPM5" s="23"/>
      <c r="PPN5" s="21"/>
      <c r="PPO5"/>
      <c r="PPP5" s="4"/>
      <c r="PPQ5" s="4"/>
      <c r="PPR5"/>
      <c r="PPS5" s="22"/>
      <c r="PPT5" s="22"/>
      <c r="PPU5" s="22"/>
      <c r="PPV5" s="15"/>
      <c r="PPW5" s="23"/>
      <c r="PPX5" s="21"/>
      <c r="PPY5"/>
      <c r="PPZ5" s="4"/>
      <c r="PQA5" s="4"/>
      <c r="PQB5"/>
      <c r="PQC5" s="22"/>
      <c r="PQD5" s="22"/>
      <c r="PQE5" s="22"/>
      <c r="PQF5" s="15"/>
      <c r="PQG5" s="23"/>
      <c r="PQH5" s="21"/>
      <c r="PQI5"/>
      <c r="PQJ5" s="4"/>
      <c r="PQK5" s="4"/>
      <c r="PQL5"/>
      <c r="PQM5" s="22"/>
      <c r="PQN5" s="22"/>
      <c r="PQO5" s="22"/>
      <c r="PQP5" s="15"/>
      <c r="PQQ5" s="23"/>
      <c r="PQR5" s="21"/>
      <c r="PQS5"/>
      <c r="PQT5" s="4"/>
      <c r="PQU5" s="4"/>
      <c r="PQV5"/>
      <c r="PQW5" s="22"/>
      <c r="PQX5" s="22"/>
      <c r="PQY5" s="22"/>
      <c r="PQZ5" s="15"/>
      <c r="PRA5" s="23"/>
      <c r="PRB5" s="21"/>
      <c r="PRC5"/>
      <c r="PRD5" s="4"/>
      <c r="PRE5" s="4"/>
      <c r="PRF5"/>
      <c r="PRG5" s="22"/>
      <c r="PRH5" s="22"/>
      <c r="PRI5" s="22"/>
      <c r="PRJ5" s="15"/>
      <c r="PRK5" s="23"/>
      <c r="PRL5" s="21"/>
      <c r="PRM5"/>
      <c r="PRN5" s="4"/>
      <c r="PRO5" s="4"/>
      <c r="PRP5"/>
      <c r="PRQ5" s="22"/>
      <c r="PRR5" s="22"/>
      <c r="PRS5" s="22"/>
      <c r="PRT5" s="15"/>
      <c r="PRU5" s="23"/>
      <c r="PRV5" s="21"/>
      <c r="PRW5"/>
      <c r="PRX5" s="4"/>
      <c r="PRY5" s="4"/>
      <c r="PRZ5"/>
      <c r="PSA5" s="22"/>
      <c r="PSB5" s="22"/>
      <c r="PSC5" s="22"/>
      <c r="PSD5" s="15"/>
      <c r="PSE5" s="23"/>
      <c r="PSF5" s="21"/>
      <c r="PSG5"/>
      <c r="PSH5" s="4"/>
      <c r="PSI5" s="4"/>
      <c r="PSJ5"/>
      <c r="PSK5" s="22"/>
      <c r="PSL5" s="22"/>
      <c r="PSM5" s="22"/>
      <c r="PSN5" s="15"/>
      <c r="PSO5" s="23"/>
      <c r="PSP5" s="21"/>
      <c r="PSQ5"/>
      <c r="PSR5" s="4"/>
      <c r="PSS5" s="4"/>
      <c r="PST5"/>
      <c r="PSU5" s="22"/>
      <c r="PSV5" s="22"/>
      <c r="PSW5" s="22"/>
      <c r="PSX5" s="15"/>
      <c r="PSY5" s="23"/>
      <c r="PSZ5" s="21"/>
      <c r="PTA5"/>
      <c r="PTB5" s="4"/>
      <c r="PTC5" s="4"/>
      <c r="PTD5"/>
      <c r="PTE5" s="22"/>
      <c r="PTF5" s="22"/>
      <c r="PTG5" s="22"/>
      <c r="PTH5" s="15"/>
      <c r="PTI5" s="23"/>
      <c r="PTJ5" s="21"/>
      <c r="PTK5"/>
      <c r="PTL5" s="4"/>
      <c r="PTM5" s="4"/>
      <c r="PTN5"/>
      <c r="PTO5" s="22"/>
      <c r="PTP5" s="22"/>
      <c r="PTQ5" s="22"/>
      <c r="PTR5" s="15"/>
      <c r="PTS5" s="23"/>
      <c r="PTT5" s="21"/>
      <c r="PTU5"/>
      <c r="PTV5" s="4"/>
      <c r="PTW5" s="4"/>
      <c r="PTX5"/>
      <c r="PTY5" s="22"/>
      <c r="PTZ5" s="22"/>
      <c r="PUA5" s="22"/>
      <c r="PUB5" s="15"/>
      <c r="PUC5" s="23"/>
      <c r="PUD5" s="21"/>
      <c r="PUE5"/>
      <c r="PUF5" s="4"/>
      <c r="PUG5" s="4"/>
      <c r="PUH5"/>
      <c r="PUI5" s="22"/>
      <c r="PUJ5" s="22"/>
      <c r="PUK5" s="22"/>
      <c r="PUL5" s="15"/>
      <c r="PUM5" s="23"/>
      <c r="PUN5" s="21"/>
      <c r="PUO5"/>
      <c r="PUP5" s="4"/>
      <c r="PUQ5" s="4"/>
      <c r="PUR5"/>
      <c r="PUS5" s="22"/>
      <c r="PUT5" s="22"/>
      <c r="PUU5" s="22"/>
      <c r="PUV5" s="15"/>
      <c r="PUW5" s="23"/>
      <c r="PUX5" s="21"/>
      <c r="PUY5"/>
      <c r="PUZ5" s="4"/>
      <c r="PVA5" s="4"/>
      <c r="PVB5"/>
      <c r="PVC5" s="22"/>
      <c r="PVD5" s="22"/>
      <c r="PVE5" s="22"/>
      <c r="PVF5" s="15"/>
      <c r="PVG5" s="23"/>
      <c r="PVH5" s="21"/>
      <c r="PVI5"/>
      <c r="PVJ5" s="4"/>
      <c r="PVK5" s="4"/>
      <c r="PVL5"/>
      <c r="PVM5" s="22"/>
      <c r="PVN5" s="22"/>
      <c r="PVO5" s="22"/>
      <c r="PVP5" s="15"/>
      <c r="PVQ5" s="23"/>
      <c r="PVR5" s="21"/>
      <c r="PVS5"/>
      <c r="PVT5" s="4"/>
      <c r="PVU5" s="4"/>
      <c r="PVV5"/>
      <c r="PVW5" s="22"/>
      <c r="PVX5" s="22"/>
      <c r="PVY5" s="22"/>
      <c r="PVZ5" s="15"/>
      <c r="PWA5" s="23"/>
      <c r="PWB5" s="21"/>
      <c r="PWC5"/>
      <c r="PWD5" s="4"/>
      <c r="PWE5" s="4"/>
      <c r="PWF5"/>
      <c r="PWG5" s="22"/>
      <c r="PWH5" s="22"/>
      <c r="PWI5" s="22"/>
      <c r="PWJ5" s="15"/>
      <c r="PWK5" s="23"/>
      <c r="PWL5" s="21"/>
      <c r="PWM5"/>
      <c r="PWN5" s="4"/>
      <c r="PWO5" s="4"/>
      <c r="PWP5"/>
      <c r="PWQ5" s="22"/>
      <c r="PWR5" s="22"/>
      <c r="PWS5" s="22"/>
      <c r="PWT5" s="15"/>
      <c r="PWU5" s="23"/>
      <c r="PWV5" s="21"/>
      <c r="PWW5"/>
      <c r="PWX5" s="4"/>
      <c r="PWY5" s="4"/>
      <c r="PWZ5"/>
      <c r="PXA5" s="22"/>
      <c r="PXB5" s="22"/>
      <c r="PXC5" s="22"/>
      <c r="PXD5" s="15"/>
      <c r="PXE5" s="23"/>
      <c r="PXF5" s="21"/>
      <c r="PXG5"/>
      <c r="PXH5" s="4"/>
      <c r="PXI5" s="4"/>
      <c r="PXJ5"/>
      <c r="PXK5" s="22"/>
      <c r="PXL5" s="22"/>
      <c r="PXM5" s="22"/>
      <c r="PXN5" s="15"/>
      <c r="PXO5" s="23"/>
      <c r="PXP5" s="21"/>
      <c r="PXQ5"/>
      <c r="PXR5" s="4"/>
      <c r="PXS5" s="4"/>
      <c r="PXT5"/>
      <c r="PXU5" s="22"/>
      <c r="PXV5" s="22"/>
      <c r="PXW5" s="22"/>
      <c r="PXX5" s="15"/>
      <c r="PXY5" s="23"/>
      <c r="PXZ5" s="21"/>
      <c r="PYA5"/>
      <c r="PYB5" s="4"/>
      <c r="PYC5" s="4"/>
      <c r="PYD5"/>
      <c r="PYE5" s="22"/>
      <c r="PYF5" s="22"/>
      <c r="PYG5" s="22"/>
      <c r="PYH5" s="15"/>
      <c r="PYI5" s="23"/>
      <c r="PYJ5" s="21"/>
      <c r="PYK5"/>
      <c r="PYL5" s="4"/>
      <c r="PYM5" s="4"/>
      <c r="PYN5"/>
      <c r="PYO5" s="22"/>
      <c r="PYP5" s="22"/>
      <c r="PYQ5" s="22"/>
      <c r="PYR5" s="15"/>
      <c r="PYS5" s="23"/>
      <c r="PYT5" s="21"/>
      <c r="PYU5"/>
      <c r="PYV5" s="4"/>
      <c r="PYW5" s="4"/>
      <c r="PYX5"/>
      <c r="PYY5" s="22"/>
      <c r="PYZ5" s="22"/>
      <c r="PZA5" s="22"/>
      <c r="PZB5" s="15"/>
      <c r="PZC5" s="23"/>
      <c r="PZD5" s="21"/>
      <c r="PZE5"/>
      <c r="PZF5" s="4"/>
      <c r="PZG5" s="4"/>
      <c r="PZH5"/>
      <c r="PZI5" s="22"/>
      <c r="PZJ5" s="22"/>
      <c r="PZK5" s="22"/>
      <c r="PZL5" s="15"/>
      <c r="PZM5" s="23"/>
      <c r="PZN5" s="21"/>
      <c r="PZO5"/>
      <c r="PZP5" s="4"/>
      <c r="PZQ5" s="4"/>
      <c r="PZR5"/>
      <c r="PZS5" s="22"/>
      <c r="PZT5" s="22"/>
      <c r="PZU5" s="22"/>
      <c r="PZV5" s="15"/>
      <c r="PZW5" s="23"/>
      <c r="PZX5" s="21"/>
      <c r="PZY5"/>
      <c r="PZZ5" s="4"/>
      <c r="QAA5" s="4"/>
      <c r="QAB5"/>
      <c r="QAC5" s="22"/>
      <c r="QAD5" s="22"/>
      <c r="QAE5" s="22"/>
      <c r="QAF5" s="15"/>
      <c r="QAG5" s="23"/>
      <c r="QAH5" s="21"/>
      <c r="QAI5"/>
      <c r="QAJ5" s="4"/>
      <c r="QAK5" s="4"/>
      <c r="QAL5"/>
      <c r="QAM5" s="22"/>
      <c r="QAN5" s="22"/>
      <c r="QAO5" s="22"/>
      <c r="QAP5" s="15"/>
      <c r="QAQ5" s="23"/>
      <c r="QAR5" s="21"/>
      <c r="QAS5"/>
      <c r="QAT5" s="4"/>
      <c r="QAU5" s="4"/>
      <c r="QAV5"/>
      <c r="QAW5" s="22"/>
      <c r="QAX5" s="22"/>
      <c r="QAY5" s="22"/>
      <c r="QAZ5" s="15"/>
      <c r="QBA5" s="23"/>
      <c r="QBB5" s="21"/>
      <c r="QBC5"/>
      <c r="QBD5" s="4"/>
      <c r="QBE5" s="4"/>
      <c r="QBF5"/>
      <c r="QBG5" s="22"/>
      <c r="QBH5" s="22"/>
      <c r="QBI5" s="22"/>
      <c r="QBJ5" s="15"/>
      <c r="QBK5" s="23"/>
      <c r="QBL5" s="21"/>
      <c r="QBM5"/>
      <c r="QBN5" s="4"/>
      <c r="QBO5" s="4"/>
      <c r="QBP5"/>
      <c r="QBQ5" s="22"/>
      <c r="QBR5" s="22"/>
      <c r="QBS5" s="22"/>
      <c r="QBT5" s="15"/>
      <c r="QBU5" s="23"/>
      <c r="QBV5" s="21"/>
      <c r="QBW5"/>
      <c r="QBX5" s="4"/>
      <c r="QBY5" s="4"/>
      <c r="QBZ5"/>
      <c r="QCA5" s="22"/>
      <c r="QCB5" s="22"/>
      <c r="QCC5" s="22"/>
      <c r="QCD5" s="15"/>
      <c r="QCE5" s="23"/>
      <c r="QCF5" s="21"/>
      <c r="QCG5"/>
      <c r="QCH5" s="4"/>
      <c r="QCI5" s="4"/>
      <c r="QCJ5"/>
      <c r="QCK5" s="22"/>
      <c r="QCL5" s="22"/>
      <c r="QCM5" s="22"/>
      <c r="QCN5" s="15"/>
      <c r="QCO5" s="23"/>
      <c r="QCP5" s="21"/>
      <c r="QCQ5"/>
      <c r="QCR5" s="4"/>
      <c r="QCS5" s="4"/>
      <c r="QCT5"/>
      <c r="QCU5" s="22"/>
      <c r="QCV5" s="22"/>
      <c r="QCW5" s="22"/>
      <c r="QCX5" s="15"/>
      <c r="QCY5" s="23"/>
      <c r="QCZ5" s="21"/>
      <c r="QDA5"/>
      <c r="QDB5" s="4"/>
      <c r="QDC5" s="4"/>
      <c r="QDD5"/>
      <c r="QDE5" s="22"/>
      <c r="QDF5" s="22"/>
      <c r="QDG5" s="22"/>
      <c r="QDH5" s="15"/>
      <c r="QDI5" s="23"/>
      <c r="QDJ5" s="21"/>
      <c r="QDK5"/>
      <c r="QDL5" s="4"/>
      <c r="QDM5" s="4"/>
      <c r="QDN5"/>
      <c r="QDO5" s="22"/>
      <c r="QDP5" s="22"/>
      <c r="QDQ5" s="22"/>
      <c r="QDR5" s="15"/>
      <c r="QDS5" s="23"/>
      <c r="QDT5" s="21"/>
      <c r="QDU5"/>
      <c r="QDV5" s="4"/>
      <c r="QDW5" s="4"/>
      <c r="QDX5"/>
      <c r="QDY5" s="22"/>
      <c r="QDZ5" s="22"/>
      <c r="QEA5" s="22"/>
      <c r="QEB5" s="15"/>
      <c r="QEC5" s="23"/>
      <c r="QED5" s="21"/>
      <c r="QEE5"/>
      <c r="QEF5" s="4"/>
      <c r="QEG5" s="4"/>
      <c r="QEH5"/>
      <c r="QEI5" s="22"/>
      <c r="QEJ5" s="22"/>
      <c r="QEK5" s="22"/>
      <c r="QEL5" s="15"/>
      <c r="QEM5" s="23"/>
      <c r="QEN5" s="21"/>
      <c r="QEO5"/>
      <c r="QEP5" s="4"/>
      <c r="QEQ5" s="4"/>
      <c r="QER5"/>
      <c r="QES5" s="22"/>
      <c r="QET5" s="22"/>
      <c r="QEU5" s="22"/>
      <c r="QEV5" s="15"/>
      <c r="QEW5" s="23"/>
      <c r="QEX5" s="21"/>
      <c r="QEY5"/>
      <c r="QEZ5" s="4"/>
      <c r="QFA5" s="4"/>
      <c r="QFB5"/>
      <c r="QFC5" s="22"/>
      <c r="QFD5" s="22"/>
      <c r="QFE5" s="22"/>
      <c r="QFF5" s="15"/>
      <c r="QFG5" s="23"/>
      <c r="QFH5" s="21"/>
      <c r="QFI5"/>
      <c r="QFJ5" s="4"/>
      <c r="QFK5" s="4"/>
      <c r="QFL5"/>
      <c r="QFM5" s="22"/>
      <c r="QFN5" s="22"/>
      <c r="QFO5" s="22"/>
      <c r="QFP5" s="15"/>
      <c r="QFQ5" s="23"/>
      <c r="QFR5" s="21"/>
      <c r="QFS5"/>
      <c r="QFT5" s="4"/>
      <c r="QFU5" s="4"/>
      <c r="QFV5"/>
      <c r="QFW5" s="22"/>
      <c r="QFX5" s="22"/>
      <c r="QFY5" s="22"/>
      <c r="QFZ5" s="15"/>
      <c r="QGA5" s="23"/>
      <c r="QGB5" s="21"/>
      <c r="QGC5"/>
      <c r="QGD5" s="4"/>
      <c r="QGE5" s="4"/>
      <c r="QGF5"/>
      <c r="QGG5" s="22"/>
      <c r="QGH5" s="22"/>
      <c r="QGI5" s="22"/>
      <c r="QGJ5" s="15"/>
      <c r="QGK5" s="23"/>
      <c r="QGL5" s="21"/>
      <c r="QGM5"/>
      <c r="QGN5" s="4"/>
      <c r="QGO5" s="4"/>
      <c r="QGP5"/>
      <c r="QGQ5" s="22"/>
      <c r="QGR5" s="22"/>
      <c r="QGS5" s="22"/>
      <c r="QGT5" s="15"/>
      <c r="QGU5" s="23"/>
      <c r="QGV5" s="21"/>
      <c r="QGW5"/>
      <c r="QGX5" s="4"/>
      <c r="QGY5" s="4"/>
      <c r="QGZ5"/>
      <c r="QHA5" s="22"/>
      <c r="QHB5" s="22"/>
      <c r="QHC5" s="22"/>
      <c r="QHD5" s="15"/>
      <c r="QHE5" s="23"/>
      <c r="QHF5" s="21"/>
      <c r="QHG5"/>
      <c r="QHH5" s="4"/>
      <c r="QHI5" s="4"/>
      <c r="QHJ5"/>
      <c r="QHK5" s="22"/>
      <c r="QHL5" s="22"/>
      <c r="QHM5" s="22"/>
      <c r="QHN5" s="15"/>
      <c r="QHO5" s="23"/>
      <c r="QHP5" s="21"/>
      <c r="QHQ5"/>
      <c r="QHR5" s="4"/>
      <c r="QHS5" s="4"/>
      <c r="QHT5"/>
      <c r="QHU5" s="22"/>
      <c r="QHV5" s="22"/>
      <c r="QHW5" s="22"/>
      <c r="QHX5" s="15"/>
      <c r="QHY5" s="23"/>
      <c r="QHZ5" s="21"/>
      <c r="QIA5"/>
      <c r="QIB5" s="4"/>
      <c r="QIC5" s="4"/>
      <c r="QID5"/>
      <c r="QIE5" s="22"/>
      <c r="QIF5" s="22"/>
      <c r="QIG5" s="22"/>
      <c r="QIH5" s="15"/>
      <c r="QII5" s="23"/>
      <c r="QIJ5" s="21"/>
      <c r="QIK5"/>
      <c r="QIL5" s="4"/>
      <c r="QIM5" s="4"/>
      <c r="QIN5"/>
      <c r="QIO5" s="22"/>
      <c r="QIP5" s="22"/>
      <c r="QIQ5" s="22"/>
      <c r="QIR5" s="15"/>
      <c r="QIS5" s="23"/>
      <c r="QIT5" s="21"/>
      <c r="QIU5"/>
      <c r="QIV5" s="4"/>
      <c r="QIW5" s="4"/>
      <c r="QIX5"/>
      <c r="QIY5" s="22"/>
      <c r="QIZ5" s="22"/>
      <c r="QJA5" s="22"/>
      <c r="QJB5" s="15"/>
      <c r="QJC5" s="23"/>
      <c r="QJD5" s="21"/>
      <c r="QJE5"/>
      <c r="QJF5" s="4"/>
      <c r="QJG5" s="4"/>
      <c r="QJH5"/>
      <c r="QJI5" s="22"/>
      <c r="QJJ5" s="22"/>
      <c r="QJK5" s="22"/>
      <c r="QJL5" s="15"/>
      <c r="QJM5" s="23"/>
      <c r="QJN5" s="21"/>
      <c r="QJO5"/>
      <c r="QJP5" s="4"/>
      <c r="QJQ5" s="4"/>
      <c r="QJR5"/>
      <c r="QJS5" s="22"/>
      <c r="QJT5" s="22"/>
      <c r="QJU5" s="22"/>
      <c r="QJV5" s="15"/>
      <c r="QJW5" s="23"/>
      <c r="QJX5" s="21"/>
      <c r="QJY5"/>
      <c r="QJZ5" s="4"/>
      <c r="QKA5" s="4"/>
      <c r="QKB5"/>
      <c r="QKC5" s="22"/>
      <c r="QKD5" s="22"/>
      <c r="QKE5" s="22"/>
      <c r="QKF5" s="15"/>
      <c r="QKG5" s="23"/>
      <c r="QKH5" s="21"/>
      <c r="QKI5"/>
      <c r="QKJ5" s="4"/>
      <c r="QKK5" s="4"/>
      <c r="QKL5"/>
      <c r="QKM5" s="22"/>
      <c r="QKN5" s="22"/>
      <c r="QKO5" s="22"/>
      <c r="QKP5" s="15"/>
      <c r="QKQ5" s="23"/>
      <c r="QKR5" s="21"/>
      <c r="QKS5"/>
      <c r="QKT5" s="4"/>
      <c r="QKU5" s="4"/>
      <c r="QKV5"/>
      <c r="QKW5" s="22"/>
      <c r="QKX5" s="22"/>
      <c r="QKY5" s="22"/>
      <c r="QKZ5" s="15"/>
      <c r="QLA5" s="23"/>
      <c r="QLB5" s="21"/>
      <c r="QLC5"/>
      <c r="QLD5" s="4"/>
      <c r="QLE5" s="4"/>
      <c r="QLF5"/>
      <c r="QLG5" s="22"/>
      <c r="QLH5" s="22"/>
      <c r="QLI5" s="22"/>
      <c r="QLJ5" s="15"/>
      <c r="QLK5" s="23"/>
      <c r="QLL5" s="21"/>
      <c r="QLM5"/>
      <c r="QLN5" s="4"/>
      <c r="QLO5" s="4"/>
      <c r="QLP5"/>
      <c r="QLQ5" s="22"/>
      <c r="QLR5" s="22"/>
      <c r="QLS5" s="22"/>
      <c r="QLT5" s="15"/>
      <c r="QLU5" s="23"/>
      <c r="QLV5" s="21"/>
      <c r="QLW5"/>
      <c r="QLX5" s="4"/>
      <c r="QLY5" s="4"/>
      <c r="QLZ5"/>
      <c r="QMA5" s="22"/>
      <c r="QMB5" s="22"/>
      <c r="QMC5" s="22"/>
      <c r="QMD5" s="15"/>
      <c r="QME5" s="23"/>
      <c r="QMF5" s="21"/>
      <c r="QMG5"/>
      <c r="QMH5" s="4"/>
      <c r="QMI5" s="4"/>
      <c r="QMJ5"/>
      <c r="QMK5" s="22"/>
      <c r="QML5" s="22"/>
      <c r="QMM5" s="22"/>
      <c r="QMN5" s="15"/>
      <c r="QMO5" s="23"/>
      <c r="QMP5" s="21"/>
      <c r="QMQ5"/>
      <c r="QMR5" s="4"/>
      <c r="QMS5" s="4"/>
      <c r="QMT5"/>
      <c r="QMU5" s="22"/>
      <c r="QMV5" s="22"/>
      <c r="QMW5" s="22"/>
      <c r="QMX5" s="15"/>
      <c r="QMY5" s="23"/>
      <c r="QMZ5" s="21"/>
      <c r="QNA5"/>
      <c r="QNB5" s="4"/>
      <c r="QNC5" s="4"/>
      <c r="QND5"/>
      <c r="QNE5" s="22"/>
      <c r="QNF5" s="22"/>
      <c r="QNG5" s="22"/>
      <c r="QNH5" s="15"/>
      <c r="QNI5" s="23"/>
      <c r="QNJ5" s="21"/>
      <c r="QNK5"/>
      <c r="QNL5" s="4"/>
      <c r="QNM5" s="4"/>
      <c r="QNN5"/>
      <c r="QNO5" s="22"/>
      <c r="QNP5" s="22"/>
      <c r="QNQ5" s="22"/>
      <c r="QNR5" s="15"/>
      <c r="QNS5" s="23"/>
      <c r="QNT5" s="21"/>
      <c r="QNU5"/>
      <c r="QNV5" s="4"/>
      <c r="QNW5" s="4"/>
      <c r="QNX5"/>
      <c r="QNY5" s="22"/>
      <c r="QNZ5" s="22"/>
      <c r="QOA5" s="22"/>
      <c r="QOB5" s="15"/>
      <c r="QOC5" s="23"/>
      <c r="QOD5" s="21"/>
      <c r="QOE5"/>
      <c r="QOF5" s="4"/>
      <c r="QOG5" s="4"/>
      <c r="QOH5"/>
      <c r="QOI5" s="22"/>
      <c r="QOJ5" s="22"/>
      <c r="QOK5" s="22"/>
      <c r="QOL5" s="15"/>
      <c r="QOM5" s="23"/>
      <c r="QON5" s="21"/>
      <c r="QOO5"/>
      <c r="QOP5" s="4"/>
      <c r="QOQ5" s="4"/>
      <c r="QOR5"/>
      <c r="QOS5" s="22"/>
      <c r="QOT5" s="22"/>
      <c r="QOU5" s="22"/>
      <c r="QOV5" s="15"/>
      <c r="QOW5" s="23"/>
      <c r="QOX5" s="21"/>
      <c r="QOY5"/>
      <c r="QOZ5" s="4"/>
      <c r="QPA5" s="4"/>
      <c r="QPB5"/>
      <c r="QPC5" s="22"/>
      <c r="QPD5" s="22"/>
      <c r="QPE5" s="22"/>
      <c r="QPF5" s="15"/>
      <c r="QPG5" s="23"/>
      <c r="QPH5" s="21"/>
      <c r="QPI5"/>
      <c r="QPJ5" s="4"/>
      <c r="QPK5" s="4"/>
      <c r="QPL5"/>
      <c r="QPM5" s="22"/>
      <c r="QPN5" s="22"/>
      <c r="QPO5" s="22"/>
      <c r="QPP5" s="15"/>
      <c r="QPQ5" s="23"/>
      <c r="QPR5" s="21"/>
      <c r="QPS5"/>
      <c r="QPT5" s="4"/>
      <c r="QPU5" s="4"/>
      <c r="QPV5"/>
      <c r="QPW5" s="22"/>
      <c r="QPX5" s="22"/>
      <c r="QPY5" s="22"/>
      <c r="QPZ5" s="15"/>
      <c r="QQA5" s="23"/>
      <c r="QQB5" s="21"/>
      <c r="QQC5"/>
      <c r="QQD5" s="4"/>
      <c r="QQE5" s="4"/>
      <c r="QQF5"/>
      <c r="QQG5" s="22"/>
      <c r="QQH5" s="22"/>
      <c r="QQI5" s="22"/>
      <c r="QQJ5" s="15"/>
      <c r="QQK5" s="23"/>
      <c r="QQL5" s="21"/>
      <c r="QQM5"/>
      <c r="QQN5" s="4"/>
      <c r="QQO5" s="4"/>
      <c r="QQP5"/>
      <c r="QQQ5" s="22"/>
      <c r="QQR5" s="22"/>
      <c r="QQS5" s="22"/>
      <c r="QQT5" s="15"/>
      <c r="QQU5" s="23"/>
      <c r="QQV5" s="21"/>
      <c r="QQW5"/>
      <c r="QQX5" s="4"/>
      <c r="QQY5" s="4"/>
      <c r="QQZ5"/>
      <c r="QRA5" s="22"/>
      <c r="QRB5" s="22"/>
      <c r="QRC5" s="22"/>
      <c r="QRD5" s="15"/>
      <c r="QRE5" s="23"/>
      <c r="QRF5" s="21"/>
      <c r="QRG5"/>
      <c r="QRH5" s="4"/>
      <c r="QRI5" s="4"/>
      <c r="QRJ5"/>
      <c r="QRK5" s="22"/>
      <c r="QRL5" s="22"/>
      <c r="QRM5" s="22"/>
      <c r="QRN5" s="15"/>
      <c r="QRO5" s="23"/>
      <c r="QRP5" s="21"/>
      <c r="QRQ5"/>
      <c r="QRR5" s="4"/>
      <c r="QRS5" s="4"/>
      <c r="QRT5"/>
      <c r="QRU5" s="22"/>
      <c r="QRV5" s="22"/>
      <c r="QRW5" s="22"/>
      <c r="QRX5" s="15"/>
      <c r="QRY5" s="23"/>
      <c r="QRZ5" s="21"/>
      <c r="QSA5"/>
      <c r="QSB5" s="4"/>
      <c r="QSC5" s="4"/>
      <c r="QSD5"/>
      <c r="QSE5" s="22"/>
      <c r="QSF5" s="22"/>
      <c r="QSG5" s="22"/>
      <c r="QSH5" s="15"/>
      <c r="QSI5" s="23"/>
      <c r="QSJ5" s="21"/>
      <c r="QSK5"/>
      <c r="QSL5" s="4"/>
      <c r="QSM5" s="4"/>
      <c r="QSN5"/>
      <c r="QSO5" s="22"/>
      <c r="QSP5" s="22"/>
      <c r="QSQ5" s="22"/>
      <c r="QSR5" s="15"/>
      <c r="QSS5" s="23"/>
      <c r="QST5" s="21"/>
      <c r="QSU5"/>
      <c r="QSV5" s="4"/>
      <c r="QSW5" s="4"/>
      <c r="QSX5"/>
      <c r="QSY5" s="22"/>
      <c r="QSZ5" s="22"/>
      <c r="QTA5" s="22"/>
      <c r="QTB5" s="15"/>
      <c r="QTC5" s="23"/>
      <c r="QTD5" s="21"/>
      <c r="QTE5"/>
      <c r="QTF5" s="4"/>
      <c r="QTG5" s="4"/>
      <c r="QTH5"/>
      <c r="QTI5" s="22"/>
      <c r="QTJ5" s="22"/>
      <c r="QTK5" s="22"/>
      <c r="QTL5" s="15"/>
      <c r="QTM5" s="23"/>
      <c r="QTN5" s="21"/>
      <c r="QTO5"/>
      <c r="QTP5" s="4"/>
      <c r="QTQ5" s="4"/>
      <c r="QTR5"/>
      <c r="QTS5" s="22"/>
      <c r="QTT5" s="22"/>
      <c r="QTU5" s="22"/>
      <c r="QTV5" s="15"/>
      <c r="QTW5" s="23"/>
      <c r="QTX5" s="21"/>
      <c r="QTY5"/>
      <c r="QTZ5" s="4"/>
      <c r="QUA5" s="4"/>
      <c r="QUB5"/>
      <c r="QUC5" s="22"/>
      <c r="QUD5" s="22"/>
      <c r="QUE5" s="22"/>
      <c r="QUF5" s="15"/>
      <c r="QUG5" s="23"/>
      <c r="QUH5" s="21"/>
      <c r="QUI5"/>
      <c r="QUJ5" s="4"/>
      <c r="QUK5" s="4"/>
      <c r="QUL5"/>
      <c r="QUM5" s="22"/>
      <c r="QUN5" s="22"/>
      <c r="QUO5" s="22"/>
      <c r="QUP5" s="15"/>
      <c r="QUQ5" s="23"/>
      <c r="QUR5" s="21"/>
      <c r="QUS5"/>
      <c r="QUT5" s="4"/>
      <c r="QUU5" s="4"/>
      <c r="QUV5"/>
      <c r="QUW5" s="22"/>
      <c r="QUX5" s="22"/>
      <c r="QUY5" s="22"/>
      <c r="QUZ5" s="15"/>
      <c r="QVA5" s="23"/>
      <c r="QVB5" s="21"/>
      <c r="QVC5"/>
      <c r="QVD5" s="4"/>
      <c r="QVE5" s="4"/>
      <c r="QVF5"/>
      <c r="QVG5" s="22"/>
      <c r="QVH5" s="22"/>
      <c r="QVI5" s="22"/>
      <c r="QVJ5" s="15"/>
      <c r="QVK5" s="23"/>
      <c r="QVL5" s="21"/>
      <c r="QVM5"/>
      <c r="QVN5" s="4"/>
      <c r="QVO5" s="4"/>
      <c r="QVP5"/>
      <c r="QVQ5" s="22"/>
      <c r="QVR5" s="22"/>
      <c r="QVS5" s="22"/>
      <c r="QVT5" s="15"/>
      <c r="QVU5" s="23"/>
      <c r="QVV5" s="21"/>
      <c r="QVW5"/>
      <c r="QVX5" s="4"/>
      <c r="QVY5" s="4"/>
      <c r="QVZ5"/>
      <c r="QWA5" s="22"/>
      <c r="QWB5" s="22"/>
      <c r="QWC5" s="22"/>
      <c r="QWD5" s="15"/>
      <c r="QWE5" s="23"/>
      <c r="QWF5" s="21"/>
      <c r="QWG5"/>
      <c r="QWH5" s="4"/>
      <c r="QWI5" s="4"/>
      <c r="QWJ5"/>
      <c r="QWK5" s="22"/>
      <c r="QWL5" s="22"/>
      <c r="QWM5" s="22"/>
      <c r="QWN5" s="15"/>
      <c r="QWO5" s="23"/>
      <c r="QWP5" s="21"/>
      <c r="QWQ5"/>
      <c r="QWR5" s="4"/>
      <c r="QWS5" s="4"/>
      <c r="QWT5"/>
      <c r="QWU5" s="22"/>
      <c r="QWV5" s="22"/>
      <c r="QWW5" s="22"/>
      <c r="QWX5" s="15"/>
      <c r="QWY5" s="23"/>
      <c r="QWZ5" s="21"/>
      <c r="QXA5"/>
      <c r="QXB5" s="4"/>
      <c r="QXC5" s="4"/>
      <c r="QXD5"/>
      <c r="QXE5" s="22"/>
      <c r="QXF5" s="22"/>
      <c r="QXG5" s="22"/>
      <c r="QXH5" s="15"/>
      <c r="QXI5" s="23"/>
      <c r="QXJ5" s="21"/>
      <c r="QXK5"/>
      <c r="QXL5" s="4"/>
      <c r="QXM5" s="4"/>
      <c r="QXN5"/>
      <c r="QXO5" s="22"/>
      <c r="QXP5" s="22"/>
      <c r="QXQ5" s="22"/>
      <c r="QXR5" s="15"/>
      <c r="QXS5" s="23"/>
      <c r="QXT5" s="21"/>
      <c r="QXU5"/>
      <c r="QXV5" s="4"/>
      <c r="QXW5" s="4"/>
      <c r="QXX5"/>
      <c r="QXY5" s="22"/>
      <c r="QXZ5" s="22"/>
      <c r="QYA5" s="22"/>
      <c r="QYB5" s="15"/>
      <c r="QYC5" s="23"/>
      <c r="QYD5" s="21"/>
      <c r="QYE5"/>
      <c r="QYF5" s="4"/>
      <c r="QYG5" s="4"/>
      <c r="QYH5"/>
      <c r="QYI5" s="22"/>
      <c r="QYJ5" s="22"/>
      <c r="QYK5" s="22"/>
      <c r="QYL5" s="15"/>
      <c r="QYM5" s="23"/>
      <c r="QYN5" s="21"/>
      <c r="QYO5"/>
      <c r="QYP5" s="4"/>
      <c r="QYQ5" s="4"/>
      <c r="QYR5"/>
      <c r="QYS5" s="22"/>
      <c r="QYT5" s="22"/>
      <c r="QYU5" s="22"/>
      <c r="QYV5" s="15"/>
      <c r="QYW5" s="23"/>
      <c r="QYX5" s="21"/>
      <c r="QYY5"/>
      <c r="QYZ5" s="4"/>
      <c r="QZA5" s="4"/>
      <c r="QZB5"/>
      <c r="QZC5" s="22"/>
      <c r="QZD5" s="22"/>
      <c r="QZE5" s="22"/>
      <c r="QZF5" s="15"/>
      <c r="QZG5" s="23"/>
      <c r="QZH5" s="21"/>
      <c r="QZI5"/>
      <c r="QZJ5" s="4"/>
      <c r="QZK5" s="4"/>
      <c r="QZL5"/>
      <c r="QZM5" s="22"/>
      <c r="QZN5" s="22"/>
      <c r="QZO5" s="22"/>
      <c r="QZP5" s="15"/>
      <c r="QZQ5" s="23"/>
      <c r="QZR5" s="21"/>
      <c r="QZS5"/>
      <c r="QZT5" s="4"/>
      <c r="QZU5" s="4"/>
      <c r="QZV5"/>
      <c r="QZW5" s="22"/>
      <c r="QZX5" s="22"/>
      <c r="QZY5" s="22"/>
      <c r="QZZ5" s="15"/>
      <c r="RAA5" s="23"/>
      <c r="RAB5" s="21"/>
      <c r="RAC5"/>
      <c r="RAD5" s="4"/>
      <c r="RAE5" s="4"/>
      <c r="RAF5"/>
      <c r="RAG5" s="22"/>
      <c r="RAH5" s="22"/>
      <c r="RAI5" s="22"/>
      <c r="RAJ5" s="15"/>
      <c r="RAK5" s="23"/>
      <c r="RAL5" s="21"/>
      <c r="RAM5"/>
      <c r="RAN5" s="4"/>
      <c r="RAO5" s="4"/>
      <c r="RAP5"/>
      <c r="RAQ5" s="22"/>
      <c r="RAR5" s="22"/>
      <c r="RAS5" s="22"/>
      <c r="RAT5" s="15"/>
      <c r="RAU5" s="23"/>
      <c r="RAV5" s="21"/>
      <c r="RAW5"/>
      <c r="RAX5" s="4"/>
      <c r="RAY5" s="4"/>
      <c r="RAZ5"/>
      <c r="RBA5" s="22"/>
      <c r="RBB5" s="22"/>
      <c r="RBC5" s="22"/>
      <c r="RBD5" s="15"/>
      <c r="RBE5" s="23"/>
      <c r="RBF5" s="21"/>
      <c r="RBG5"/>
      <c r="RBH5" s="4"/>
      <c r="RBI5" s="4"/>
      <c r="RBJ5"/>
      <c r="RBK5" s="22"/>
      <c r="RBL5" s="22"/>
      <c r="RBM5" s="22"/>
      <c r="RBN5" s="15"/>
      <c r="RBO5" s="23"/>
      <c r="RBP5" s="21"/>
      <c r="RBQ5"/>
      <c r="RBR5" s="4"/>
      <c r="RBS5" s="4"/>
      <c r="RBT5"/>
      <c r="RBU5" s="22"/>
      <c r="RBV5" s="22"/>
      <c r="RBW5" s="22"/>
      <c r="RBX5" s="15"/>
      <c r="RBY5" s="23"/>
      <c r="RBZ5" s="21"/>
      <c r="RCA5"/>
      <c r="RCB5" s="4"/>
      <c r="RCC5" s="4"/>
      <c r="RCD5"/>
      <c r="RCE5" s="22"/>
      <c r="RCF5" s="22"/>
      <c r="RCG5" s="22"/>
      <c r="RCH5" s="15"/>
      <c r="RCI5" s="23"/>
      <c r="RCJ5" s="21"/>
      <c r="RCK5"/>
      <c r="RCL5" s="4"/>
      <c r="RCM5" s="4"/>
      <c r="RCN5"/>
      <c r="RCO5" s="22"/>
      <c r="RCP5" s="22"/>
      <c r="RCQ5" s="22"/>
      <c r="RCR5" s="15"/>
      <c r="RCS5" s="23"/>
      <c r="RCT5" s="21"/>
      <c r="RCU5"/>
      <c r="RCV5" s="4"/>
      <c r="RCW5" s="4"/>
      <c r="RCX5"/>
      <c r="RCY5" s="22"/>
      <c r="RCZ5" s="22"/>
      <c r="RDA5" s="22"/>
      <c r="RDB5" s="15"/>
      <c r="RDC5" s="23"/>
      <c r="RDD5" s="21"/>
      <c r="RDE5"/>
      <c r="RDF5" s="4"/>
      <c r="RDG5" s="4"/>
      <c r="RDH5"/>
      <c r="RDI5" s="22"/>
      <c r="RDJ5" s="22"/>
      <c r="RDK5" s="22"/>
      <c r="RDL5" s="15"/>
      <c r="RDM5" s="23"/>
      <c r="RDN5" s="21"/>
      <c r="RDO5"/>
      <c r="RDP5" s="4"/>
      <c r="RDQ5" s="4"/>
      <c r="RDR5"/>
      <c r="RDS5" s="22"/>
      <c r="RDT5" s="22"/>
      <c r="RDU5" s="22"/>
      <c r="RDV5" s="15"/>
      <c r="RDW5" s="23"/>
      <c r="RDX5" s="21"/>
      <c r="RDY5"/>
      <c r="RDZ5" s="4"/>
      <c r="REA5" s="4"/>
      <c r="REB5"/>
      <c r="REC5" s="22"/>
      <c r="RED5" s="22"/>
      <c r="REE5" s="22"/>
      <c r="REF5" s="15"/>
      <c r="REG5" s="23"/>
      <c r="REH5" s="21"/>
      <c r="REI5"/>
      <c r="REJ5" s="4"/>
      <c r="REK5" s="4"/>
      <c r="REL5"/>
      <c r="REM5" s="22"/>
      <c r="REN5" s="22"/>
      <c r="REO5" s="22"/>
      <c r="REP5" s="15"/>
      <c r="REQ5" s="23"/>
      <c r="RER5" s="21"/>
      <c r="RES5"/>
      <c r="RET5" s="4"/>
      <c r="REU5" s="4"/>
      <c r="REV5"/>
      <c r="REW5" s="22"/>
      <c r="REX5" s="22"/>
      <c r="REY5" s="22"/>
      <c r="REZ5" s="15"/>
      <c r="RFA5" s="23"/>
      <c r="RFB5" s="21"/>
      <c r="RFC5"/>
      <c r="RFD5" s="4"/>
      <c r="RFE5" s="4"/>
      <c r="RFF5"/>
      <c r="RFG5" s="22"/>
      <c r="RFH5" s="22"/>
      <c r="RFI5" s="22"/>
      <c r="RFJ5" s="15"/>
      <c r="RFK5" s="23"/>
      <c r="RFL5" s="21"/>
      <c r="RFM5"/>
      <c r="RFN5" s="4"/>
      <c r="RFO5" s="4"/>
      <c r="RFP5"/>
      <c r="RFQ5" s="22"/>
      <c r="RFR5" s="22"/>
      <c r="RFS5" s="22"/>
      <c r="RFT5" s="15"/>
      <c r="RFU5" s="23"/>
      <c r="RFV5" s="21"/>
      <c r="RFW5"/>
      <c r="RFX5" s="4"/>
      <c r="RFY5" s="4"/>
      <c r="RFZ5"/>
      <c r="RGA5" s="22"/>
      <c r="RGB5" s="22"/>
      <c r="RGC5" s="22"/>
      <c r="RGD5" s="15"/>
      <c r="RGE5" s="23"/>
      <c r="RGF5" s="21"/>
      <c r="RGG5"/>
      <c r="RGH5" s="4"/>
      <c r="RGI5" s="4"/>
      <c r="RGJ5"/>
      <c r="RGK5" s="22"/>
      <c r="RGL5" s="22"/>
      <c r="RGM5" s="22"/>
      <c r="RGN5" s="15"/>
      <c r="RGO5" s="23"/>
      <c r="RGP5" s="21"/>
      <c r="RGQ5"/>
      <c r="RGR5" s="4"/>
      <c r="RGS5" s="4"/>
      <c r="RGT5"/>
      <c r="RGU5" s="22"/>
      <c r="RGV5" s="22"/>
      <c r="RGW5" s="22"/>
      <c r="RGX5" s="15"/>
      <c r="RGY5" s="23"/>
      <c r="RGZ5" s="21"/>
      <c r="RHA5"/>
      <c r="RHB5" s="4"/>
      <c r="RHC5" s="4"/>
      <c r="RHD5"/>
      <c r="RHE5" s="22"/>
      <c r="RHF5" s="22"/>
      <c r="RHG5" s="22"/>
      <c r="RHH5" s="15"/>
      <c r="RHI5" s="23"/>
      <c r="RHJ5" s="21"/>
      <c r="RHK5"/>
      <c r="RHL5" s="4"/>
      <c r="RHM5" s="4"/>
      <c r="RHN5"/>
      <c r="RHO5" s="22"/>
      <c r="RHP5" s="22"/>
      <c r="RHQ5" s="22"/>
      <c r="RHR5" s="15"/>
      <c r="RHS5" s="23"/>
      <c r="RHT5" s="21"/>
      <c r="RHU5"/>
      <c r="RHV5" s="4"/>
      <c r="RHW5" s="4"/>
      <c r="RHX5"/>
      <c r="RHY5" s="22"/>
      <c r="RHZ5" s="22"/>
      <c r="RIA5" s="22"/>
      <c r="RIB5" s="15"/>
      <c r="RIC5" s="23"/>
      <c r="RID5" s="21"/>
      <c r="RIE5"/>
      <c r="RIF5" s="4"/>
      <c r="RIG5" s="4"/>
      <c r="RIH5"/>
      <c r="RII5" s="22"/>
      <c r="RIJ5" s="22"/>
      <c r="RIK5" s="22"/>
      <c r="RIL5" s="15"/>
      <c r="RIM5" s="23"/>
      <c r="RIN5" s="21"/>
      <c r="RIO5"/>
      <c r="RIP5" s="4"/>
      <c r="RIQ5" s="4"/>
      <c r="RIR5"/>
      <c r="RIS5" s="22"/>
      <c r="RIT5" s="22"/>
      <c r="RIU5" s="22"/>
      <c r="RIV5" s="15"/>
      <c r="RIW5" s="23"/>
      <c r="RIX5" s="21"/>
      <c r="RIY5"/>
      <c r="RIZ5" s="4"/>
      <c r="RJA5" s="4"/>
      <c r="RJB5"/>
      <c r="RJC5" s="22"/>
      <c r="RJD5" s="22"/>
      <c r="RJE5" s="22"/>
      <c r="RJF5" s="15"/>
      <c r="RJG5" s="23"/>
      <c r="RJH5" s="21"/>
      <c r="RJI5"/>
      <c r="RJJ5" s="4"/>
      <c r="RJK5" s="4"/>
      <c r="RJL5"/>
      <c r="RJM5" s="22"/>
      <c r="RJN5" s="22"/>
      <c r="RJO5" s="22"/>
      <c r="RJP5" s="15"/>
      <c r="RJQ5" s="23"/>
      <c r="RJR5" s="21"/>
      <c r="RJS5"/>
      <c r="RJT5" s="4"/>
      <c r="RJU5" s="4"/>
      <c r="RJV5"/>
      <c r="RJW5" s="22"/>
      <c r="RJX5" s="22"/>
      <c r="RJY5" s="22"/>
      <c r="RJZ5" s="15"/>
      <c r="RKA5" s="23"/>
      <c r="RKB5" s="21"/>
      <c r="RKC5"/>
      <c r="RKD5" s="4"/>
      <c r="RKE5" s="4"/>
      <c r="RKF5"/>
      <c r="RKG5" s="22"/>
      <c r="RKH5" s="22"/>
      <c r="RKI5" s="22"/>
      <c r="RKJ5" s="15"/>
      <c r="RKK5" s="23"/>
      <c r="RKL5" s="21"/>
      <c r="RKM5"/>
      <c r="RKN5" s="4"/>
      <c r="RKO5" s="4"/>
      <c r="RKP5"/>
      <c r="RKQ5" s="22"/>
      <c r="RKR5" s="22"/>
      <c r="RKS5" s="22"/>
      <c r="RKT5" s="15"/>
      <c r="RKU5" s="23"/>
      <c r="RKV5" s="21"/>
      <c r="RKW5"/>
      <c r="RKX5" s="4"/>
      <c r="RKY5" s="4"/>
      <c r="RKZ5"/>
      <c r="RLA5" s="22"/>
      <c r="RLB5" s="22"/>
      <c r="RLC5" s="22"/>
      <c r="RLD5" s="15"/>
      <c r="RLE5" s="23"/>
      <c r="RLF5" s="21"/>
      <c r="RLG5"/>
      <c r="RLH5" s="4"/>
      <c r="RLI5" s="4"/>
      <c r="RLJ5"/>
      <c r="RLK5" s="22"/>
      <c r="RLL5" s="22"/>
      <c r="RLM5" s="22"/>
      <c r="RLN5" s="15"/>
      <c r="RLO5" s="23"/>
      <c r="RLP5" s="21"/>
      <c r="RLQ5"/>
      <c r="RLR5" s="4"/>
      <c r="RLS5" s="4"/>
      <c r="RLT5"/>
      <c r="RLU5" s="22"/>
      <c r="RLV5" s="22"/>
      <c r="RLW5" s="22"/>
      <c r="RLX5" s="15"/>
      <c r="RLY5" s="23"/>
      <c r="RLZ5" s="21"/>
      <c r="RMA5"/>
      <c r="RMB5" s="4"/>
      <c r="RMC5" s="4"/>
      <c r="RMD5"/>
      <c r="RME5" s="22"/>
      <c r="RMF5" s="22"/>
      <c r="RMG5" s="22"/>
      <c r="RMH5" s="15"/>
      <c r="RMI5" s="23"/>
      <c r="RMJ5" s="21"/>
      <c r="RMK5"/>
      <c r="RML5" s="4"/>
      <c r="RMM5" s="4"/>
      <c r="RMN5"/>
      <c r="RMO5" s="22"/>
      <c r="RMP5" s="22"/>
      <c r="RMQ5" s="22"/>
      <c r="RMR5" s="15"/>
      <c r="RMS5" s="23"/>
      <c r="RMT5" s="21"/>
      <c r="RMU5"/>
      <c r="RMV5" s="4"/>
      <c r="RMW5" s="4"/>
      <c r="RMX5"/>
      <c r="RMY5" s="22"/>
      <c r="RMZ5" s="22"/>
      <c r="RNA5" s="22"/>
      <c r="RNB5" s="15"/>
      <c r="RNC5" s="23"/>
      <c r="RND5" s="21"/>
      <c r="RNE5"/>
      <c r="RNF5" s="4"/>
      <c r="RNG5" s="4"/>
      <c r="RNH5"/>
      <c r="RNI5" s="22"/>
      <c r="RNJ5" s="22"/>
      <c r="RNK5" s="22"/>
      <c r="RNL5" s="15"/>
      <c r="RNM5" s="23"/>
      <c r="RNN5" s="21"/>
      <c r="RNO5"/>
      <c r="RNP5" s="4"/>
      <c r="RNQ5" s="4"/>
      <c r="RNR5"/>
      <c r="RNS5" s="22"/>
      <c r="RNT5" s="22"/>
      <c r="RNU5" s="22"/>
      <c r="RNV5" s="15"/>
      <c r="RNW5" s="23"/>
      <c r="RNX5" s="21"/>
      <c r="RNY5"/>
      <c r="RNZ5" s="4"/>
      <c r="ROA5" s="4"/>
      <c r="ROB5"/>
      <c r="ROC5" s="22"/>
      <c r="ROD5" s="22"/>
      <c r="ROE5" s="22"/>
      <c r="ROF5" s="15"/>
      <c r="ROG5" s="23"/>
      <c r="ROH5" s="21"/>
      <c r="ROI5"/>
      <c r="ROJ5" s="4"/>
      <c r="ROK5" s="4"/>
      <c r="ROL5"/>
      <c r="ROM5" s="22"/>
      <c r="RON5" s="22"/>
      <c r="ROO5" s="22"/>
      <c r="ROP5" s="15"/>
      <c r="ROQ5" s="23"/>
      <c r="ROR5" s="21"/>
      <c r="ROS5"/>
      <c r="ROT5" s="4"/>
      <c r="ROU5" s="4"/>
      <c r="ROV5"/>
      <c r="ROW5" s="22"/>
      <c r="ROX5" s="22"/>
      <c r="ROY5" s="22"/>
      <c r="ROZ5" s="15"/>
      <c r="RPA5" s="23"/>
      <c r="RPB5" s="21"/>
      <c r="RPC5"/>
      <c r="RPD5" s="4"/>
      <c r="RPE5" s="4"/>
      <c r="RPF5"/>
      <c r="RPG5" s="22"/>
      <c r="RPH5" s="22"/>
      <c r="RPI5" s="22"/>
      <c r="RPJ5" s="15"/>
      <c r="RPK5" s="23"/>
      <c r="RPL5" s="21"/>
      <c r="RPM5"/>
      <c r="RPN5" s="4"/>
      <c r="RPO5" s="4"/>
      <c r="RPP5"/>
      <c r="RPQ5" s="22"/>
      <c r="RPR5" s="22"/>
      <c r="RPS5" s="22"/>
      <c r="RPT5" s="15"/>
      <c r="RPU5" s="23"/>
      <c r="RPV5" s="21"/>
      <c r="RPW5"/>
      <c r="RPX5" s="4"/>
      <c r="RPY5" s="4"/>
      <c r="RPZ5"/>
      <c r="RQA5" s="22"/>
      <c r="RQB5" s="22"/>
      <c r="RQC5" s="22"/>
      <c r="RQD5" s="15"/>
      <c r="RQE5" s="23"/>
      <c r="RQF5" s="21"/>
      <c r="RQG5"/>
      <c r="RQH5" s="4"/>
      <c r="RQI5" s="4"/>
      <c r="RQJ5"/>
      <c r="RQK5" s="22"/>
      <c r="RQL5" s="22"/>
      <c r="RQM5" s="22"/>
      <c r="RQN5" s="15"/>
      <c r="RQO5" s="23"/>
      <c r="RQP5" s="21"/>
      <c r="RQQ5"/>
      <c r="RQR5" s="4"/>
      <c r="RQS5" s="4"/>
      <c r="RQT5"/>
      <c r="RQU5" s="22"/>
      <c r="RQV5" s="22"/>
      <c r="RQW5" s="22"/>
      <c r="RQX5" s="15"/>
      <c r="RQY5" s="23"/>
      <c r="RQZ5" s="21"/>
      <c r="RRA5"/>
      <c r="RRB5" s="4"/>
      <c r="RRC5" s="4"/>
      <c r="RRD5"/>
      <c r="RRE5" s="22"/>
      <c r="RRF5" s="22"/>
      <c r="RRG5" s="22"/>
      <c r="RRH5" s="15"/>
      <c r="RRI5" s="23"/>
      <c r="RRJ5" s="21"/>
      <c r="RRK5"/>
      <c r="RRL5" s="4"/>
      <c r="RRM5" s="4"/>
      <c r="RRN5"/>
      <c r="RRO5" s="22"/>
      <c r="RRP5" s="22"/>
      <c r="RRQ5" s="22"/>
      <c r="RRR5" s="15"/>
      <c r="RRS5" s="23"/>
      <c r="RRT5" s="21"/>
      <c r="RRU5"/>
      <c r="RRV5" s="4"/>
      <c r="RRW5" s="4"/>
      <c r="RRX5"/>
      <c r="RRY5" s="22"/>
      <c r="RRZ5" s="22"/>
      <c r="RSA5" s="22"/>
      <c r="RSB5" s="15"/>
      <c r="RSC5" s="23"/>
      <c r="RSD5" s="21"/>
      <c r="RSE5"/>
      <c r="RSF5" s="4"/>
      <c r="RSG5" s="4"/>
      <c r="RSH5"/>
      <c r="RSI5" s="22"/>
      <c r="RSJ5" s="22"/>
      <c r="RSK5" s="22"/>
      <c r="RSL5" s="15"/>
      <c r="RSM5" s="23"/>
      <c r="RSN5" s="21"/>
      <c r="RSO5"/>
      <c r="RSP5" s="4"/>
      <c r="RSQ5" s="4"/>
      <c r="RSR5"/>
      <c r="RSS5" s="22"/>
      <c r="RST5" s="22"/>
      <c r="RSU5" s="22"/>
      <c r="RSV5" s="15"/>
      <c r="RSW5" s="23"/>
      <c r="RSX5" s="21"/>
      <c r="RSY5"/>
      <c r="RSZ5" s="4"/>
      <c r="RTA5" s="4"/>
      <c r="RTB5"/>
      <c r="RTC5" s="22"/>
      <c r="RTD5" s="22"/>
      <c r="RTE5" s="22"/>
      <c r="RTF5" s="15"/>
      <c r="RTG5" s="23"/>
      <c r="RTH5" s="21"/>
      <c r="RTI5"/>
      <c r="RTJ5" s="4"/>
      <c r="RTK5" s="4"/>
      <c r="RTL5"/>
      <c r="RTM5" s="22"/>
      <c r="RTN5" s="22"/>
      <c r="RTO5" s="22"/>
      <c r="RTP5" s="15"/>
      <c r="RTQ5" s="23"/>
      <c r="RTR5" s="21"/>
      <c r="RTS5"/>
      <c r="RTT5" s="4"/>
      <c r="RTU5" s="4"/>
      <c r="RTV5"/>
      <c r="RTW5" s="22"/>
      <c r="RTX5" s="22"/>
      <c r="RTY5" s="22"/>
      <c r="RTZ5" s="15"/>
      <c r="RUA5" s="23"/>
      <c r="RUB5" s="21"/>
      <c r="RUC5"/>
      <c r="RUD5" s="4"/>
      <c r="RUE5" s="4"/>
      <c r="RUF5"/>
      <c r="RUG5" s="22"/>
      <c r="RUH5" s="22"/>
      <c r="RUI5" s="22"/>
      <c r="RUJ5" s="15"/>
      <c r="RUK5" s="23"/>
      <c r="RUL5" s="21"/>
      <c r="RUM5"/>
      <c r="RUN5" s="4"/>
      <c r="RUO5" s="4"/>
      <c r="RUP5"/>
      <c r="RUQ5" s="22"/>
      <c r="RUR5" s="22"/>
      <c r="RUS5" s="22"/>
      <c r="RUT5" s="15"/>
      <c r="RUU5" s="23"/>
      <c r="RUV5" s="21"/>
      <c r="RUW5"/>
      <c r="RUX5" s="4"/>
      <c r="RUY5" s="4"/>
      <c r="RUZ5"/>
      <c r="RVA5" s="22"/>
      <c r="RVB5" s="22"/>
      <c r="RVC5" s="22"/>
      <c r="RVD5" s="15"/>
      <c r="RVE5" s="23"/>
      <c r="RVF5" s="21"/>
      <c r="RVG5"/>
      <c r="RVH5" s="4"/>
      <c r="RVI5" s="4"/>
      <c r="RVJ5"/>
      <c r="RVK5" s="22"/>
      <c r="RVL5" s="22"/>
      <c r="RVM5" s="22"/>
      <c r="RVN5" s="15"/>
      <c r="RVO5" s="23"/>
      <c r="RVP5" s="21"/>
      <c r="RVQ5"/>
      <c r="RVR5" s="4"/>
      <c r="RVS5" s="4"/>
      <c r="RVT5"/>
      <c r="RVU5" s="22"/>
      <c r="RVV5" s="22"/>
      <c r="RVW5" s="22"/>
      <c r="RVX5" s="15"/>
      <c r="RVY5" s="23"/>
      <c r="RVZ5" s="21"/>
      <c r="RWA5"/>
      <c r="RWB5" s="4"/>
      <c r="RWC5" s="4"/>
      <c r="RWD5"/>
      <c r="RWE5" s="22"/>
      <c r="RWF5" s="22"/>
      <c r="RWG5" s="22"/>
      <c r="RWH5" s="15"/>
      <c r="RWI5" s="23"/>
      <c r="RWJ5" s="21"/>
      <c r="RWK5"/>
      <c r="RWL5" s="4"/>
      <c r="RWM5" s="4"/>
      <c r="RWN5"/>
      <c r="RWO5" s="22"/>
      <c r="RWP5" s="22"/>
      <c r="RWQ5" s="22"/>
      <c r="RWR5" s="15"/>
      <c r="RWS5" s="23"/>
      <c r="RWT5" s="21"/>
      <c r="RWU5"/>
      <c r="RWV5" s="4"/>
      <c r="RWW5" s="4"/>
      <c r="RWX5"/>
      <c r="RWY5" s="22"/>
      <c r="RWZ5" s="22"/>
      <c r="RXA5" s="22"/>
      <c r="RXB5" s="15"/>
      <c r="RXC5" s="23"/>
      <c r="RXD5" s="21"/>
      <c r="RXE5"/>
      <c r="RXF5" s="4"/>
      <c r="RXG5" s="4"/>
      <c r="RXH5"/>
      <c r="RXI5" s="22"/>
      <c r="RXJ5" s="22"/>
      <c r="RXK5" s="22"/>
      <c r="RXL5" s="15"/>
      <c r="RXM5" s="23"/>
      <c r="RXN5" s="21"/>
      <c r="RXO5"/>
      <c r="RXP5" s="4"/>
      <c r="RXQ5" s="4"/>
      <c r="RXR5"/>
      <c r="RXS5" s="22"/>
      <c r="RXT5" s="22"/>
      <c r="RXU5" s="22"/>
      <c r="RXV5" s="15"/>
      <c r="RXW5" s="23"/>
      <c r="RXX5" s="21"/>
      <c r="RXY5"/>
      <c r="RXZ5" s="4"/>
      <c r="RYA5" s="4"/>
      <c r="RYB5"/>
      <c r="RYC5" s="22"/>
      <c r="RYD5" s="22"/>
      <c r="RYE5" s="22"/>
      <c r="RYF5" s="15"/>
      <c r="RYG5" s="23"/>
      <c r="RYH5" s="21"/>
      <c r="RYI5"/>
      <c r="RYJ5" s="4"/>
      <c r="RYK5" s="4"/>
      <c r="RYL5"/>
      <c r="RYM5" s="22"/>
      <c r="RYN5" s="22"/>
      <c r="RYO5" s="22"/>
      <c r="RYP5" s="15"/>
      <c r="RYQ5" s="23"/>
      <c r="RYR5" s="21"/>
      <c r="RYS5"/>
      <c r="RYT5" s="4"/>
      <c r="RYU5" s="4"/>
      <c r="RYV5"/>
      <c r="RYW5" s="22"/>
      <c r="RYX5" s="22"/>
      <c r="RYY5" s="22"/>
      <c r="RYZ5" s="15"/>
      <c r="RZA5" s="23"/>
      <c r="RZB5" s="21"/>
      <c r="RZC5"/>
      <c r="RZD5" s="4"/>
      <c r="RZE5" s="4"/>
      <c r="RZF5"/>
      <c r="RZG5" s="22"/>
      <c r="RZH5" s="22"/>
      <c r="RZI5" s="22"/>
      <c r="RZJ5" s="15"/>
      <c r="RZK5" s="23"/>
      <c r="RZL5" s="21"/>
      <c r="RZM5"/>
      <c r="RZN5" s="4"/>
      <c r="RZO5" s="4"/>
      <c r="RZP5"/>
      <c r="RZQ5" s="22"/>
      <c r="RZR5" s="22"/>
      <c r="RZS5" s="22"/>
      <c r="RZT5" s="15"/>
      <c r="RZU5" s="23"/>
      <c r="RZV5" s="21"/>
      <c r="RZW5"/>
      <c r="RZX5" s="4"/>
      <c r="RZY5" s="4"/>
      <c r="RZZ5"/>
      <c r="SAA5" s="22"/>
      <c r="SAB5" s="22"/>
      <c r="SAC5" s="22"/>
      <c r="SAD5" s="15"/>
      <c r="SAE5" s="23"/>
      <c r="SAF5" s="21"/>
      <c r="SAG5"/>
      <c r="SAH5" s="4"/>
      <c r="SAI5" s="4"/>
      <c r="SAJ5"/>
      <c r="SAK5" s="22"/>
      <c r="SAL5" s="22"/>
      <c r="SAM5" s="22"/>
      <c r="SAN5" s="15"/>
      <c r="SAO5" s="23"/>
      <c r="SAP5" s="21"/>
      <c r="SAQ5"/>
      <c r="SAR5" s="4"/>
      <c r="SAS5" s="4"/>
      <c r="SAT5"/>
      <c r="SAU5" s="22"/>
      <c r="SAV5" s="22"/>
      <c r="SAW5" s="22"/>
      <c r="SAX5" s="15"/>
      <c r="SAY5" s="23"/>
      <c r="SAZ5" s="21"/>
      <c r="SBA5"/>
      <c r="SBB5" s="4"/>
      <c r="SBC5" s="4"/>
      <c r="SBD5"/>
      <c r="SBE5" s="22"/>
      <c r="SBF5" s="22"/>
      <c r="SBG5" s="22"/>
      <c r="SBH5" s="15"/>
      <c r="SBI5" s="23"/>
      <c r="SBJ5" s="21"/>
      <c r="SBK5"/>
      <c r="SBL5" s="4"/>
      <c r="SBM5" s="4"/>
      <c r="SBN5"/>
      <c r="SBO5" s="22"/>
      <c r="SBP5" s="22"/>
      <c r="SBQ5" s="22"/>
      <c r="SBR5" s="15"/>
      <c r="SBS5" s="23"/>
      <c r="SBT5" s="21"/>
      <c r="SBU5"/>
      <c r="SBV5" s="4"/>
      <c r="SBW5" s="4"/>
      <c r="SBX5"/>
      <c r="SBY5" s="22"/>
      <c r="SBZ5" s="22"/>
      <c r="SCA5" s="22"/>
      <c r="SCB5" s="15"/>
      <c r="SCC5" s="23"/>
      <c r="SCD5" s="21"/>
      <c r="SCE5"/>
      <c r="SCF5" s="4"/>
      <c r="SCG5" s="4"/>
      <c r="SCH5"/>
      <c r="SCI5" s="22"/>
      <c r="SCJ5" s="22"/>
      <c r="SCK5" s="22"/>
      <c r="SCL5" s="15"/>
      <c r="SCM5" s="23"/>
      <c r="SCN5" s="21"/>
      <c r="SCO5"/>
      <c r="SCP5" s="4"/>
      <c r="SCQ5" s="4"/>
      <c r="SCR5"/>
      <c r="SCS5" s="22"/>
      <c r="SCT5" s="22"/>
      <c r="SCU5" s="22"/>
      <c r="SCV5" s="15"/>
      <c r="SCW5" s="23"/>
      <c r="SCX5" s="21"/>
      <c r="SCY5"/>
      <c r="SCZ5" s="4"/>
      <c r="SDA5" s="4"/>
      <c r="SDB5"/>
      <c r="SDC5" s="22"/>
      <c r="SDD5" s="22"/>
      <c r="SDE5" s="22"/>
      <c r="SDF5" s="15"/>
      <c r="SDG5" s="23"/>
      <c r="SDH5" s="21"/>
      <c r="SDI5"/>
      <c r="SDJ5" s="4"/>
      <c r="SDK5" s="4"/>
      <c r="SDL5"/>
      <c r="SDM5" s="22"/>
      <c r="SDN5" s="22"/>
      <c r="SDO5" s="22"/>
      <c r="SDP5" s="15"/>
      <c r="SDQ5" s="23"/>
      <c r="SDR5" s="21"/>
      <c r="SDS5"/>
      <c r="SDT5" s="4"/>
      <c r="SDU5" s="4"/>
      <c r="SDV5"/>
      <c r="SDW5" s="22"/>
      <c r="SDX5" s="22"/>
      <c r="SDY5" s="22"/>
      <c r="SDZ5" s="15"/>
      <c r="SEA5" s="23"/>
      <c r="SEB5" s="21"/>
      <c r="SEC5"/>
      <c r="SED5" s="4"/>
      <c r="SEE5" s="4"/>
      <c r="SEF5"/>
      <c r="SEG5" s="22"/>
      <c r="SEH5" s="22"/>
      <c r="SEI5" s="22"/>
      <c r="SEJ5" s="15"/>
      <c r="SEK5" s="23"/>
      <c r="SEL5" s="21"/>
      <c r="SEM5"/>
      <c r="SEN5" s="4"/>
      <c r="SEO5" s="4"/>
      <c r="SEP5"/>
      <c r="SEQ5" s="22"/>
      <c r="SER5" s="22"/>
      <c r="SES5" s="22"/>
      <c r="SET5" s="15"/>
      <c r="SEU5" s="23"/>
      <c r="SEV5" s="21"/>
      <c r="SEW5"/>
      <c r="SEX5" s="4"/>
      <c r="SEY5" s="4"/>
      <c r="SEZ5"/>
      <c r="SFA5" s="22"/>
      <c r="SFB5" s="22"/>
      <c r="SFC5" s="22"/>
      <c r="SFD5" s="15"/>
      <c r="SFE5" s="23"/>
      <c r="SFF5" s="21"/>
      <c r="SFG5"/>
      <c r="SFH5" s="4"/>
      <c r="SFI5" s="4"/>
      <c r="SFJ5"/>
      <c r="SFK5" s="22"/>
      <c r="SFL5" s="22"/>
      <c r="SFM5" s="22"/>
      <c r="SFN5" s="15"/>
      <c r="SFO5" s="23"/>
      <c r="SFP5" s="21"/>
      <c r="SFQ5"/>
      <c r="SFR5" s="4"/>
      <c r="SFS5" s="4"/>
      <c r="SFT5"/>
      <c r="SFU5" s="22"/>
      <c r="SFV5" s="22"/>
      <c r="SFW5" s="22"/>
      <c r="SFX5" s="15"/>
      <c r="SFY5" s="23"/>
      <c r="SFZ5" s="21"/>
      <c r="SGA5"/>
      <c r="SGB5" s="4"/>
      <c r="SGC5" s="4"/>
      <c r="SGD5"/>
      <c r="SGE5" s="22"/>
      <c r="SGF5" s="22"/>
      <c r="SGG5" s="22"/>
      <c r="SGH5" s="15"/>
      <c r="SGI5" s="23"/>
      <c r="SGJ5" s="21"/>
      <c r="SGK5"/>
      <c r="SGL5" s="4"/>
      <c r="SGM5" s="4"/>
      <c r="SGN5"/>
      <c r="SGO5" s="22"/>
      <c r="SGP5" s="22"/>
      <c r="SGQ5" s="22"/>
      <c r="SGR5" s="15"/>
      <c r="SGS5" s="23"/>
      <c r="SGT5" s="21"/>
      <c r="SGU5"/>
      <c r="SGV5" s="4"/>
      <c r="SGW5" s="4"/>
      <c r="SGX5"/>
      <c r="SGY5" s="22"/>
      <c r="SGZ5" s="22"/>
      <c r="SHA5" s="22"/>
      <c r="SHB5" s="15"/>
      <c r="SHC5" s="23"/>
      <c r="SHD5" s="21"/>
      <c r="SHE5"/>
      <c r="SHF5" s="4"/>
      <c r="SHG5" s="4"/>
      <c r="SHH5"/>
      <c r="SHI5" s="22"/>
      <c r="SHJ5" s="22"/>
      <c r="SHK5" s="22"/>
      <c r="SHL5" s="15"/>
      <c r="SHM5" s="23"/>
      <c r="SHN5" s="21"/>
      <c r="SHO5"/>
      <c r="SHP5" s="4"/>
      <c r="SHQ5" s="4"/>
      <c r="SHR5"/>
      <c r="SHS5" s="22"/>
      <c r="SHT5" s="22"/>
      <c r="SHU5" s="22"/>
      <c r="SHV5" s="15"/>
      <c r="SHW5" s="23"/>
      <c r="SHX5" s="21"/>
      <c r="SHY5"/>
      <c r="SHZ5" s="4"/>
      <c r="SIA5" s="4"/>
      <c r="SIB5"/>
      <c r="SIC5" s="22"/>
      <c r="SID5" s="22"/>
      <c r="SIE5" s="22"/>
      <c r="SIF5" s="15"/>
      <c r="SIG5" s="23"/>
      <c r="SIH5" s="21"/>
      <c r="SII5"/>
      <c r="SIJ5" s="4"/>
      <c r="SIK5" s="4"/>
      <c r="SIL5"/>
      <c r="SIM5" s="22"/>
      <c r="SIN5" s="22"/>
      <c r="SIO5" s="22"/>
      <c r="SIP5" s="15"/>
      <c r="SIQ5" s="23"/>
      <c r="SIR5" s="21"/>
      <c r="SIS5"/>
      <c r="SIT5" s="4"/>
      <c r="SIU5" s="4"/>
      <c r="SIV5"/>
      <c r="SIW5" s="22"/>
      <c r="SIX5" s="22"/>
      <c r="SIY5" s="22"/>
      <c r="SIZ5" s="15"/>
      <c r="SJA5" s="23"/>
      <c r="SJB5" s="21"/>
      <c r="SJC5"/>
      <c r="SJD5" s="4"/>
      <c r="SJE5" s="4"/>
      <c r="SJF5"/>
      <c r="SJG5" s="22"/>
      <c r="SJH5" s="22"/>
      <c r="SJI5" s="22"/>
      <c r="SJJ5" s="15"/>
      <c r="SJK5" s="23"/>
      <c r="SJL5" s="21"/>
      <c r="SJM5"/>
      <c r="SJN5" s="4"/>
      <c r="SJO5" s="4"/>
      <c r="SJP5"/>
      <c r="SJQ5" s="22"/>
      <c r="SJR5" s="22"/>
      <c r="SJS5" s="22"/>
      <c r="SJT5" s="15"/>
      <c r="SJU5" s="23"/>
      <c r="SJV5" s="21"/>
      <c r="SJW5"/>
      <c r="SJX5" s="4"/>
      <c r="SJY5" s="4"/>
      <c r="SJZ5"/>
      <c r="SKA5" s="22"/>
      <c r="SKB5" s="22"/>
      <c r="SKC5" s="22"/>
      <c r="SKD5" s="15"/>
      <c r="SKE5" s="23"/>
      <c r="SKF5" s="21"/>
      <c r="SKG5"/>
      <c r="SKH5" s="4"/>
      <c r="SKI5" s="4"/>
      <c r="SKJ5"/>
      <c r="SKK5" s="22"/>
      <c r="SKL5" s="22"/>
      <c r="SKM5" s="22"/>
      <c r="SKN5" s="15"/>
      <c r="SKO5" s="23"/>
      <c r="SKP5" s="21"/>
      <c r="SKQ5"/>
      <c r="SKR5" s="4"/>
      <c r="SKS5" s="4"/>
      <c r="SKT5"/>
      <c r="SKU5" s="22"/>
      <c r="SKV5" s="22"/>
      <c r="SKW5" s="22"/>
      <c r="SKX5" s="15"/>
      <c r="SKY5" s="23"/>
      <c r="SKZ5" s="21"/>
      <c r="SLA5"/>
      <c r="SLB5" s="4"/>
      <c r="SLC5" s="4"/>
      <c r="SLD5"/>
      <c r="SLE5" s="22"/>
      <c r="SLF5" s="22"/>
      <c r="SLG5" s="22"/>
      <c r="SLH5" s="15"/>
      <c r="SLI5" s="23"/>
      <c r="SLJ5" s="21"/>
      <c r="SLK5"/>
      <c r="SLL5" s="4"/>
      <c r="SLM5" s="4"/>
      <c r="SLN5"/>
      <c r="SLO5" s="22"/>
      <c r="SLP5" s="22"/>
      <c r="SLQ5" s="22"/>
      <c r="SLR5" s="15"/>
      <c r="SLS5" s="23"/>
      <c r="SLT5" s="21"/>
      <c r="SLU5"/>
      <c r="SLV5" s="4"/>
      <c r="SLW5" s="4"/>
      <c r="SLX5"/>
      <c r="SLY5" s="22"/>
      <c r="SLZ5" s="22"/>
      <c r="SMA5" s="22"/>
      <c r="SMB5" s="15"/>
      <c r="SMC5" s="23"/>
      <c r="SMD5" s="21"/>
      <c r="SME5"/>
      <c r="SMF5" s="4"/>
      <c r="SMG5" s="4"/>
      <c r="SMH5"/>
      <c r="SMI5" s="22"/>
      <c r="SMJ5" s="22"/>
      <c r="SMK5" s="22"/>
      <c r="SML5" s="15"/>
      <c r="SMM5" s="23"/>
      <c r="SMN5" s="21"/>
      <c r="SMO5"/>
      <c r="SMP5" s="4"/>
      <c r="SMQ5" s="4"/>
      <c r="SMR5"/>
      <c r="SMS5" s="22"/>
      <c r="SMT5" s="22"/>
      <c r="SMU5" s="22"/>
      <c r="SMV5" s="15"/>
      <c r="SMW5" s="23"/>
      <c r="SMX5" s="21"/>
      <c r="SMY5"/>
      <c r="SMZ5" s="4"/>
      <c r="SNA5" s="4"/>
      <c r="SNB5"/>
      <c r="SNC5" s="22"/>
      <c r="SND5" s="22"/>
      <c r="SNE5" s="22"/>
      <c r="SNF5" s="15"/>
      <c r="SNG5" s="23"/>
      <c r="SNH5" s="21"/>
      <c r="SNI5"/>
      <c r="SNJ5" s="4"/>
      <c r="SNK5" s="4"/>
      <c r="SNL5"/>
      <c r="SNM5" s="22"/>
      <c r="SNN5" s="22"/>
      <c r="SNO5" s="22"/>
      <c r="SNP5" s="15"/>
      <c r="SNQ5" s="23"/>
      <c r="SNR5" s="21"/>
      <c r="SNS5"/>
      <c r="SNT5" s="4"/>
      <c r="SNU5" s="4"/>
      <c r="SNV5"/>
      <c r="SNW5" s="22"/>
      <c r="SNX5" s="22"/>
      <c r="SNY5" s="22"/>
      <c r="SNZ5" s="15"/>
      <c r="SOA5" s="23"/>
      <c r="SOB5" s="21"/>
      <c r="SOC5"/>
      <c r="SOD5" s="4"/>
      <c r="SOE5" s="4"/>
      <c r="SOF5"/>
      <c r="SOG5" s="22"/>
      <c r="SOH5" s="22"/>
      <c r="SOI5" s="22"/>
      <c r="SOJ5" s="15"/>
      <c r="SOK5" s="23"/>
      <c r="SOL5" s="21"/>
      <c r="SOM5"/>
      <c r="SON5" s="4"/>
      <c r="SOO5" s="4"/>
      <c r="SOP5"/>
      <c r="SOQ5" s="22"/>
      <c r="SOR5" s="22"/>
      <c r="SOS5" s="22"/>
      <c r="SOT5" s="15"/>
      <c r="SOU5" s="23"/>
      <c r="SOV5" s="21"/>
      <c r="SOW5"/>
      <c r="SOX5" s="4"/>
      <c r="SOY5" s="4"/>
      <c r="SOZ5"/>
      <c r="SPA5" s="22"/>
      <c r="SPB5" s="22"/>
      <c r="SPC5" s="22"/>
      <c r="SPD5" s="15"/>
      <c r="SPE5" s="23"/>
      <c r="SPF5" s="21"/>
      <c r="SPG5"/>
      <c r="SPH5" s="4"/>
      <c r="SPI5" s="4"/>
      <c r="SPJ5"/>
      <c r="SPK5" s="22"/>
      <c r="SPL5" s="22"/>
      <c r="SPM5" s="22"/>
      <c r="SPN5" s="15"/>
      <c r="SPO5" s="23"/>
      <c r="SPP5" s="21"/>
      <c r="SPQ5"/>
      <c r="SPR5" s="4"/>
      <c r="SPS5" s="4"/>
      <c r="SPT5"/>
      <c r="SPU5" s="22"/>
      <c r="SPV5" s="22"/>
      <c r="SPW5" s="22"/>
      <c r="SPX5" s="15"/>
      <c r="SPY5" s="23"/>
      <c r="SPZ5" s="21"/>
      <c r="SQA5"/>
      <c r="SQB5" s="4"/>
      <c r="SQC5" s="4"/>
      <c r="SQD5"/>
      <c r="SQE5" s="22"/>
      <c r="SQF5" s="22"/>
      <c r="SQG5" s="22"/>
      <c r="SQH5" s="15"/>
      <c r="SQI5" s="23"/>
      <c r="SQJ5" s="21"/>
      <c r="SQK5"/>
      <c r="SQL5" s="4"/>
      <c r="SQM5" s="4"/>
      <c r="SQN5"/>
      <c r="SQO5" s="22"/>
      <c r="SQP5" s="22"/>
      <c r="SQQ5" s="22"/>
      <c r="SQR5" s="15"/>
      <c r="SQS5" s="23"/>
      <c r="SQT5" s="21"/>
      <c r="SQU5"/>
      <c r="SQV5" s="4"/>
      <c r="SQW5" s="4"/>
      <c r="SQX5"/>
      <c r="SQY5" s="22"/>
      <c r="SQZ5" s="22"/>
      <c r="SRA5" s="22"/>
      <c r="SRB5" s="15"/>
      <c r="SRC5" s="23"/>
      <c r="SRD5" s="21"/>
      <c r="SRE5"/>
      <c r="SRF5" s="4"/>
      <c r="SRG5" s="4"/>
      <c r="SRH5"/>
      <c r="SRI5" s="22"/>
      <c r="SRJ5" s="22"/>
      <c r="SRK5" s="22"/>
      <c r="SRL5" s="15"/>
      <c r="SRM5" s="23"/>
      <c r="SRN5" s="21"/>
      <c r="SRO5"/>
      <c r="SRP5" s="4"/>
      <c r="SRQ5" s="4"/>
      <c r="SRR5"/>
      <c r="SRS5" s="22"/>
      <c r="SRT5" s="22"/>
      <c r="SRU5" s="22"/>
      <c r="SRV5" s="15"/>
      <c r="SRW5" s="23"/>
      <c r="SRX5" s="21"/>
      <c r="SRY5"/>
      <c r="SRZ5" s="4"/>
      <c r="SSA5" s="4"/>
      <c r="SSB5"/>
      <c r="SSC5" s="22"/>
      <c r="SSD5" s="22"/>
      <c r="SSE5" s="22"/>
      <c r="SSF5" s="15"/>
      <c r="SSG5" s="23"/>
      <c r="SSH5" s="21"/>
      <c r="SSI5"/>
      <c r="SSJ5" s="4"/>
      <c r="SSK5" s="4"/>
      <c r="SSL5"/>
      <c r="SSM5" s="22"/>
      <c r="SSN5" s="22"/>
      <c r="SSO5" s="22"/>
      <c r="SSP5" s="15"/>
      <c r="SSQ5" s="23"/>
      <c r="SSR5" s="21"/>
      <c r="SSS5"/>
      <c r="SST5" s="4"/>
      <c r="SSU5" s="4"/>
      <c r="SSV5"/>
      <c r="SSW5" s="22"/>
      <c r="SSX5" s="22"/>
      <c r="SSY5" s="22"/>
      <c r="SSZ5" s="15"/>
      <c r="STA5" s="23"/>
      <c r="STB5" s="21"/>
      <c r="STC5"/>
      <c r="STD5" s="4"/>
      <c r="STE5" s="4"/>
      <c r="STF5"/>
      <c r="STG5" s="22"/>
      <c r="STH5" s="22"/>
      <c r="STI5" s="22"/>
      <c r="STJ5" s="15"/>
      <c r="STK5" s="23"/>
      <c r="STL5" s="21"/>
      <c r="STM5"/>
      <c r="STN5" s="4"/>
      <c r="STO5" s="4"/>
      <c r="STP5"/>
      <c r="STQ5" s="22"/>
      <c r="STR5" s="22"/>
      <c r="STS5" s="22"/>
      <c r="STT5" s="15"/>
      <c r="STU5" s="23"/>
      <c r="STV5" s="21"/>
      <c r="STW5"/>
      <c r="STX5" s="4"/>
      <c r="STY5" s="4"/>
      <c r="STZ5"/>
      <c r="SUA5" s="22"/>
      <c r="SUB5" s="22"/>
      <c r="SUC5" s="22"/>
      <c r="SUD5" s="15"/>
      <c r="SUE5" s="23"/>
      <c r="SUF5" s="21"/>
      <c r="SUG5"/>
      <c r="SUH5" s="4"/>
      <c r="SUI5" s="4"/>
      <c r="SUJ5"/>
      <c r="SUK5" s="22"/>
      <c r="SUL5" s="22"/>
      <c r="SUM5" s="22"/>
      <c r="SUN5" s="15"/>
      <c r="SUO5" s="23"/>
      <c r="SUP5" s="21"/>
      <c r="SUQ5"/>
      <c r="SUR5" s="4"/>
      <c r="SUS5" s="4"/>
      <c r="SUT5"/>
      <c r="SUU5" s="22"/>
      <c r="SUV5" s="22"/>
      <c r="SUW5" s="22"/>
      <c r="SUX5" s="15"/>
      <c r="SUY5" s="23"/>
      <c r="SUZ5" s="21"/>
      <c r="SVA5"/>
      <c r="SVB5" s="4"/>
      <c r="SVC5" s="4"/>
      <c r="SVD5"/>
      <c r="SVE5" s="22"/>
      <c r="SVF5" s="22"/>
      <c r="SVG5" s="22"/>
      <c r="SVH5" s="15"/>
      <c r="SVI5" s="23"/>
      <c r="SVJ5" s="21"/>
      <c r="SVK5"/>
      <c r="SVL5" s="4"/>
      <c r="SVM5" s="4"/>
      <c r="SVN5"/>
      <c r="SVO5" s="22"/>
      <c r="SVP5" s="22"/>
      <c r="SVQ5" s="22"/>
      <c r="SVR5" s="15"/>
      <c r="SVS5" s="23"/>
      <c r="SVT5" s="21"/>
      <c r="SVU5"/>
      <c r="SVV5" s="4"/>
      <c r="SVW5" s="4"/>
      <c r="SVX5"/>
      <c r="SVY5" s="22"/>
      <c r="SVZ5" s="22"/>
      <c r="SWA5" s="22"/>
      <c r="SWB5" s="15"/>
      <c r="SWC5" s="23"/>
      <c r="SWD5" s="21"/>
      <c r="SWE5"/>
      <c r="SWF5" s="4"/>
      <c r="SWG5" s="4"/>
      <c r="SWH5"/>
      <c r="SWI5" s="22"/>
      <c r="SWJ5" s="22"/>
      <c r="SWK5" s="22"/>
      <c r="SWL5" s="15"/>
      <c r="SWM5" s="23"/>
      <c r="SWN5" s="21"/>
      <c r="SWO5"/>
      <c r="SWP5" s="4"/>
      <c r="SWQ5" s="4"/>
      <c r="SWR5"/>
      <c r="SWS5" s="22"/>
      <c r="SWT5" s="22"/>
      <c r="SWU5" s="22"/>
      <c r="SWV5" s="15"/>
      <c r="SWW5" s="23"/>
      <c r="SWX5" s="21"/>
      <c r="SWY5"/>
      <c r="SWZ5" s="4"/>
      <c r="SXA5" s="4"/>
      <c r="SXB5"/>
      <c r="SXC5" s="22"/>
      <c r="SXD5" s="22"/>
      <c r="SXE5" s="22"/>
      <c r="SXF5" s="15"/>
      <c r="SXG5" s="23"/>
      <c r="SXH5" s="21"/>
      <c r="SXI5"/>
      <c r="SXJ5" s="4"/>
      <c r="SXK5" s="4"/>
      <c r="SXL5"/>
      <c r="SXM5" s="22"/>
      <c r="SXN5" s="22"/>
      <c r="SXO5" s="22"/>
      <c r="SXP5" s="15"/>
      <c r="SXQ5" s="23"/>
      <c r="SXR5" s="21"/>
      <c r="SXS5"/>
      <c r="SXT5" s="4"/>
      <c r="SXU5" s="4"/>
      <c r="SXV5"/>
      <c r="SXW5" s="22"/>
      <c r="SXX5" s="22"/>
      <c r="SXY5" s="22"/>
      <c r="SXZ5" s="15"/>
      <c r="SYA5" s="23"/>
      <c r="SYB5" s="21"/>
      <c r="SYC5"/>
      <c r="SYD5" s="4"/>
      <c r="SYE5" s="4"/>
      <c r="SYF5"/>
      <c r="SYG5" s="22"/>
      <c r="SYH5" s="22"/>
      <c r="SYI5" s="22"/>
      <c r="SYJ5" s="15"/>
      <c r="SYK5" s="23"/>
      <c r="SYL5" s="21"/>
      <c r="SYM5"/>
      <c r="SYN5" s="4"/>
      <c r="SYO5" s="4"/>
      <c r="SYP5"/>
      <c r="SYQ5" s="22"/>
      <c r="SYR5" s="22"/>
      <c r="SYS5" s="22"/>
      <c r="SYT5" s="15"/>
      <c r="SYU5" s="23"/>
      <c r="SYV5" s="21"/>
      <c r="SYW5"/>
      <c r="SYX5" s="4"/>
      <c r="SYY5" s="4"/>
      <c r="SYZ5"/>
      <c r="SZA5" s="22"/>
      <c r="SZB5" s="22"/>
      <c r="SZC5" s="22"/>
      <c r="SZD5" s="15"/>
      <c r="SZE5" s="23"/>
      <c r="SZF5" s="21"/>
      <c r="SZG5"/>
      <c r="SZH5" s="4"/>
      <c r="SZI5" s="4"/>
      <c r="SZJ5"/>
      <c r="SZK5" s="22"/>
      <c r="SZL5" s="22"/>
      <c r="SZM5" s="22"/>
      <c r="SZN5" s="15"/>
      <c r="SZO5" s="23"/>
      <c r="SZP5" s="21"/>
      <c r="SZQ5"/>
      <c r="SZR5" s="4"/>
      <c r="SZS5" s="4"/>
      <c r="SZT5"/>
      <c r="SZU5" s="22"/>
      <c r="SZV5" s="22"/>
      <c r="SZW5" s="22"/>
      <c r="SZX5" s="15"/>
      <c r="SZY5" s="23"/>
      <c r="SZZ5" s="21"/>
      <c r="TAA5"/>
      <c r="TAB5" s="4"/>
      <c r="TAC5" s="4"/>
      <c r="TAD5"/>
      <c r="TAE5" s="22"/>
      <c r="TAF5" s="22"/>
      <c r="TAG5" s="22"/>
      <c r="TAH5" s="15"/>
      <c r="TAI5" s="23"/>
      <c r="TAJ5" s="21"/>
      <c r="TAK5"/>
      <c r="TAL5" s="4"/>
      <c r="TAM5" s="4"/>
      <c r="TAN5"/>
      <c r="TAO5" s="22"/>
      <c r="TAP5" s="22"/>
      <c r="TAQ5" s="22"/>
      <c r="TAR5" s="15"/>
      <c r="TAS5" s="23"/>
      <c r="TAT5" s="21"/>
      <c r="TAU5"/>
      <c r="TAV5" s="4"/>
      <c r="TAW5" s="4"/>
      <c r="TAX5"/>
      <c r="TAY5" s="22"/>
      <c r="TAZ5" s="22"/>
      <c r="TBA5" s="22"/>
      <c r="TBB5" s="15"/>
      <c r="TBC5" s="23"/>
      <c r="TBD5" s="21"/>
      <c r="TBE5"/>
      <c r="TBF5" s="4"/>
      <c r="TBG5" s="4"/>
      <c r="TBH5"/>
      <c r="TBI5" s="22"/>
      <c r="TBJ5" s="22"/>
      <c r="TBK5" s="22"/>
      <c r="TBL5" s="15"/>
      <c r="TBM5" s="23"/>
      <c r="TBN5" s="21"/>
      <c r="TBO5"/>
      <c r="TBP5" s="4"/>
      <c r="TBQ5" s="4"/>
      <c r="TBR5"/>
      <c r="TBS5" s="22"/>
      <c r="TBT5" s="22"/>
      <c r="TBU5" s="22"/>
      <c r="TBV5" s="15"/>
      <c r="TBW5" s="23"/>
      <c r="TBX5" s="21"/>
      <c r="TBY5"/>
      <c r="TBZ5" s="4"/>
      <c r="TCA5" s="4"/>
      <c r="TCB5"/>
      <c r="TCC5" s="22"/>
      <c r="TCD5" s="22"/>
      <c r="TCE5" s="22"/>
      <c r="TCF5" s="15"/>
      <c r="TCG5" s="23"/>
      <c r="TCH5" s="21"/>
      <c r="TCI5"/>
      <c r="TCJ5" s="4"/>
      <c r="TCK5" s="4"/>
      <c r="TCL5"/>
      <c r="TCM5" s="22"/>
      <c r="TCN5" s="22"/>
      <c r="TCO5" s="22"/>
      <c r="TCP5" s="15"/>
      <c r="TCQ5" s="23"/>
      <c r="TCR5" s="21"/>
      <c r="TCS5"/>
      <c r="TCT5" s="4"/>
      <c r="TCU5" s="4"/>
      <c r="TCV5"/>
      <c r="TCW5" s="22"/>
      <c r="TCX5" s="22"/>
      <c r="TCY5" s="22"/>
      <c r="TCZ5" s="15"/>
      <c r="TDA5" s="23"/>
      <c r="TDB5" s="21"/>
      <c r="TDC5"/>
      <c r="TDD5" s="4"/>
      <c r="TDE5" s="4"/>
      <c r="TDF5"/>
      <c r="TDG5" s="22"/>
      <c r="TDH5" s="22"/>
      <c r="TDI5" s="22"/>
      <c r="TDJ5" s="15"/>
      <c r="TDK5" s="23"/>
      <c r="TDL5" s="21"/>
      <c r="TDM5"/>
      <c r="TDN5" s="4"/>
      <c r="TDO5" s="4"/>
      <c r="TDP5"/>
      <c r="TDQ5" s="22"/>
      <c r="TDR5" s="22"/>
      <c r="TDS5" s="22"/>
      <c r="TDT5" s="15"/>
      <c r="TDU5" s="23"/>
      <c r="TDV5" s="21"/>
      <c r="TDW5"/>
      <c r="TDX5" s="4"/>
      <c r="TDY5" s="4"/>
      <c r="TDZ5"/>
      <c r="TEA5" s="22"/>
      <c r="TEB5" s="22"/>
      <c r="TEC5" s="22"/>
      <c r="TED5" s="15"/>
      <c r="TEE5" s="23"/>
      <c r="TEF5" s="21"/>
      <c r="TEG5"/>
      <c r="TEH5" s="4"/>
      <c r="TEI5" s="4"/>
      <c r="TEJ5"/>
      <c r="TEK5" s="22"/>
      <c r="TEL5" s="22"/>
      <c r="TEM5" s="22"/>
      <c r="TEN5" s="15"/>
      <c r="TEO5" s="23"/>
      <c r="TEP5" s="21"/>
      <c r="TEQ5"/>
      <c r="TER5" s="4"/>
      <c r="TES5" s="4"/>
      <c r="TET5"/>
      <c r="TEU5" s="22"/>
      <c r="TEV5" s="22"/>
      <c r="TEW5" s="22"/>
      <c r="TEX5" s="15"/>
      <c r="TEY5" s="23"/>
      <c r="TEZ5" s="21"/>
      <c r="TFA5"/>
      <c r="TFB5" s="4"/>
      <c r="TFC5" s="4"/>
      <c r="TFD5"/>
      <c r="TFE5" s="22"/>
      <c r="TFF5" s="22"/>
      <c r="TFG5" s="22"/>
      <c r="TFH5" s="15"/>
      <c r="TFI5" s="23"/>
      <c r="TFJ5" s="21"/>
      <c r="TFK5"/>
      <c r="TFL5" s="4"/>
      <c r="TFM5" s="4"/>
      <c r="TFN5"/>
      <c r="TFO5" s="22"/>
      <c r="TFP5" s="22"/>
      <c r="TFQ5" s="22"/>
      <c r="TFR5" s="15"/>
      <c r="TFS5" s="23"/>
      <c r="TFT5" s="21"/>
      <c r="TFU5"/>
      <c r="TFV5" s="4"/>
      <c r="TFW5" s="4"/>
      <c r="TFX5"/>
      <c r="TFY5" s="22"/>
      <c r="TFZ5" s="22"/>
      <c r="TGA5" s="22"/>
      <c r="TGB5" s="15"/>
      <c r="TGC5" s="23"/>
      <c r="TGD5" s="21"/>
      <c r="TGE5"/>
      <c r="TGF5" s="4"/>
      <c r="TGG5" s="4"/>
      <c r="TGH5"/>
      <c r="TGI5" s="22"/>
      <c r="TGJ5" s="22"/>
      <c r="TGK5" s="22"/>
      <c r="TGL5" s="15"/>
      <c r="TGM5" s="23"/>
      <c r="TGN5" s="21"/>
      <c r="TGO5"/>
      <c r="TGP5" s="4"/>
      <c r="TGQ5" s="4"/>
      <c r="TGR5"/>
      <c r="TGS5" s="22"/>
      <c r="TGT5" s="22"/>
      <c r="TGU5" s="22"/>
      <c r="TGV5" s="15"/>
      <c r="TGW5" s="23"/>
      <c r="TGX5" s="21"/>
      <c r="TGY5"/>
      <c r="TGZ5" s="4"/>
      <c r="THA5" s="4"/>
      <c r="THB5"/>
      <c r="THC5" s="22"/>
      <c r="THD5" s="22"/>
      <c r="THE5" s="22"/>
      <c r="THF5" s="15"/>
      <c r="THG5" s="23"/>
      <c r="THH5" s="21"/>
      <c r="THI5"/>
      <c r="THJ5" s="4"/>
      <c r="THK5" s="4"/>
      <c r="THL5"/>
      <c r="THM5" s="22"/>
      <c r="THN5" s="22"/>
      <c r="THO5" s="22"/>
      <c r="THP5" s="15"/>
      <c r="THQ5" s="23"/>
      <c r="THR5" s="21"/>
      <c r="THS5"/>
      <c r="THT5" s="4"/>
      <c r="THU5" s="4"/>
      <c r="THV5"/>
      <c r="THW5" s="22"/>
      <c r="THX5" s="22"/>
      <c r="THY5" s="22"/>
      <c r="THZ5" s="15"/>
      <c r="TIA5" s="23"/>
      <c r="TIB5" s="21"/>
      <c r="TIC5"/>
      <c r="TID5" s="4"/>
      <c r="TIE5" s="4"/>
      <c r="TIF5"/>
      <c r="TIG5" s="22"/>
      <c r="TIH5" s="22"/>
      <c r="TII5" s="22"/>
      <c r="TIJ5" s="15"/>
      <c r="TIK5" s="23"/>
      <c r="TIL5" s="21"/>
      <c r="TIM5"/>
      <c r="TIN5" s="4"/>
      <c r="TIO5" s="4"/>
      <c r="TIP5"/>
      <c r="TIQ5" s="22"/>
      <c r="TIR5" s="22"/>
      <c r="TIS5" s="22"/>
      <c r="TIT5" s="15"/>
      <c r="TIU5" s="23"/>
      <c r="TIV5" s="21"/>
      <c r="TIW5"/>
      <c r="TIX5" s="4"/>
      <c r="TIY5" s="4"/>
      <c r="TIZ5"/>
      <c r="TJA5" s="22"/>
      <c r="TJB5" s="22"/>
      <c r="TJC5" s="22"/>
      <c r="TJD5" s="15"/>
      <c r="TJE5" s="23"/>
      <c r="TJF5" s="21"/>
      <c r="TJG5"/>
      <c r="TJH5" s="4"/>
      <c r="TJI5" s="4"/>
      <c r="TJJ5"/>
      <c r="TJK5" s="22"/>
      <c r="TJL5" s="22"/>
      <c r="TJM5" s="22"/>
      <c r="TJN5" s="15"/>
      <c r="TJO5" s="23"/>
      <c r="TJP5" s="21"/>
      <c r="TJQ5"/>
      <c r="TJR5" s="4"/>
      <c r="TJS5" s="4"/>
      <c r="TJT5"/>
      <c r="TJU5" s="22"/>
      <c r="TJV5" s="22"/>
      <c r="TJW5" s="22"/>
      <c r="TJX5" s="15"/>
      <c r="TJY5" s="23"/>
      <c r="TJZ5" s="21"/>
      <c r="TKA5"/>
      <c r="TKB5" s="4"/>
      <c r="TKC5" s="4"/>
      <c r="TKD5"/>
      <c r="TKE5" s="22"/>
      <c r="TKF5" s="22"/>
      <c r="TKG5" s="22"/>
      <c r="TKH5" s="15"/>
      <c r="TKI5" s="23"/>
      <c r="TKJ5" s="21"/>
      <c r="TKK5"/>
      <c r="TKL5" s="4"/>
      <c r="TKM5" s="4"/>
      <c r="TKN5"/>
      <c r="TKO5" s="22"/>
      <c r="TKP5" s="22"/>
      <c r="TKQ5" s="22"/>
      <c r="TKR5" s="15"/>
      <c r="TKS5" s="23"/>
      <c r="TKT5" s="21"/>
      <c r="TKU5"/>
      <c r="TKV5" s="4"/>
      <c r="TKW5" s="4"/>
      <c r="TKX5"/>
      <c r="TKY5" s="22"/>
      <c r="TKZ5" s="22"/>
      <c r="TLA5" s="22"/>
      <c r="TLB5" s="15"/>
      <c r="TLC5" s="23"/>
      <c r="TLD5" s="21"/>
      <c r="TLE5"/>
      <c r="TLF5" s="4"/>
      <c r="TLG5" s="4"/>
      <c r="TLH5"/>
      <c r="TLI5" s="22"/>
      <c r="TLJ5" s="22"/>
      <c r="TLK5" s="22"/>
      <c r="TLL5" s="15"/>
      <c r="TLM5" s="23"/>
      <c r="TLN5" s="21"/>
      <c r="TLO5"/>
      <c r="TLP5" s="4"/>
      <c r="TLQ5" s="4"/>
      <c r="TLR5"/>
      <c r="TLS5" s="22"/>
      <c r="TLT5" s="22"/>
      <c r="TLU5" s="22"/>
      <c r="TLV5" s="15"/>
      <c r="TLW5" s="23"/>
      <c r="TLX5" s="21"/>
      <c r="TLY5"/>
      <c r="TLZ5" s="4"/>
      <c r="TMA5" s="4"/>
      <c r="TMB5"/>
      <c r="TMC5" s="22"/>
      <c r="TMD5" s="22"/>
      <c r="TME5" s="22"/>
      <c r="TMF5" s="15"/>
      <c r="TMG5" s="23"/>
      <c r="TMH5" s="21"/>
      <c r="TMI5"/>
      <c r="TMJ5" s="4"/>
      <c r="TMK5" s="4"/>
      <c r="TML5"/>
      <c r="TMM5" s="22"/>
      <c r="TMN5" s="22"/>
      <c r="TMO5" s="22"/>
      <c r="TMP5" s="15"/>
      <c r="TMQ5" s="23"/>
      <c r="TMR5" s="21"/>
      <c r="TMS5"/>
      <c r="TMT5" s="4"/>
      <c r="TMU5" s="4"/>
      <c r="TMV5"/>
      <c r="TMW5" s="22"/>
      <c r="TMX5" s="22"/>
      <c r="TMY5" s="22"/>
      <c r="TMZ5" s="15"/>
      <c r="TNA5" s="23"/>
      <c r="TNB5" s="21"/>
      <c r="TNC5"/>
      <c r="TND5" s="4"/>
      <c r="TNE5" s="4"/>
      <c r="TNF5"/>
      <c r="TNG5" s="22"/>
      <c r="TNH5" s="22"/>
      <c r="TNI5" s="22"/>
      <c r="TNJ5" s="15"/>
      <c r="TNK5" s="23"/>
      <c r="TNL5" s="21"/>
      <c r="TNM5"/>
      <c r="TNN5" s="4"/>
      <c r="TNO5" s="4"/>
      <c r="TNP5"/>
      <c r="TNQ5" s="22"/>
      <c r="TNR5" s="22"/>
      <c r="TNS5" s="22"/>
      <c r="TNT5" s="15"/>
      <c r="TNU5" s="23"/>
      <c r="TNV5" s="21"/>
      <c r="TNW5"/>
      <c r="TNX5" s="4"/>
      <c r="TNY5" s="4"/>
      <c r="TNZ5"/>
      <c r="TOA5" s="22"/>
      <c r="TOB5" s="22"/>
      <c r="TOC5" s="22"/>
      <c r="TOD5" s="15"/>
      <c r="TOE5" s="23"/>
      <c r="TOF5" s="21"/>
      <c r="TOG5"/>
      <c r="TOH5" s="4"/>
      <c r="TOI5" s="4"/>
      <c r="TOJ5"/>
      <c r="TOK5" s="22"/>
      <c r="TOL5" s="22"/>
      <c r="TOM5" s="22"/>
      <c r="TON5" s="15"/>
      <c r="TOO5" s="23"/>
      <c r="TOP5" s="21"/>
      <c r="TOQ5"/>
      <c r="TOR5" s="4"/>
      <c r="TOS5" s="4"/>
      <c r="TOT5"/>
      <c r="TOU5" s="22"/>
      <c r="TOV5" s="22"/>
      <c r="TOW5" s="22"/>
      <c r="TOX5" s="15"/>
      <c r="TOY5" s="23"/>
      <c r="TOZ5" s="21"/>
      <c r="TPA5"/>
      <c r="TPB5" s="4"/>
      <c r="TPC5" s="4"/>
      <c r="TPD5"/>
      <c r="TPE5" s="22"/>
      <c r="TPF5" s="22"/>
      <c r="TPG5" s="22"/>
      <c r="TPH5" s="15"/>
      <c r="TPI5" s="23"/>
      <c r="TPJ5" s="21"/>
      <c r="TPK5"/>
      <c r="TPL5" s="4"/>
      <c r="TPM5" s="4"/>
      <c r="TPN5"/>
      <c r="TPO5" s="22"/>
      <c r="TPP5" s="22"/>
      <c r="TPQ5" s="22"/>
      <c r="TPR5" s="15"/>
      <c r="TPS5" s="23"/>
      <c r="TPT5" s="21"/>
      <c r="TPU5"/>
      <c r="TPV5" s="4"/>
      <c r="TPW5" s="4"/>
      <c r="TPX5"/>
      <c r="TPY5" s="22"/>
      <c r="TPZ5" s="22"/>
      <c r="TQA5" s="22"/>
      <c r="TQB5" s="15"/>
      <c r="TQC5" s="23"/>
      <c r="TQD5" s="21"/>
      <c r="TQE5"/>
      <c r="TQF5" s="4"/>
      <c r="TQG5" s="4"/>
      <c r="TQH5"/>
      <c r="TQI5" s="22"/>
      <c r="TQJ5" s="22"/>
      <c r="TQK5" s="22"/>
      <c r="TQL5" s="15"/>
      <c r="TQM5" s="23"/>
      <c r="TQN5" s="21"/>
      <c r="TQO5"/>
      <c r="TQP5" s="4"/>
      <c r="TQQ5" s="4"/>
      <c r="TQR5"/>
      <c r="TQS5" s="22"/>
      <c r="TQT5" s="22"/>
      <c r="TQU5" s="22"/>
      <c r="TQV5" s="15"/>
      <c r="TQW5" s="23"/>
      <c r="TQX5" s="21"/>
      <c r="TQY5"/>
      <c r="TQZ5" s="4"/>
      <c r="TRA5" s="4"/>
      <c r="TRB5"/>
      <c r="TRC5" s="22"/>
      <c r="TRD5" s="22"/>
      <c r="TRE5" s="22"/>
      <c r="TRF5" s="15"/>
      <c r="TRG5" s="23"/>
      <c r="TRH5" s="21"/>
      <c r="TRI5"/>
      <c r="TRJ5" s="4"/>
      <c r="TRK5" s="4"/>
      <c r="TRL5"/>
      <c r="TRM5" s="22"/>
      <c r="TRN5" s="22"/>
      <c r="TRO5" s="22"/>
      <c r="TRP5" s="15"/>
      <c r="TRQ5" s="23"/>
      <c r="TRR5" s="21"/>
      <c r="TRS5"/>
      <c r="TRT5" s="4"/>
      <c r="TRU5" s="4"/>
      <c r="TRV5"/>
      <c r="TRW5" s="22"/>
      <c r="TRX5" s="22"/>
      <c r="TRY5" s="22"/>
      <c r="TRZ5" s="15"/>
      <c r="TSA5" s="23"/>
      <c r="TSB5" s="21"/>
      <c r="TSC5"/>
      <c r="TSD5" s="4"/>
      <c r="TSE5" s="4"/>
      <c r="TSF5"/>
      <c r="TSG5" s="22"/>
      <c r="TSH5" s="22"/>
      <c r="TSI5" s="22"/>
      <c r="TSJ5" s="15"/>
      <c r="TSK5" s="23"/>
      <c r="TSL5" s="21"/>
      <c r="TSM5"/>
      <c r="TSN5" s="4"/>
      <c r="TSO5" s="4"/>
      <c r="TSP5"/>
      <c r="TSQ5" s="22"/>
      <c r="TSR5" s="22"/>
      <c r="TSS5" s="22"/>
      <c r="TST5" s="15"/>
      <c r="TSU5" s="23"/>
      <c r="TSV5" s="21"/>
      <c r="TSW5"/>
      <c r="TSX5" s="4"/>
      <c r="TSY5" s="4"/>
      <c r="TSZ5"/>
      <c r="TTA5" s="22"/>
      <c r="TTB5" s="22"/>
      <c r="TTC5" s="22"/>
      <c r="TTD5" s="15"/>
      <c r="TTE5" s="23"/>
      <c r="TTF5" s="21"/>
      <c r="TTG5"/>
      <c r="TTH5" s="4"/>
      <c r="TTI5" s="4"/>
      <c r="TTJ5"/>
      <c r="TTK5" s="22"/>
      <c r="TTL5" s="22"/>
      <c r="TTM5" s="22"/>
      <c r="TTN5" s="15"/>
      <c r="TTO5" s="23"/>
      <c r="TTP5" s="21"/>
      <c r="TTQ5"/>
      <c r="TTR5" s="4"/>
      <c r="TTS5" s="4"/>
      <c r="TTT5"/>
      <c r="TTU5" s="22"/>
      <c r="TTV5" s="22"/>
      <c r="TTW5" s="22"/>
      <c r="TTX5" s="15"/>
      <c r="TTY5" s="23"/>
      <c r="TTZ5" s="21"/>
      <c r="TUA5"/>
      <c r="TUB5" s="4"/>
      <c r="TUC5" s="4"/>
      <c r="TUD5"/>
      <c r="TUE5" s="22"/>
      <c r="TUF5" s="22"/>
      <c r="TUG5" s="22"/>
      <c r="TUH5" s="15"/>
      <c r="TUI5" s="23"/>
      <c r="TUJ5" s="21"/>
      <c r="TUK5"/>
      <c r="TUL5" s="4"/>
      <c r="TUM5" s="4"/>
      <c r="TUN5"/>
      <c r="TUO5" s="22"/>
      <c r="TUP5" s="22"/>
      <c r="TUQ5" s="22"/>
      <c r="TUR5" s="15"/>
      <c r="TUS5" s="23"/>
      <c r="TUT5" s="21"/>
      <c r="TUU5"/>
      <c r="TUV5" s="4"/>
      <c r="TUW5" s="4"/>
      <c r="TUX5"/>
      <c r="TUY5" s="22"/>
      <c r="TUZ5" s="22"/>
      <c r="TVA5" s="22"/>
      <c r="TVB5" s="15"/>
      <c r="TVC5" s="23"/>
      <c r="TVD5" s="21"/>
      <c r="TVE5"/>
      <c r="TVF5" s="4"/>
      <c r="TVG5" s="4"/>
      <c r="TVH5"/>
      <c r="TVI5" s="22"/>
      <c r="TVJ5" s="22"/>
      <c r="TVK5" s="22"/>
      <c r="TVL5" s="15"/>
      <c r="TVM5" s="23"/>
      <c r="TVN5" s="21"/>
      <c r="TVO5"/>
      <c r="TVP5" s="4"/>
      <c r="TVQ5" s="4"/>
      <c r="TVR5"/>
      <c r="TVS5" s="22"/>
      <c r="TVT5" s="22"/>
      <c r="TVU5" s="22"/>
      <c r="TVV5" s="15"/>
      <c r="TVW5" s="23"/>
      <c r="TVX5" s="21"/>
      <c r="TVY5"/>
      <c r="TVZ5" s="4"/>
      <c r="TWA5" s="4"/>
      <c r="TWB5"/>
      <c r="TWC5" s="22"/>
      <c r="TWD5" s="22"/>
      <c r="TWE5" s="22"/>
      <c r="TWF5" s="15"/>
      <c r="TWG5" s="23"/>
      <c r="TWH5" s="21"/>
      <c r="TWI5"/>
      <c r="TWJ5" s="4"/>
      <c r="TWK5" s="4"/>
      <c r="TWL5"/>
      <c r="TWM5" s="22"/>
      <c r="TWN5" s="22"/>
      <c r="TWO5" s="22"/>
      <c r="TWP5" s="15"/>
      <c r="TWQ5" s="23"/>
      <c r="TWR5" s="21"/>
      <c r="TWS5"/>
      <c r="TWT5" s="4"/>
      <c r="TWU5" s="4"/>
      <c r="TWV5"/>
      <c r="TWW5" s="22"/>
      <c r="TWX5" s="22"/>
      <c r="TWY5" s="22"/>
      <c r="TWZ5" s="15"/>
      <c r="TXA5" s="23"/>
      <c r="TXB5" s="21"/>
      <c r="TXC5"/>
      <c r="TXD5" s="4"/>
      <c r="TXE5" s="4"/>
      <c r="TXF5"/>
      <c r="TXG5" s="22"/>
      <c r="TXH5" s="22"/>
      <c r="TXI5" s="22"/>
      <c r="TXJ5" s="15"/>
      <c r="TXK5" s="23"/>
      <c r="TXL5" s="21"/>
      <c r="TXM5"/>
      <c r="TXN5" s="4"/>
      <c r="TXO5" s="4"/>
      <c r="TXP5"/>
      <c r="TXQ5" s="22"/>
      <c r="TXR5" s="22"/>
      <c r="TXS5" s="22"/>
      <c r="TXT5" s="15"/>
      <c r="TXU5" s="23"/>
      <c r="TXV5" s="21"/>
      <c r="TXW5"/>
      <c r="TXX5" s="4"/>
      <c r="TXY5" s="4"/>
      <c r="TXZ5"/>
      <c r="TYA5" s="22"/>
      <c r="TYB5" s="22"/>
      <c r="TYC5" s="22"/>
      <c r="TYD5" s="15"/>
      <c r="TYE5" s="23"/>
      <c r="TYF5" s="21"/>
      <c r="TYG5"/>
      <c r="TYH5" s="4"/>
      <c r="TYI5" s="4"/>
      <c r="TYJ5"/>
      <c r="TYK5" s="22"/>
      <c r="TYL5" s="22"/>
      <c r="TYM5" s="22"/>
      <c r="TYN5" s="15"/>
      <c r="TYO5" s="23"/>
      <c r="TYP5" s="21"/>
      <c r="TYQ5"/>
      <c r="TYR5" s="4"/>
      <c r="TYS5" s="4"/>
      <c r="TYT5"/>
      <c r="TYU5" s="22"/>
      <c r="TYV5" s="22"/>
      <c r="TYW5" s="22"/>
      <c r="TYX5" s="15"/>
      <c r="TYY5" s="23"/>
      <c r="TYZ5" s="21"/>
      <c r="TZA5"/>
      <c r="TZB5" s="4"/>
      <c r="TZC5" s="4"/>
      <c r="TZD5"/>
      <c r="TZE5" s="22"/>
      <c r="TZF5" s="22"/>
      <c r="TZG5" s="22"/>
      <c r="TZH5" s="15"/>
      <c r="TZI5" s="23"/>
      <c r="TZJ5" s="21"/>
      <c r="TZK5"/>
      <c r="TZL5" s="4"/>
      <c r="TZM5" s="4"/>
      <c r="TZN5"/>
      <c r="TZO5" s="22"/>
      <c r="TZP5" s="22"/>
      <c r="TZQ5" s="22"/>
      <c r="TZR5" s="15"/>
      <c r="TZS5" s="23"/>
      <c r="TZT5" s="21"/>
      <c r="TZU5"/>
      <c r="TZV5" s="4"/>
      <c r="TZW5" s="4"/>
      <c r="TZX5"/>
      <c r="TZY5" s="22"/>
      <c r="TZZ5" s="22"/>
      <c r="UAA5" s="22"/>
      <c r="UAB5" s="15"/>
      <c r="UAC5" s="23"/>
      <c r="UAD5" s="21"/>
      <c r="UAE5"/>
      <c r="UAF5" s="4"/>
      <c r="UAG5" s="4"/>
      <c r="UAH5"/>
      <c r="UAI5" s="22"/>
      <c r="UAJ5" s="22"/>
      <c r="UAK5" s="22"/>
      <c r="UAL5" s="15"/>
      <c r="UAM5" s="23"/>
      <c r="UAN5" s="21"/>
      <c r="UAO5"/>
      <c r="UAP5" s="4"/>
      <c r="UAQ5" s="4"/>
      <c r="UAR5"/>
      <c r="UAS5" s="22"/>
      <c r="UAT5" s="22"/>
      <c r="UAU5" s="22"/>
      <c r="UAV5" s="15"/>
      <c r="UAW5" s="23"/>
      <c r="UAX5" s="21"/>
      <c r="UAY5"/>
      <c r="UAZ5" s="4"/>
      <c r="UBA5" s="4"/>
      <c r="UBB5"/>
      <c r="UBC5" s="22"/>
      <c r="UBD5" s="22"/>
      <c r="UBE5" s="22"/>
      <c r="UBF5" s="15"/>
      <c r="UBG5" s="23"/>
      <c r="UBH5" s="21"/>
      <c r="UBI5"/>
      <c r="UBJ5" s="4"/>
      <c r="UBK5" s="4"/>
      <c r="UBL5"/>
      <c r="UBM5" s="22"/>
      <c r="UBN5" s="22"/>
      <c r="UBO5" s="22"/>
      <c r="UBP5" s="15"/>
      <c r="UBQ5" s="23"/>
      <c r="UBR5" s="21"/>
      <c r="UBS5"/>
      <c r="UBT5" s="4"/>
      <c r="UBU5" s="4"/>
      <c r="UBV5"/>
      <c r="UBW5" s="22"/>
      <c r="UBX5" s="22"/>
      <c r="UBY5" s="22"/>
      <c r="UBZ5" s="15"/>
      <c r="UCA5" s="23"/>
      <c r="UCB5" s="21"/>
      <c r="UCC5"/>
      <c r="UCD5" s="4"/>
      <c r="UCE5" s="4"/>
      <c r="UCF5"/>
      <c r="UCG5" s="22"/>
      <c r="UCH5" s="22"/>
      <c r="UCI5" s="22"/>
      <c r="UCJ5" s="15"/>
      <c r="UCK5" s="23"/>
      <c r="UCL5" s="21"/>
      <c r="UCM5"/>
      <c r="UCN5" s="4"/>
      <c r="UCO5" s="4"/>
      <c r="UCP5"/>
      <c r="UCQ5" s="22"/>
      <c r="UCR5" s="22"/>
      <c r="UCS5" s="22"/>
      <c r="UCT5" s="15"/>
      <c r="UCU5" s="23"/>
      <c r="UCV5" s="21"/>
      <c r="UCW5"/>
      <c r="UCX5" s="4"/>
      <c r="UCY5" s="4"/>
      <c r="UCZ5"/>
      <c r="UDA5" s="22"/>
      <c r="UDB5" s="22"/>
      <c r="UDC5" s="22"/>
      <c r="UDD5" s="15"/>
      <c r="UDE5" s="23"/>
      <c r="UDF5" s="21"/>
      <c r="UDG5"/>
      <c r="UDH5" s="4"/>
      <c r="UDI5" s="4"/>
      <c r="UDJ5"/>
      <c r="UDK5" s="22"/>
      <c r="UDL5" s="22"/>
      <c r="UDM5" s="22"/>
      <c r="UDN5" s="15"/>
      <c r="UDO5" s="23"/>
      <c r="UDP5" s="21"/>
      <c r="UDQ5"/>
      <c r="UDR5" s="4"/>
      <c r="UDS5" s="4"/>
      <c r="UDT5"/>
      <c r="UDU5" s="22"/>
      <c r="UDV5" s="22"/>
      <c r="UDW5" s="22"/>
      <c r="UDX5" s="15"/>
      <c r="UDY5" s="23"/>
      <c r="UDZ5" s="21"/>
      <c r="UEA5"/>
      <c r="UEB5" s="4"/>
      <c r="UEC5" s="4"/>
      <c r="UED5"/>
      <c r="UEE5" s="22"/>
      <c r="UEF5" s="22"/>
      <c r="UEG5" s="22"/>
      <c r="UEH5" s="15"/>
      <c r="UEI5" s="23"/>
      <c r="UEJ5" s="21"/>
      <c r="UEK5"/>
      <c r="UEL5" s="4"/>
      <c r="UEM5" s="4"/>
      <c r="UEN5"/>
      <c r="UEO5" s="22"/>
      <c r="UEP5" s="22"/>
      <c r="UEQ5" s="22"/>
      <c r="UER5" s="15"/>
      <c r="UES5" s="23"/>
      <c r="UET5" s="21"/>
      <c r="UEU5"/>
      <c r="UEV5" s="4"/>
      <c r="UEW5" s="4"/>
      <c r="UEX5"/>
      <c r="UEY5" s="22"/>
      <c r="UEZ5" s="22"/>
      <c r="UFA5" s="22"/>
      <c r="UFB5" s="15"/>
      <c r="UFC5" s="23"/>
      <c r="UFD5" s="21"/>
      <c r="UFE5"/>
      <c r="UFF5" s="4"/>
      <c r="UFG5" s="4"/>
      <c r="UFH5"/>
      <c r="UFI5" s="22"/>
      <c r="UFJ5" s="22"/>
      <c r="UFK5" s="22"/>
      <c r="UFL5" s="15"/>
      <c r="UFM5" s="23"/>
      <c r="UFN5" s="21"/>
      <c r="UFO5"/>
      <c r="UFP5" s="4"/>
      <c r="UFQ5" s="4"/>
      <c r="UFR5"/>
      <c r="UFS5" s="22"/>
      <c r="UFT5" s="22"/>
      <c r="UFU5" s="22"/>
      <c r="UFV5" s="15"/>
      <c r="UFW5" s="23"/>
      <c r="UFX5" s="21"/>
      <c r="UFY5"/>
      <c r="UFZ5" s="4"/>
      <c r="UGA5" s="4"/>
      <c r="UGB5"/>
      <c r="UGC5" s="22"/>
      <c r="UGD5" s="22"/>
      <c r="UGE5" s="22"/>
      <c r="UGF5" s="15"/>
      <c r="UGG5" s="23"/>
      <c r="UGH5" s="21"/>
      <c r="UGI5"/>
      <c r="UGJ5" s="4"/>
      <c r="UGK5" s="4"/>
      <c r="UGL5"/>
      <c r="UGM5" s="22"/>
      <c r="UGN5" s="22"/>
      <c r="UGO5" s="22"/>
      <c r="UGP5" s="15"/>
      <c r="UGQ5" s="23"/>
      <c r="UGR5" s="21"/>
      <c r="UGS5"/>
      <c r="UGT5" s="4"/>
      <c r="UGU5" s="4"/>
      <c r="UGV5"/>
      <c r="UGW5" s="22"/>
      <c r="UGX5" s="22"/>
      <c r="UGY5" s="22"/>
      <c r="UGZ5" s="15"/>
      <c r="UHA5" s="23"/>
      <c r="UHB5" s="21"/>
      <c r="UHC5"/>
      <c r="UHD5" s="4"/>
      <c r="UHE5" s="4"/>
      <c r="UHF5"/>
      <c r="UHG5" s="22"/>
      <c r="UHH5" s="22"/>
      <c r="UHI5" s="22"/>
      <c r="UHJ5" s="15"/>
      <c r="UHK5" s="23"/>
      <c r="UHL5" s="21"/>
      <c r="UHM5"/>
      <c r="UHN5" s="4"/>
      <c r="UHO5" s="4"/>
      <c r="UHP5"/>
      <c r="UHQ5" s="22"/>
      <c r="UHR5" s="22"/>
      <c r="UHS5" s="22"/>
      <c r="UHT5" s="15"/>
      <c r="UHU5" s="23"/>
      <c r="UHV5" s="21"/>
      <c r="UHW5"/>
      <c r="UHX5" s="4"/>
      <c r="UHY5" s="4"/>
      <c r="UHZ5"/>
      <c r="UIA5" s="22"/>
      <c r="UIB5" s="22"/>
      <c r="UIC5" s="22"/>
      <c r="UID5" s="15"/>
      <c r="UIE5" s="23"/>
      <c r="UIF5" s="21"/>
      <c r="UIG5"/>
      <c r="UIH5" s="4"/>
      <c r="UII5" s="4"/>
      <c r="UIJ5"/>
      <c r="UIK5" s="22"/>
      <c r="UIL5" s="22"/>
      <c r="UIM5" s="22"/>
      <c r="UIN5" s="15"/>
      <c r="UIO5" s="23"/>
      <c r="UIP5" s="21"/>
      <c r="UIQ5"/>
      <c r="UIR5" s="4"/>
      <c r="UIS5" s="4"/>
      <c r="UIT5"/>
      <c r="UIU5" s="22"/>
      <c r="UIV5" s="22"/>
      <c r="UIW5" s="22"/>
      <c r="UIX5" s="15"/>
      <c r="UIY5" s="23"/>
      <c r="UIZ5" s="21"/>
      <c r="UJA5"/>
      <c r="UJB5" s="4"/>
      <c r="UJC5" s="4"/>
      <c r="UJD5"/>
      <c r="UJE5" s="22"/>
      <c r="UJF5" s="22"/>
      <c r="UJG5" s="22"/>
      <c r="UJH5" s="15"/>
      <c r="UJI5" s="23"/>
      <c r="UJJ5" s="21"/>
      <c r="UJK5"/>
      <c r="UJL5" s="4"/>
      <c r="UJM5" s="4"/>
      <c r="UJN5"/>
      <c r="UJO5" s="22"/>
      <c r="UJP5" s="22"/>
      <c r="UJQ5" s="22"/>
      <c r="UJR5" s="15"/>
      <c r="UJS5" s="23"/>
      <c r="UJT5" s="21"/>
      <c r="UJU5"/>
      <c r="UJV5" s="4"/>
      <c r="UJW5" s="4"/>
      <c r="UJX5"/>
      <c r="UJY5" s="22"/>
      <c r="UJZ5" s="22"/>
      <c r="UKA5" s="22"/>
      <c r="UKB5" s="15"/>
      <c r="UKC5" s="23"/>
      <c r="UKD5" s="21"/>
      <c r="UKE5"/>
      <c r="UKF5" s="4"/>
      <c r="UKG5" s="4"/>
      <c r="UKH5"/>
      <c r="UKI5" s="22"/>
      <c r="UKJ5" s="22"/>
      <c r="UKK5" s="22"/>
      <c r="UKL5" s="15"/>
      <c r="UKM5" s="23"/>
      <c r="UKN5" s="21"/>
      <c r="UKO5"/>
      <c r="UKP5" s="4"/>
      <c r="UKQ5" s="4"/>
      <c r="UKR5"/>
      <c r="UKS5" s="22"/>
      <c r="UKT5" s="22"/>
      <c r="UKU5" s="22"/>
      <c r="UKV5" s="15"/>
      <c r="UKW5" s="23"/>
      <c r="UKX5" s="21"/>
      <c r="UKY5"/>
      <c r="UKZ5" s="4"/>
      <c r="ULA5" s="4"/>
      <c r="ULB5"/>
      <c r="ULC5" s="22"/>
      <c r="ULD5" s="22"/>
      <c r="ULE5" s="22"/>
      <c r="ULF5" s="15"/>
      <c r="ULG5" s="23"/>
      <c r="ULH5" s="21"/>
      <c r="ULI5"/>
      <c r="ULJ5" s="4"/>
      <c r="ULK5" s="4"/>
      <c r="ULL5"/>
      <c r="ULM5" s="22"/>
      <c r="ULN5" s="22"/>
      <c r="ULO5" s="22"/>
      <c r="ULP5" s="15"/>
      <c r="ULQ5" s="23"/>
      <c r="ULR5" s="21"/>
      <c r="ULS5"/>
      <c r="ULT5" s="4"/>
      <c r="ULU5" s="4"/>
      <c r="ULV5"/>
      <c r="ULW5" s="22"/>
      <c r="ULX5" s="22"/>
      <c r="ULY5" s="22"/>
      <c r="ULZ5" s="15"/>
      <c r="UMA5" s="23"/>
      <c r="UMB5" s="21"/>
      <c r="UMC5"/>
      <c r="UMD5" s="4"/>
      <c r="UME5" s="4"/>
      <c r="UMF5"/>
      <c r="UMG5" s="22"/>
      <c r="UMH5" s="22"/>
      <c r="UMI5" s="22"/>
      <c r="UMJ5" s="15"/>
      <c r="UMK5" s="23"/>
      <c r="UML5" s="21"/>
      <c r="UMM5"/>
      <c r="UMN5" s="4"/>
      <c r="UMO5" s="4"/>
      <c r="UMP5"/>
      <c r="UMQ5" s="22"/>
      <c r="UMR5" s="22"/>
      <c r="UMS5" s="22"/>
      <c r="UMT5" s="15"/>
      <c r="UMU5" s="23"/>
      <c r="UMV5" s="21"/>
      <c r="UMW5"/>
      <c r="UMX5" s="4"/>
      <c r="UMY5" s="4"/>
      <c r="UMZ5"/>
      <c r="UNA5" s="22"/>
      <c r="UNB5" s="22"/>
      <c r="UNC5" s="22"/>
      <c r="UND5" s="15"/>
      <c r="UNE5" s="23"/>
      <c r="UNF5" s="21"/>
      <c r="UNG5"/>
      <c r="UNH5" s="4"/>
      <c r="UNI5" s="4"/>
      <c r="UNJ5"/>
      <c r="UNK5" s="22"/>
      <c r="UNL5" s="22"/>
      <c r="UNM5" s="22"/>
      <c r="UNN5" s="15"/>
      <c r="UNO5" s="23"/>
      <c r="UNP5" s="21"/>
      <c r="UNQ5"/>
      <c r="UNR5" s="4"/>
      <c r="UNS5" s="4"/>
      <c r="UNT5"/>
      <c r="UNU5" s="22"/>
      <c r="UNV5" s="22"/>
      <c r="UNW5" s="22"/>
      <c r="UNX5" s="15"/>
      <c r="UNY5" s="23"/>
      <c r="UNZ5" s="21"/>
      <c r="UOA5"/>
      <c r="UOB5" s="4"/>
      <c r="UOC5" s="4"/>
      <c r="UOD5"/>
      <c r="UOE5" s="22"/>
      <c r="UOF5" s="22"/>
      <c r="UOG5" s="22"/>
      <c r="UOH5" s="15"/>
      <c r="UOI5" s="23"/>
      <c r="UOJ5" s="21"/>
      <c r="UOK5"/>
      <c r="UOL5" s="4"/>
      <c r="UOM5" s="4"/>
      <c r="UON5"/>
      <c r="UOO5" s="22"/>
      <c r="UOP5" s="22"/>
      <c r="UOQ5" s="22"/>
      <c r="UOR5" s="15"/>
      <c r="UOS5" s="23"/>
      <c r="UOT5" s="21"/>
      <c r="UOU5"/>
      <c r="UOV5" s="4"/>
      <c r="UOW5" s="4"/>
      <c r="UOX5"/>
      <c r="UOY5" s="22"/>
      <c r="UOZ5" s="22"/>
      <c r="UPA5" s="22"/>
      <c r="UPB5" s="15"/>
      <c r="UPC5" s="23"/>
      <c r="UPD5" s="21"/>
      <c r="UPE5"/>
      <c r="UPF5" s="4"/>
      <c r="UPG5" s="4"/>
      <c r="UPH5"/>
      <c r="UPI5" s="22"/>
      <c r="UPJ5" s="22"/>
      <c r="UPK5" s="22"/>
      <c r="UPL5" s="15"/>
      <c r="UPM5" s="23"/>
      <c r="UPN5" s="21"/>
      <c r="UPO5"/>
      <c r="UPP5" s="4"/>
      <c r="UPQ5" s="4"/>
      <c r="UPR5"/>
      <c r="UPS5" s="22"/>
      <c r="UPT5" s="22"/>
      <c r="UPU5" s="22"/>
      <c r="UPV5" s="15"/>
      <c r="UPW5" s="23"/>
      <c r="UPX5" s="21"/>
      <c r="UPY5"/>
      <c r="UPZ5" s="4"/>
      <c r="UQA5" s="4"/>
      <c r="UQB5"/>
      <c r="UQC5" s="22"/>
      <c r="UQD5" s="22"/>
      <c r="UQE5" s="22"/>
      <c r="UQF5" s="15"/>
      <c r="UQG5" s="23"/>
      <c r="UQH5" s="21"/>
      <c r="UQI5"/>
      <c r="UQJ5" s="4"/>
      <c r="UQK5" s="4"/>
      <c r="UQL5"/>
      <c r="UQM5" s="22"/>
      <c r="UQN5" s="22"/>
      <c r="UQO5" s="22"/>
      <c r="UQP5" s="15"/>
      <c r="UQQ5" s="23"/>
      <c r="UQR5" s="21"/>
      <c r="UQS5"/>
      <c r="UQT5" s="4"/>
      <c r="UQU5" s="4"/>
      <c r="UQV5"/>
      <c r="UQW5" s="22"/>
      <c r="UQX5" s="22"/>
      <c r="UQY5" s="22"/>
      <c r="UQZ5" s="15"/>
      <c r="URA5" s="23"/>
      <c r="URB5" s="21"/>
      <c r="URC5"/>
      <c r="URD5" s="4"/>
      <c r="URE5" s="4"/>
      <c r="URF5"/>
      <c r="URG5" s="22"/>
      <c r="URH5" s="22"/>
      <c r="URI5" s="22"/>
      <c r="URJ5" s="15"/>
      <c r="URK5" s="23"/>
      <c r="URL5" s="21"/>
      <c r="URM5"/>
      <c r="URN5" s="4"/>
      <c r="URO5" s="4"/>
      <c r="URP5"/>
      <c r="URQ5" s="22"/>
      <c r="URR5" s="22"/>
      <c r="URS5" s="22"/>
      <c r="URT5" s="15"/>
      <c r="URU5" s="23"/>
      <c r="URV5" s="21"/>
      <c r="URW5"/>
      <c r="URX5" s="4"/>
      <c r="URY5" s="4"/>
      <c r="URZ5"/>
      <c r="USA5" s="22"/>
      <c r="USB5" s="22"/>
      <c r="USC5" s="22"/>
      <c r="USD5" s="15"/>
      <c r="USE5" s="23"/>
      <c r="USF5" s="21"/>
      <c r="USG5"/>
      <c r="USH5" s="4"/>
      <c r="USI5" s="4"/>
      <c r="USJ5"/>
      <c r="USK5" s="22"/>
      <c r="USL5" s="22"/>
      <c r="USM5" s="22"/>
      <c r="USN5" s="15"/>
      <c r="USO5" s="23"/>
      <c r="USP5" s="21"/>
      <c r="USQ5"/>
      <c r="USR5" s="4"/>
      <c r="USS5" s="4"/>
      <c r="UST5"/>
      <c r="USU5" s="22"/>
      <c r="USV5" s="22"/>
      <c r="USW5" s="22"/>
      <c r="USX5" s="15"/>
      <c r="USY5" s="23"/>
      <c r="USZ5" s="21"/>
      <c r="UTA5"/>
      <c r="UTB5" s="4"/>
      <c r="UTC5" s="4"/>
      <c r="UTD5"/>
      <c r="UTE5" s="22"/>
      <c r="UTF5" s="22"/>
      <c r="UTG5" s="22"/>
      <c r="UTH5" s="15"/>
      <c r="UTI5" s="23"/>
      <c r="UTJ5" s="21"/>
      <c r="UTK5"/>
      <c r="UTL5" s="4"/>
      <c r="UTM5" s="4"/>
      <c r="UTN5"/>
      <c r="UTO5" s="22"/>
      <c r="UTP5" s="22"/>
      <c r="UTQ5" s="22"/>
      <c r="UTR5" s="15"/>
      <c r="UTS5" s="23"/>
      <c r="UTT5" s="21"/>
      <c r="UTU5"/>
      <c r="UTV5" s="4"/>
      <c r="UTW5" s="4"/>
      <c r="UTX5"/>
      <c r="UTY5" s="22"/>
      <c r="UTZ5" s="22"/>
      <c r="UUA5" s="22"/>
      <c r="UUB5" s="15"/>
      <c r="UUC5" s="23"/>
      <c r="UUD5" s="21"/>
      <c r="UUE5"/>
      <c r="UUF5" s="4"/>
      <c r="UUG5" s="4"/>
      <c r="UUH5"/>
      <c r="UUI5" s="22"/>
      <c r="UUJ5" s="22"/>
      <c r="UUK5" s="22"/>
      <c r="UUL5" s="15"/>
      <c r="UUM5" s="23"/>
      <c r="UUN5" s="21"/>
      <c r="UUO5"/>
      <c r="UUP5" s="4"/>
      <c r="UUQ5" s="4"/>
      <c r="UUR5"/>
      <c r="UUS5" s="22"/>
      <c r="UUT5" s="22"/>
      <c r="UUU5" s="22"/>
      <c r="UUV5" s="15"/>
      <c r="UUW5" s="23"/>
      <c r="UUX5" s="21"/>
      <c r="UUY5"/>
      <c r="UUZ5" s="4"/>
      <c r="UVA5" s="4"/>
      <c r="UVB5"/>
      <c r="UVC5" s="22"/>
      <c r="UVD5" s="22"/>
      <c r="UVE5" s="22"/>
      <c r="UVF5" s="15"/>
      <c r="UVG5" s="23"/>
      <c r="UVH5" s="21"/>
      <c r="UVI5"/>
      <c r="UVJ5" s="4"/>
      <c r="UVK5" s="4"/>
      <c r="UVL5"/>
      <c r="UVM5" s="22"/>
      <c r="UVN5" s="22"/>
      <c r="UVO5" s="22"/>
      <c r="UVP5" s="15"/>
      <c r="UVQ5" s="23"/>
      <c r="UVR5" s="21"/>
      <c r="UVS5"/>
      <c r="UVT5" s="4"/>
      <c r="UVU5" s="4"/>
      <c r="UVV5"/>
      <c r="UVW5" s="22"/>
      <c r="UVX5" s="22"/>
      <c r="UVY5" s="22"/>
      <c r="UVZ5" s="15"/>
      <c r="UWA5" s="23"/>
      <c r="UWB5" s="21"/>
      <c r="UWC5"/>
      <c r="UWD5" s="4"/>
      <c r="UWE5" s="4"/>
      <c r="UWF5"/>
      <c r="UWG5" s="22"/>
      <c r="UWH5" s="22"/>
      <c r="UWI5" s="22"/>
      <c r="UWJ5" s="15"/>
      <c r="UWK5" s="23"/>
      <c r="UWL5" s="21"/>
      <c r="UWM5"/>
      <c r="UWN5" s="4"/>
      <c r="UWO5" s="4"/>
      <c r="UWP5"/>
      <c r="UWQ5" s="22"/>
      <c r="UWR5" s="22"/>
      <c r="UWS5" s="22"/>
      <c r="UWT5" s="15"/>
      <c r="UWU5" s="23"/>
      <c r="UWV5" s="21"/>
      <c r="UWW5"/>
      <c r="UWX5" s="4"/>
      <c r="UWY5" s="4"/>
      <c r="UWZ5"/>
      <c r="UXA5" s="22"/>
      <c r="UXB5" s="22"/>
      <c r="UXC5" s="22"/>
      <c r="UXD5" s="15"/>
      <c r="UXE5" s="23"/>
      <c r="UXF5" s="21"/>
      <c r="UXG5"/>
      <c r="UXH5" s="4"/>
      <c r="UXI5" s="4"/>
      <c r="UXJ5"/>
      <c r="UXK5" s="22"/>
      <c r="UXL5" s="22"/>
      <c r="UXM5" s="22"/>
      <c r="UXN5" s="15"/>
      <c r="UXO5" s="23"/>
      <c r="UXP5" s="21"/>
      <c r="UXQ5"/>
      <c r="UXR5" s="4"/>
      <c r="UXS5" s="4"/>
      <c r="UXT5"/>
      <c r="UXU5" s="22"/>
      <c r="UXV5" s="22"/>
      <c r="UXW5" s="22"/>
      <c r="UXX5" s="15"/>
      <c r="UXY5" s="23"/>
      <c r="UXZ5" s="21"/>
      <c r="UYA5"/>
      <c r="UYB5" s="4"/>
      <c r="UYC5" s="4"/>
      <c r="UYD5"/>
      <c r="UYE5" s="22"/>
      <c r="UYF5" s="22"/>
      <c r="UYG5" s="22"/>
      <c r="UYH5" s="15"/>
      <c r="UYI5" s="23"/>
      <c r="UYJ5" s="21"/>
      <c r="UYK5"/>
      <c r="UYL5" s="4"/>
      <c r="UYM5" s="4"/>
      <c r="UYN5"/>
      <c r="UYO5" s="22"/>
      <c r="UYP5" s="22"/>
      <c r="UYQ5" s="22"/>
      <c r="UYR5" s="15"/>
      <c r="UYS5" s="23"/>
      <c r="UYT5" s="21"/>
      <c r="UYU5"/>
      <c r="UYV5" s="4"/>
      <c r="UYW5" s="4"/>
      <c r="UYX5"/>
      <c r="UYY5" s="22"/>
      <c r="UYZ5" s="22"/>
      <c r="UZA5" s="22"/>
      <c r="UZB5" s="15"/>
      <c r="UZC5" s="23"/>
      <c r="UZD5" s="21"/>
      <c r="UZE5"/>
      <c r="UZF5" s="4"/>
      <c r="UZG5" s="4"/>
      <c r="UZH5"/>
      <c r="UZI5" s="22"/>
      <c r="UZJ5" s="22"/>
      <c r="UZK5" s="22"/>
      <c r="UZL5" s="15"/>
      <c r="UZM5" s="23"/>
      <c r="UZN5" s="21"/>
      <c r="UZO5"/>
      <c r="UZP5" s="4"/>
      <c r="UZQ5" s="4"/>
      <c r="UZR5"/>
      <c r="UZS5" s="22"/>
      <c r="UZT5" s="22"/>
      <c r="UZU5" s="22"/>
      <c r="UZV5" s="15"/>
      <c r="UZW5" s="23"/>
      <c r="UZX5" s="21"/>
      <c r="UZY5"/>
      <c r="UZZ5" s="4"/>
      <c r="VAA5" s="4"/>
      <c r="VAB5"/>
      <c r="VAC5" s="22"/>
      <c r="VAD5" s="22"/>
      <c r="VAE5" s="22"/>
      <c r="VAF5" s="15"/>
      <c r="VAG5" s="23"/>
      <c r="VAH5" s="21"/>
      <c r="VAI5"/>
      <c r="VAJ5" s="4"/>
      <c r="VAK5" s="4"/>
      <c r="VAL5"/>
      <c r="VAM5" s="22"/>
      <c r="VAN5" s="22"/>
      <c r="VAO5" s="22"/>
      <c r="VAP5" s="15"/>
      <c r="VAQ5" s="23"/>
      <c r="VAR5" s="21"/>
      <c r="VAS5"/>
      <c r="VAT5" s="4"/>
      <c r="VAU5" s="4"/>
      <c r="VAV5"/>
      <c r="VAW5" s="22"/>
      <c r="VAX5" s="22"/>
      <c r="VAY5" s="22"/>
      <c r="VAZ5" s="15"/>
      <c r="VBA5" s="23"/>
      <c r="VBB5" s="21"/>
      <c r="VBC5"/>
      <c r="VBD5" s="4"/>
      <c r="VBE5" s="4"/>
      <c r="VBF5"/>
      <c r="VBG5" s="22"/>
      <c r="VBH5" s="22"/>
      <c r="VBI5" s="22"/>
      <c r="VBJ5" s="15"/>
      <c r="VBK5" s="23"/>
      <c r="VBL5" s="21"/>
      <c r="VBM5"/>
      <c r="VBN5" s="4"/>
      <c r="VBO5" s="4"/>
      <c r="VBP5"/>
      <c r="VBQ5" s="22"/>
      <c r="VBR5" s="22"/>
      <c r="VBS5" s="22"/>
      <c r="VBT5" s="15"/>
      <c r="VBU5" s="23"/>
      <c r="VBV5" s="21"/>
      <c r="VBW5"/>
      <c r="VBX5" s="4"/>
      <c r="VBY5" s="4"/>
      <c r="VBZ5"/>
      <c r="VCA5" s="22"/>
      <c r="VCB5" s="22"/>
      <c r="VCC5" s="22"/>
      <c r="VCD5" s="15"/>
      <c r="VCE5" s="23"/>
      <c r="VCF5" s="21"/>
      <c r="VCG5"/>
      <c r="VCH5" s="4"/>
      <c r="VCI5" s="4"/>
      <c r="VCJ5"/>
      <c r="VCK5" s="22"/>
      <c r="VCL5" s="22"/>
      <c r="VCM5" s="22"/>
      <c r="VCN5" s="15"/>
      <c r="VCO5" s="23"/>
      <c r="VCP5" s="21"/>
      <c r="VCQ5"/>
      <c r="VCR5" s="4"/>
      <c r="VCS5" s="4"/>
      <c r="VCT5"/>
      <c r="VCU5" s="22"/>
      <c r="VCV5" s="22"/>
      <c r="VCW5" s="22"/>
      <c r="VCX5" s="15"/>
      <c r="VCY5" s="23"/>
      <c r="VCZ5" s="21"/>
      <c r="VDA5"/>
      <c r="VDB5" s="4"/>
      <c r="VDC5" s="4"/>
      <c r="VDD5"/>
      <c r="VDE5" s="22"/>
      <c r="VDF5" s="22"/>
      <c r="VDG5" s="22"/>
      <c r="VDH5" s="15"/>
      <c r="VDI5" s="23"/>
      <c r="VDJ5" s="21"/>
      <c r="VDK5"/>
      <c r="VDL5" s="4"/>
      <c r="VDM5" s="4"/>
      <c r="VDN5"/>
      <c r="VDO5" s="22"/>
      <c r="VDP5" s="22"/>
      <c r="VDQ5" s="22"/>
      <c r="VDR5" s="15"/>
      <c r="VDS5" s="23"/>
      <c r="VDT5" s="21"/>
      <c r="VDU5"/>
      <c r="VDV5" s="4"/>
      <c r="VDW5" s="4"/>
      <c r="VDX5"/>
      <c r="VDY5" s="22"/>
      <c r="VDZ5" s="22"/>
      <c r="VEA5" s="22"/>
      <c r="VEB5" s="15"/>
      <c r="VEC5" s="23"/>
      <c r="VED5" s="21"/>
      <c r="VEE5"/>
      <c r="VEF5" s="4"/>
      <c r="VEG5" s="4"/>
      <c r="VEH5"/>
      <c r="VEI5" s="22"/>
      <c r="VEJ5" s="22"/>
      <c r="VEK5" s="22"/>
      <c r="VEL5" s="15"/>
      <c r="VEM5" s="23"/>
      <c r="VEN5" s="21"/>
      <c r="VEO5"/>
      <c r="VEP5" s="4"/>
      <c r="VEQ5" s="4"/>
      <c r="VER5"/>
      <c r="VES5" s="22"/>
      <c r="VET5" s="22"/>
      <c r="VEU5" s="22"/>
      <c r="VEV5" s="15"/>
      <c r="VEW5" s="23"/>
      <c r="VEX5" s="21"/>
      <c r="VEY5"/>
      <c r="VEZ5" s="4"/>
      <c r="VFA5" s="4"/>
      <c r="VFB5"/>
      <c r="VFC5" s="22"/>
      <c r="VFD5" s="22"/>
      <c r="VFE5" s="22"/>
      <c r="VFF5" s="15"/>
      <c r="VFG5" s="23"/>
      <c r="VFH5" s="21"/>
      <c r="VFI5"/>
      <c r="VFJ5" s="4"/>
      <c r="VFK5" s="4"/>
      <c r="VFL5"/>
      <c r="VFM5" s="22"/>
      <c r="VFN5" s="22"/>
      <c r="VFO5" s="22"/>
      <c r="VFP5" s="15"/>
      <c r="VFQ5" s="23"/>
      <c r="VFR5" s="21"/>
      <c r="VFS5"/>
      <c r="VFT5" s="4"/>
      <c r="VFU5" s="4"/>
      <c r="VFV5"/>
      <c r="VFW5" s="22"/>
      <c r="VFX5" s="22"/>
      <c r="VFY5" s="22"/>
      <c r="VFZ5" s="15"/>
      <c r="VGA5" s="23"/>
      <c r="VGB5" s="21"/>
      <c r="VGC5"/>
      <c r="VGD5" s="4"/>
      <c r="VGE5" s="4"/>
      <c r="VGF5"/>
      <c r="VGG5" s="22"/>
      <c r="VGH5" s="22"/>
      <c r="VGI5" s="22"/>
      <c r="VGJ5" s="15"/>
      <c r="VGK5" s="23"/>
      <c r="VGL5" s="21"/>
      <c r="VGM5"/>
      <c r="VGN5" s="4"/>
      <c r="VGO5" s="4"/>
      <c r="VGP5"/>
      <c r="VGQ5" s="22"/>
      <c r="VGR5" s="22"/>
      <c r="VGS5" s="22"/>
      <c r="VGT5" s="15"/>
      <c r="VGU5" s="23"/>
      <c r="VGV5" s="21"/>
      <c r="VGW5"/>
      <c r="VGX5" s="4"/>
      <c r="VGY5" s="4"/>
      <c r="VGZ5"/>
      <c r="VHA5" s="22"/>
      <c r="VHB5" s="22"/>
      <c r="VHC5" s="22"/>
      <c r="VHD5" s="15"/>
      <c r="VHE5" s="23"/>
      <c r="VHF5" s="21"/>
      <c r="VHG5"/>
      <c r="VHH5" s="4"/>
      <c r="VHI5" s="4"/>
      <c r="VHJ5"/>
      <c r="VHK5" s="22"/>
      <c r="VHL5" s="22"/>
      <c r="VHM5" s="22"/>
      <c r="VHN5" s="15"/>
      <c r="VHO5" s="23"/>
      <c r="VHP5" s="21"/>
      <c r="VHQ5"/>
      <c r="VHR5" s="4"/>
      <c r="VHS5" s="4"/>
      <c r="VHT5"/>
      <c r="VHU5" s="22"/>
      <c r="VHV5" s="22"/>
      <c r="VHW5" s="22"/>
      <c r="VHX5" s="15"/>
      <c r="VHY5" s="23"/>
      <c r="VHZ5" s="21"/>
      <c r="VIA5"/>
      <c r="VIB5" s="4"/>
      <c r="VIC5" s="4"/>
      <c r="VID5"/>
      <c r="VIE5" s="22"/>
      <c r="VIF5" s="22"/>
      <c r="VIG5" s="22"/>
      <c r="VIH5" s="15"/>
      <c r="VII5" s="23"/>
      <c r="VIJ5" s="21"/>
      <c r="VIK5"/>
      <c r="VIL5" s="4"/>
      <c r="VIM5" s="4"/>
      <c r="VIN5"/>
      <c r="VIO5" s="22"/>
      <c r="VIP5" s="22"/>
      <c r="VIQ5" s="22"/>
      <c r="VIR5" s="15"/>
      <c r="VIS5" s="23"/>
      <c r="VIT5" s="21"/>
      <c r="VIU5"/>
      <c r="VIV5" s="4"/>
      <c r="VIW5" s="4"/>
      <c r="VIX5"/>
      <c r="VIY5" s="22"/>
      <c r="VIZ5" s="22"/>
      <c r="VJA5" s="22"/>
      <c r="VJB5" s="15"/>
      <c r="VJC5" s="23"/>
      <c r="VJD5" s="21"/>
      <c r="VJE5"/>
      <c r="VJF5" s="4"/>
      <c r="VJG5" s="4"/>
      <c r="VJH5"/>
      <c r="VJI5" s="22"/>
      <c r="VJJ5" s="22"/>
      <c r="VJK5" s="22"/>
      <c r="VJL5" s="15"/>
      <c r="VJM5" s="23"/>
      <c r="VJN5" s="21"/>
      <c r="VJO5"/>
      <c r="VJP5" s="4"/>
      <c r="VJQ5" s="4"/>
      <c r="VJR5"/>
      <c r="VJS5" s="22"/>
      <c r="VJT5" s="22"/>
      <c r="VJU5" s="22"/>
      <c r="VJV5" s="15"/>
      <c r="VJW5" s="23"/>
      <c r="VJX5" s="21"/>
      <c r="VJY5"/>
      <c r="VJZ5" s="4"/>
      <c r="VKA5" s="4"/>
      <c r="VKB5"/>
      <c r="VKC5" s="22"/>
      <c r="VKD5" s="22"/>
      <c r="VKE5" s="22"/>
      <c r="VKF5" s="15"/>
      <c r="VKG5" s="23"/>
      <c r="VKH5" s="21"/>
      <c r="VKI5"/>
      <c r="VKJ5" s="4"/>
      <c r="VKK5" s="4"/>
      <c r="VKL5"/>
      <c r="VKM5" s="22"/>
      <c r="VKN5" s="22"/>
      <c r="VKO5" s="22"/>
      <c r="VKP5" s="15"/>
      <c r="VKQ5" s="23"/>
      <c r="VKR5" s="21"/>
      <c r="VKS5"/>
      <c r="VKT5" s="4"/>
      <c r="VKU5" s="4"/>
      <c r="VKV5"/>
      <c r="VKW5" s="22"/>
      <c r="VKX5" s="22"/>
      <c r="VKY5" s="22"/>
      <c r="VKZ5" s="15"/>
      <c r="VLA5" s="23"/>
      <c r="VLB5" s="21"/>
      <c r="VLC5"/>
      <c r="VLD5" s="4"/>
      <c r="VLE5" s="4"/>
      <c r="VLF5"/>
      <c r="VLG5" s="22"/>
      <c r="VLH5" s="22"/>
      <c r="VLI5" s="22"/>
      <c r="VLJ5" s="15"/>
      <c r="VLK5" s="23"/>
      <c r="VLL5" s="21"/>
      <c r="VLM5"/>
      <c r="VLN5" s="4"/>
      <c r="VLO5" s="4"/>
      <c r="VLP5"/>
      <c r="VLQ5" s="22"/>
      <c r="VLR5" s="22"/>
      <c r="VLS5" s="22"/>
      <c r="VLT5" s="15"/>
      <c r="VLU5" s="23"/>
      <c r="VLV5" s="21"/>
      <c r="VLW5"/>
      <c r="VLX5" s="4"/>
      <c r="VLY5" s="4"/>
      <c r="VLZ5"/>
      <c r="VMA5" s="22"/>
      <c r="VMB5" s="22"/>
      <c r="VMC5" s="22"/>
      <c r="VMD5" s="15"/>
      <c r="VME5" s="23"/>
      <c r="VMF5" s="21"/>
      <c r="VMG5"/>
      <c r="VMH5" s="4"/>
      <c r="VMI5" s="4"/>
      <c r="VMJ5"/>
      <c r="VMK5" s="22"/>
      <c r="VML5" s="22"/>
      <c r="VMM5" s="22"/>
      <c r="VMN5" s="15"/>
      <c r="VMO5" s="23"/>
      <c r="VMP5" s="21"/>
      <c r="VMQ5"/>
      <c r="VMR5" s="4"/>
      <c r="VMS5" s="4"/>
      <c r="VMT5"/>
      <c r="VMU5" s="22"/>
      <c r="VMV5" s="22"/>
      <c r="VMW5" s="22"/>
      <c r="VMX5" s="15"/>
      <c r="VMY5" s="23"/>
      <c r="VMZ5" s="21"/>
      <c r="VNA5"/>
      <c r="VNB5" s="4"/>
      <c r="VNC5" s="4"/>
      <c r="VND5"/>
      <c r="VNE5" s="22"/>
      <c r="VNF5" s="22"/>
      <c r="VNG5" s="22"/>
      <c r="VNH5" s="15"/>
      <c r="VNI5" s="23"/>
      <c r="VNJ5" s="21"/>
      <c r="VNK5"/>
      <c r="VNL5" s="4"/>
      <c r="VNM5" s="4"/>
      <c r="VNN5"/>
      <c r="VNO5" s="22"/>
      <c r="VNP5" s="22"/>
      <c r="VNQ5" s="22"/>
      <c r="VNR5" s="15"/>
      <c r="VNS5" s="23"/>
      <c r="VNT5" s="21"/>
      <c r="VNU5"/>
      <c r="VNV5" s="4"/>
      <c r="VNW5" s="4"/>
      <c r="VNX5"/>
      <c r="VNY5" s="22"/>
      <c r="VNZ5" s="22"/>
      <c r="VOA5" s="22"/>
      <c r="VOB5" s="15"/>
      <c r="VOC5" s="23"/>
      <c r="VOD5" s="21"/>
      <c r="VOE5"/>
      <c r="VOF5" s="4"/>
      <c r="VOG5" s="4"/>
      <c r="VOH5"/>
      <c r="VOI5" s="22"/>
      <c r="VOJ5" s="22"/>
      <c r="VOK5" s="22"/>
      <c r="VOL5" s="15"/>
      <c r="VOM5" s="23"/>
      <c r="VON5" s="21"/>
      <c r="VOO5"/>
      <c r="VOP5" s="4"/>
      <c r="VOQ5" s="4"/>
      <c r="VOR5"/>
      <c r="VOS5" s="22"/>
      <c r="VOT5" s="22"/>
      <c r="VOU5" s="22"/>
      <c r="VOV5" s="15"/>
      <c r="VOW5" s="23"/>
      <c r="VOX5" s="21"/>
      <c r="VOY5"/>
      <c r="VOZ5" s="4"/>
      <c r="VPA5" s="4"/>
      <c r="VPB5"/>
      <c r="VPC5" s="22"/>
      <c r="VPD5" s="22"/>
      <c r="VPE5" s="22"/>
      <c r="VPF5" s="15"/>
      <c r="VPG5" s="23"/>
      <c r="VPH5" s="21"/>
      <c r="VPI5"/>
      <c r="VPJ5" s="4"/>
      <c r="VPK5" s="4"/>
      <c r="VPL5"/>
      <c r="VPM5" s="22"/>
      <c r="VPN5" s="22"/>
      <c r="VPO5" s="22"/>
      <c r="VPP5" s="15"/>
      <c r="VPQ5" s="23"/>
      <c r="VPR5" s="21"/>
      <c r="VPS5"/>
      <c r="VPT5" s="4"/>
      <c r="VPU5" s="4"/>
      <c r="VPV5"/>
      <c r="VPW5" s="22"/>
      <c r="VPX5" s="22"/>
      <c r="VPY5" s="22"/>
      <c r="VPZ5" s="15"/>
      <c r="VQA5" s="23"/>
      <c r="VQB5" s="21"/>
      <c r="VQC5"/>
      <c r="VQD5" s="4"/>
      <c r="VQE5" s="4"/>
      <c r="VQF5"/>
      <c r="VQG5" s="22"/>
      <c r="VQH5" s="22"/>
      <c r="VQI5" s="22"/>
      <c r="VQJ5" s="15"/>
      <c r="VQK5" s="23"/>
      <c r="VQL5" s="21"/>
      <c r="VQM5"/>
      <c r="VQN5" s="4"/>
      <c r="VQO5" s="4"/>
      <c r="VQP5"/>
      <c r="VQQ5" s="22"/>
      <c r="VQR5" s="22"/>
      <c r="VQS5" s="22"/>
      <c r="VQT5" s="15"/>
      <c r="VQU5" s="23"/>
      <c r="VQV5" s="21"/>
      <c r="VQW5"/>
      <c r="VQX5" s="4"/>
      <c r="VQY5" s="4"/>
      <c r="VQZ5"/>
      <c r="VRA5" s="22"/>
      <c r="VRB5" s="22"/>
      <c r="VRC5" s="22"/>
      <c r="VRD5" s="15"/>
      <c r="VRE5" s="23"/>
      <c r="VRF5" s="21"/>
      <c r="VRG5"/>
      <c r="VRH5" s="4"/>
      <c r="VRI5" s="4"/>
      <c r="VRJ5"/>
      <c r="VRK5" s="22"/>
      <c r="VRL5" s="22"/>
      <c r="VRM5" s="22"/>
      <c r="VRN5" s="15"/>
      <c r="VRO5" s="23"/>
      <c r="VRP5" s="21"/>
      <c r="VRQ5"/>
      <c r="VRR5" s="4"/>
      <c r="VRS5" s="4"/>
      <c r="VRT5"/>
      <c r="VRU5" s="22"/>
      <c r="VRV5" s="22"/>
      <c r="VRW5" s="22"/>
      <c r="VRX5" s="15"/>
      <c r="VRY5" s="23"/>
      <c r="VRZ5" s="21"/>
      <c r="VSA5"/>
      <c r="VSB5" s="4"/>
      <c r="VSC5" s="4"/>
      <c r="VSD5"/>
      <c r="VSE5" s="22"/>
      <c r="VSF5" s="22"/>
      <c r="VSG5" s="22"/>
      <c r="VSH5" s="15"/>
      <c r="VSI5" s="23"/>
      <c r="VSJ5" s="21"/>
      <c r="VSK5"/>
      <c r="VSL5" s="4"/>
      <c r="VSM5" s="4"/>
      <c r="VSN5"/>
      <c r="VSO5" s="22"/>
      <c r="VSP5" s="22"/>
      <c r="VSQ5" s="22"/>
      <c r="VSR5" s="15"/>
      <c r="VSS5" s="23"/>
      <c r="VST5" s="21"/>
      <c r="VSU5"/>
      <c r="VSV5" s="4"/>
      <c r="VSW5" s="4"/>
      <c r="VSX5"/>
      <c r="VSY5" s="22"/>
      <c r="VSZ5" s="22"/>
      <c r="VTA5" s="22"/>
      <c r="VTB5" s="15"/>
      <c r="VTC5" s="23"/>
      <c r="VTD5" s="21"/>
      <c r="VTE5"/>
      <c r="VTF5" s="4"/>
      <c r="VTG5" s="4"/>
      <c r="VTH5"/>
      <c r="VTI5" s="22"/>
      <c r="VTJ5" s="22"/>
      <c r="VTK5" s="22"/>
      <c r="VTL5" s="15"/>
      <c r="VTM5" s="23"/>
      <c r="VTN5" s="21"/>
      <c r="VTO5"/>
      <c r="VTP5" s="4"/>
      <c r="VTQ5" s="4"/>
      <c r="VTR5"/>
      <c r="VTS5" s="22"/>
      <c r="VTT5" s="22"/>
      <c r="VTU5" s="22"/>
      <c r="VTV5" s="15"/>
      <c r="VTW5" s="23"/>
      <c r="VTX5" s="21"/>
      <c r="VTY5"/>
      <c r="VTZ5" s="4"/>
      <c r="VUA5" s="4"/>
      <c r="VUB5"/>
      <c r="VUC5" s="22"/>
      <c r="VUD5" s="22"/>
      <c r="VUE5" s="22"/>
      <c r="VUF5" s="15"/>
      <c r="VUG5" s="23"/>
      <c r="VUH5" s="21"/>
      <c r="VUI5"/>
      <c r="VUJ5" s="4"/>
      <c r="VUK5" s="4"/>
      <c r="VUL5"/>
      <c r="VUM5" s="22"/>
      <c r="VUN5" s="22"/>
      <c r="VUO5" s="22"/>
      <c r="VUP5" s="15"/>
      <c r="VUQ5" s="23"/>
      <c r="VUR5" s="21"/>
      <c r="VUS5"/>
      <c r="VUT5" s="4"/>
      <c r="VUU5" s="4"/>
      <c r="VUV5"/>
      <c r="VUW5" s="22"/>
      <c r="VUX5" s="22"/>
      <c r="VUY5" s="22"/>
      <c r="VUZ5" s="15"/>
      <c r="VVA5" s="23"/>
      <c r="VVB5" s="21"/>
      <c r="VVC5"/>
      <c r="VVD5" s="4"/>
      <c r="VVE5" s="4"/>
      <c r="VVF5"/>
      <c r="VVG5" s="22"/>
      <c r="VVH5" s="22"/>
      <c r="VVI5" s="22"/>
      <c r="VVJ5" s="15"/>
      <c r="VVK5" s="23"/>
      <c r="VVL5" s="21"/>
      <c r="VVM5"/>
      <c r="VVN5" s="4"/>
      <c r="VVO5" s="4"/>
      <c r="VVP5"/>
      <c r="VVQ5" s="22"/>
      <c r="VVR5" s="22"/>
      <c r="VVS5" s="22"/>
      <c r="VVT5" s="15"/>
      <c r="VVU5" s="23"/>
      <c r="VVV5" s="21"/>
      <c r="VVW5"/>
      <c r="VVX5" s="4"/>
      <c r="VVY5" s="4"/>
      <c r="VVZ5"/>
      <c r="VWA5" s="22"/>
      <c r="VWB5" s="22"/>
      <c r="VWC5" s="22"/>
      <c r="VWD5" s="15"/>
      <c r="VWE5" s="23"/>
      <c r="VWF5" s="21"/>
      <c r="VWG5"/>
      <c r="VWH5" s="4"/>
      <c r="VWI5" s="4"/>
      <c r="VWJ5"/>
      <c r="VWK5" s="22"/>
      <c r="VWL5" s="22"/>
      <c r="VWM5" s="22"/>
      <c r="VWN5" s="15"/>
      <c r="VWO5" s="23"/>
      <c r="VWP5" s="21"/>
      <c r="VWQ5"/>
      <c r="VWR5" s="4"/>
      <c r="VWS5" s="4"/>
      <c r="VWT5"/>
      <c r="VWU5" s="22"/>
      <c r="VWV5" s="22"/>
      <c r="VWW5" s="22"/>
      <c r="VWX5" s="15"/>
      <c r="VWY5" s="23"/>
      <c r="VWZ5" s="21"/>
      <c r="VXA5"/>
      <c r="VXB5" s="4"/>
      <c r="VXC5" s="4"/>
      <c r="VXD5"/>
      <c r="VXE5" s="22"/>
      <c r="VXF5" s="22"/>
      <c r="VXG5" s="22"/>
      <c r="VXH5" s="15"/>
      <c r="VXI5" s="23"/>
      <c r="VXJ5" s="21"/>
      <c r="VXK5"/>
      <c r="VXL5" s="4"/>
      <c r="VXM5" s="4"/>
      <c r="VXN5"/>
      <c r="VXO5" s="22"/>
      <c r="VXP5" s="22"/>
      <c r="VXQ5" s="22"/>
      <c r="VXR5" s="15"/>
      <c r="VXS5" s="23"/>
      <c r="VXT5" s="21"/>
      <c r="VXU5"/>
      <c r="VXV5" s="4"/>
      <c r="VXW5" s="4"/>
      <c r="VXX5"/>
      <c r="VXY5" s="22"/>
      <c r="VXZ5" s="22"/>
      <c r="VYA5" s="22"/>
      <c r="VYB5" s="15"/>
      <c r="VYC5" s="23"/>
      <c r="VYD5" s="21"/>
      <c r="VYE5"/>
      <c r="VYF5" s="4"/>
      <c r="VYG5" s="4"/>
      <c r="VYH5"/>
      <c r="VYI5" s="22"/>
      <c r="VYJ5" s="22"/>
      <c r="VYK5" s="22"/>
      <c r="VYL5" s="15"/>
      <c r="VYM5" s="23"/>
      <c r="VYN5" s="21"/>
      <c r="VYO5"/>
      <c r="VYP5" s="4"/>
      <c r="VYQ5" s="4"/>
      <c r="VYR5"/>
      <c r="VYS5" s="22"/>
      <c r="VYT5" s="22"/>
      <c r="VYU5" s="22"/>
      <c r="VYV5" s="15"/>
      <c r="VYW5" s="23"/>
      <c r="VYX5" s="21"/>
      <c r="VYY5"/>
      <c r="VYZ5" s="4"/>
      <c r="VZA5" s="4"/>
      <c r="VZB5"/>
      <c r="VZC5" s="22"/>
      <c r="VZD5" s="22"/>
      <c r="VZE5" s="22"/>
      <c r="VZF5" s="15"/>
      <c r="VZG5" s="23"/>
      <c r="VZH5" s="21"/>
      <c r="VZI5"/>
      <c r="VZJ5" s="4"/>
      <c r="VZK5" s="4"/>
      <c r="VZL5"/>
      <c r="VZM5" s="22"/>
      <c r="VZN5" s="22"/>
      <c r="VZO5" s="22"/>
      <c r="VZP5" s="15"/>
      <c r="VZQ5" s="23"/>
      <c r="VZR5" s="21"/>
      <c r="VZS5"/>
      <c r="VZT5" s="4"/>
      <c r="VZU5" s="4"/>
      <c r="VZV5"/>
      <c r="VZW5" s="22"/>
      <c r="VZX5" s="22"/>
      <c r="VZY5" s="22"/>
      <c r="VZZ5" s="15"/>
      <c r="WAA5" s="23"/>
      <c r="WAB5" s="21"/>
      <c r="WAC5"/>
      <c r="WAD5" s="4"/>
      <c r="WAE5" s="4"/>
      <c r="WAF5"/>
      <c r="WAG5" s="22"/>
      <c r="WAH5" s="22"/>
      <c r="WAI5" s="22"/>
      <c r="WAJ5" s="15"/>
      <c r="WAK5" s="23"/>
      <c r="WAL5" s="21"/>
      <c r="WAM5"/>
      <c r="WAN5" s="4"/>
      <c r="WAO5" s="4"/>
      <c r="WAP5"/>
      <c r="WAQ5" s="22"/>
      <c r="WAR5" s="22"/>
      <c r="WAS5" s="22"/>
      <c r="WAT5" s="15"/>
      <c r="WAU5" s="23"/>
      <c r="WAV5" s="21"/>
      <c r="WAW5"/>
      <c r="WAX5" s="4"/>
      <c r="WAY5" s="4"/>
      <c r="WAZ5"/>
      <c r="WBA5" s="22"/>
      <c r="WBB5" s="22"/>
      <c r="WBC5" s="22"/>
      <c r="WBD5" s="15"/>
      <c r="WBE5" s="23"/>
      <c r="WBF5" s="21"/>
      <c r="WBG5"/>
      <c r="WBH5" s="4"/>
      <c r="WBI5" s="4"/>
      <c r="WBJ5"/>
      <c r="WBK5" s="22"/>
      <c r="WBL5" s="22"/>
      <c r="WBM5" s="22"/>
      <c r="WBN5" s="15"/>
      <c r="WBO5" s="23"/>
      <c r="WBP5" s="21"/>
      <c r="WBQ5"/>
      <c r="WBR5" s="4"/>
      <c r="WBS5" s="4"/>
      <c r="WBT5"/>
      <c r="WBU5" s="22"/>
      <c r="WBV5" s="22"/>
      <c r="WBW5" s="22"/>
      <c r="WBX5" s="15"/>
      <c r="WBY5" s="23"/>
      <c r="WBZ5" s="21"/>
      <c r="WCA5"/>
      <c r="WCB5" s="4"/>
      <c r="WCC5" s="4"/>
      <c r="WCD5"/>
      <c r="WCE5" s="22"/>
      <c r="WCF5" s="22"/>
      <c r="WCG5" s="22"/>
      <c r="WCH5" s="15"/>
      <c r="WCI5" s="23"/>
      <c r="WCJ5" s="21"/>
      <c r="WCK5"/>
      <c r="WCL5" s="4"/>
      <c r="WCM5" s="4"/>
      <c r="WCN5"/>
      <c r="WCO5" s="22"/>
      <c r="WCP5" s="22"/>
      <c r="WCQ5" s="22"/>
      <c r="WCR5" s="15"/>
      <c r="WCS5" s="23"/>
      <c r="WCT5" s="21"/>
      <c r="WCU5"/>
      <c r="WCV5" s="4"/>
      <c r="WCW5" s="4"/>
      <c r="WCX5"/>
      <c r="WCY5" s="22"/>
      <c r="WCZ5" s="22"/>
      <c r="WDA5" s="22"/>
      <c r="WDB5" s="15"/>
      <c r="WDC5" s="23"/>
      <c r="WDD5" s="21"/>
      <c r="WDE5"/>
      <c r="WDF5" s="4"/>
      <c r="WDG5" s="4"/>
      <c r="WDH5"/>
      <c r="WDI5" s="22"/>
      <c r="WDJ5" s="22"/>
      <c r="WDK5" s="22"/>
      <c r="WDL5" s="15"/>
      <c r="WDM5" s="23"/>
      <c r="WDN5" s="21"/>
      <c r="WDO5"/>
      <c r="WDP5" s="4"/>
      <c r="WDQ5" s="4"/>
      <c r="WDR5"/>
      <c r="WDS5" s="22"/>
      <c r="WDT5" s="22"/>
      <c r="WDU5" s="22"/>
      <c r="WDV5" s="15"/>
      <c r="WDW5" s="23"/>
      <c r="WDX5" s="21"/>
      <c r="WDY5"/>
      <c r="WDZ5" s="4"/>
      <c r="WEA5" s="4"/>
      <c r="WEB5"/>
      <c r="WEC5" s="22"/>
      <c r="WED5" s="22"/>
      <c r="WEE5" s="22"/>
      <c r="WEF5" s="15"/>
      <c r="WEG5" s="23"/>
      <c r="WEH5" s="21"/>
      <c r="WEI5"/>
      <c r="WEJ5" s="4"/>
      <c r="WEK5" s="4"/>
      <c r="WEL5"/>
      <c r="WEM5" s="22"/>
      <c r="WEN5" s="22"/>
      <c r="WEO5" s="22"/>
      <c r="WEP5" s="15"/>
      <c r="WEQ5" s="23"/>
      <c r="WER5" s="21"/>
      <c r="WES5"/>
      <c r="WET5" s="4"/>
      <c r="WEU5" s="4"/>
      <c r="WEV5"/>
      <c r="WEW5" s="22"/>
      <c r="WEX5" s="22"/>
      <c r="WEY5" s="22"/>
      <c r="WEZ5" s="15"/>
      <c r="WFA5" s="23"/>
      <c r="WFB5" s="21"/>
      <c r="WFC5"/>
      <c r="WFD5" s="4"/>
      <c r="WFE5" s="4"/>
      <c r="WFF5"/>
      <c r="WFG5" s="22"/>
      <c r="WFH5" s="22"/>
      <c r="WFI5" s="22"/>
      <c r="WFJ5" s="15"/>
      <c r="WFK5" s="23"/>
      <c r="WFL5" s="21"/>
      <c r="WFM5"/>
      <c r="WFN5" s="4"/>
      <c r="WFO5" s="4"/>
      <c r="WFP5"/>
      <c r="WFQ5" s="22"/>
      <c r="WFR5" s="22"/>
      <c r="WFS5" s="22"/>
      <c r="WFT5" s="15"/>
      <c r="WFU5" s="23"/>
      <c r="WFV5" s="21"/>
      <c r="WFW5"/>
      <c r="WFX5" s="4"/>
      <c r="WFY5" s="4"/>
      <c r="WFZ5"/>
      <c r="WGA5" s="22"/>
      <c r="WGB5" s="22"/>
      <c r="WGC5" s="22"/>
      <c r="WGD5" s="15"/>
      <c r="WGE5" s="23"/>
      <c r="WGF5" s="21"/>
      <c r="WGG5"/>
      <c r="WGH5" s="4"/>
      <c r="WGI5" s="4"/>
      <c r="WGJ5"/>
      <c r="WGK5" s="22"/>
      <c r="WGL5" s="22"/>
      <c r="WGM5" s="22"/>
      <c r="WGN5" s="15"/>
      <c r="WGO5" s="23"/>
      <c r="WGP5" s="21"/>
      <c r="WGQ5"/>
      <c r="WGR5" s="4"/>
      <c r="WGS5" s="4"/>
      <c r="WGT5"/>
      <c r="WGU5" s="22"/>
      <c r="WGV5" s="22"/>
      <c r="WGW5" s="22"/>
      <c r="WGX5" s="15"/>
      <c r="WGY5" s="23"/>
      <c r="WGZ5" s="21"/>
      <c r="WHA5"/>
      <c r="WHB5" s="4"/>
      <c r="WHC5" s="4"/>
      <c r="WHD5"/>
      <c r="WHE5" s="22"/>
      <c r="WHF5" s="22"/>
      <c r="WHG5" s="22"/>
      <c r="WHH5" s="15"/>
      <c r="WHI5" s="23"/>
      <c r="WHJ5" s="21"/>
      <c r="WHK5"/>
      <c r="WHL5" s="4"/>
      <c r="WHM5" s="4"/>
      <c r="WHN5"/>
      <c r="WHO5" s="22"/>
      <c r="WHP5" s="22"/>
      <c r="WHQ5" s="22"/>
      <c r="WHR5" s="15"/>
      <c r="WHS5" s="23"/>
      <c r="WHT5" s="21"/>
      <c r="WHU5"/>
      <c r="WHV5" s="4"/>
      <c r="WHW5" s="4"/>
      <c r="WHX5"/>
      <c r="WHY5" s="22"/>
      <c r="WHZ5" s="22"/>
      <c r="WIA5" s="22"/>
      <c r="WIB5" s="15"/>
      <c r="WIC5" s="23"/>
      <c r="WID5" s="21"/>
      <c r="WIE5"/>
      <c r="WIF5" s="4"/>
      <c r="WIG5" s="4"/>
      <c r="WIH5"/>
      <c r="WII5" s="22"/>
      <c r="WIJ5" s="22"/>
      <c r="WIK5" s="22"/>
      <c r="WIL5" s="15"/>
      <c r="WIM5" s="23"/>
      <c r="WIN5" s="21"/>
      <c r="WIO5"/>
      <c r="WIP5" s="4"/>
      <c r="WIQ5" s="4"/>
      <c r="WIR5"/>
      <c r="WIS5" s="22"/>
      <c r="WIT5" s="22"/>
      <c r="WIU5" s="22"/>
      <c r="WIV5" s="15"/>
      <c r="WIW5" s="23"/>
      <c r="WIX5" s="21"/>
      <c r="WIY5"/>
      <c r="WIZ5" s="4"/>
      <c r="WJA5" s="4"/>
      <c r="WJB5"/>
      <c r="WJC5" s="22"/>
      <c r="WJD5" s="22"/>
      <c r="WJE5" s="22"/>
      <c r="WJF5" s="15"/>
      <c r="WJG5" s="23"/>
      <c r="WJH5" s="21"/>
      <c r="WJI5"/>
      <c r="WJJ5" s="4"/>
      <c r="WJK5" s="4"/>
      <c r="WJL5"/>
      <c r="WJM5" s="22"/>
      <c r="WJN5" s="22"/>
      <c r="WJO5" s="22"/>
      <c r="WJP5" s="15"/>
      <c r="WJQ5" s="23"/>
      <c r="WJR5" s="21"/>
      <c r="WJS5"/>
      <c r="WJT5" s="4"/>
      <c r="WJU5" s="4"/>
      <c r="WJV5"/>
      <c r="WJW5" s="22"/>
      <c r="WJX5" s="22"/>
      <c r="WJY5" s="22"/>
      <c r="WJZ5" s="15"/>
      <c r="WKA5" s="23"/>
      <c r="WKB5" s="21"/>
      <c r="WKC5"/>
      <c r="WKD5" s="4"/>
      <c r="WKE5" s="4"/>
      <c r="WKF5"/>
      <c r="WKG5" s="22"/>
      <c r="WKH5" s="22"/>
      <c r="WKI5" s="22"/>
      <c r="WKJ5" s="15"/>
      <c r="WKK5" s="23"/>
      <c r="WKL5" s="21"/>
      <c r="WKM5"/>
      <c r="WKN5" s="4"/>
      <c r="WKO5" s="4"/>
      <c r="WKP5"/>
      <c r="WKQ5" s="22"/>
      <c r="WKR5" s="22"/>
      <c r="WKS5" s="22"/>
      <c r="WKT5" s="15"/>
      <c r="WKU5" s="23"/>
      <c r="WKV5" s="21"/>
      <c r="WKW5"/>
      <c r="WKX5" s="4"/>
      <c r="WKY5" s="4"/>
      <c r="WKZ5"/>
      <c r="WLA5" s="22"/>
      <c r="WLB5" s="22"/>
      <c r="WLC5" s="22"/>
      <c r="WLD5" s="15"/>
      <c r="WLE5" s="23"/>
      <c r="WLF5" s="21"/>
      <c r="WLG5"/>
      <c r="WLH5" s="4"/>
      <c r="WLI5" s="4"/>
      <c r="WLJ5"/>
      <c r="WLK5" s="22"/>
      <c r="WLL5" s="22"/>
      <c r="WLM5" s="22"/>
      <c r="WLN5" s="15"/>
      <c r="WLO5" s="23"/>
      <c r="WLP5" s="21"/>
      <c r="WLQ5"/>
      <c r="WLR5" s="4"/>
      <c r="WLS5" s="4"/>
      <c r="WLT5"/>
      <c r="WLU5" s="22"/>
      <c r="WLV5" s="22"/>
      <c r="WLW5" s="22"/>
      <c r="WLX5" s="15"/>
      <c r="WLY5" s="23"/>
      <c r="WLZ5" s="21"/>
      <c r="WMA5"/>
      <c r="WMB5" s="4"/>
      <c r="WMC5" s="4"/>
      <c r="WMD5"/>
      <c r="WME5" s="22"/>
      <c r="WMF5" s="22"/>
      <c r="WMG5" s="22"/>
      <c r="WMH5" s="15"/>
      <c r="WMI5" s="23"/>
      <c r="WMJ5" s="21"/>
      <c r="WMK5"/>
      <c r="WML5" s="4"/>
      <c r="WMM5" s="4"/>
      <c r="WMN5"/>
      <c r="WMO5" s="22"/>
      <c r="WMP5" s="22"/>
      <c r="WMQ5" s="22"/>
      <c r="WMR5" s="15"/>
      <c r="WMS5" s="23"/>
      <c r="WMT5" s="21"/>
      <c r="WMU5"/>
      <c r="WMV5" s="4"/>
      <c r="WMW5" s="4"/>
      <c r="WMX5"/>
      <c r="WMY5" s="22"/>
      <c r="WMZ5" s="22"/>
      <c r="WNA5" s="22"/>
      <c r="WNB5" s="15"/>
      <c r="WNC5" s="23"/>
      <c r="WND5" s="21"/>
      <c r="WNE5"/>
      <c r="WNF5" s="4"/>
      <c r="WNG5" s="4"/>
      <c r="WNH5"/>
      <c r="WNI5" s="22"/>
      <c r="WNJ5" s="22"/>
      <c r="WNK5" s="22"/>
      <c r="WNL5" s="15"/>
      <c r="WNM5" s="23"/>
      <c r="WNN5" s="21"/>
      <c r="WNO5"/>
      <c r="WNP5" s="4"/>
      <c r="WNQ5" s="4"/>
      <c r="WNR5"/>
      <c r="WNS5" s="22"/>
      <c r="WNT5" s="22"/>
      <c r="WNU5" s="22"/>
      <c r="WNV5" s="15"/>
      <c r="WNW5" s="23"/>
      <c r="WNX5" s="21"/>
      <c r="WNY5"/>
      <c r="WNZ5" s="4"/>
      <c r="WOA5" s="4"/>
      <c r="WOB5"/>
      <c r="WOC5" s="22"/>
      <c r="WOD5" s="22"/>
      <c r="WOE5" s="22"/>
      <c r="WOF5" s="15"/>
      <c r="WOG5" s="23"/>
      <c r="WOH5" s="21"/>
      <c r="WOI5"/>
      <c r="WOJ5" s="4"/>
      <c r="WOK5" s="4"/>
      <c r="WOL5"/>
      <c r="WOM5" s="22"/>
      <c r="WON5" s="22"/>
      <c r="WOO5" s="22"/>
      <c r="WOP5" s="15"/>
      <c r="WOQ5" s="23"/>
      <c r="WOR5" s="21"/>
      <c r="WOS5"/>
      <c r="WOT5" s="4"/>
      <c r="WOU5" s="4"/>
      <c r="WOV5"/>
      <c r="WOW5" s="22"/>
      <c r="WOX5" s="22"/>
      <c r="WOY5" s="22"/>
      <c r="WOZ5" s="15"/>
      <c r="WPA5" s="23"/>
      <c r="WPB5" s="21"/>
      <c r="WPC5"/>
      <c r="WPD5" s="4"/>
      <c r="WPE5" s="4"/>
      <c r="WPF5"/>
      <c r="WPG5" s="22"/>
      <c r="WPH5" s="22"/>
      <c r="WPI5" s="22"/>
      <c r="WPJ5" s="15"/>
      <c r="WPK5" s="23"/>
      <c r="WPL5" s="21"/>
      <c r="WPM5"/>
      <c r="WPN5" s="4"/>
      <c r="WPO5" s="4"/>
      <c r="WPP5"/>
      <c r="WPQ5" s="22"/>
      <c r="WPR5" s="22"/>
      <c r="WPS5" s="22"/>
      <c r="WPT5" s="15"/>
      <c r="WPU5" s="23"/>
      <c r="WPV5" s="21"/>
      <c r="WPW5"/>
      <c r="WPX5" s="4"/>
      <c r="WPY5" s="4"/>
      <c r="WPZ5"/>
      <c r="WQA5" s="22"/>
      <c r="WQB5" s="22"/>
      <c r="WQC5" s="22"/>
      <c r="WQD5" s="15"/>
      <c r="WQE5" s="23"/>
      <c r="WQF5" s="21"/>
      <c r="WQG5"/>
      <c r="WQH5" s="4"/>
      <c r="WQI5" s="4"/>
      <c r="WQJ5"/>
      <c r="WQK5" s="22"/>
      <c r="WQL5" s="22"/>
      <c r="WQM5" s="22"/>
      <c r="WQN5" s="15"/>
      <c r="WQO5" s="23"/>
      <c r="WQP5" s="21"/>
      <c r="WQQ5"/>
      <c r="WQR5" s="4"/>
      <c r="WQS5" s="4"/>
      <c r="WQT5"/>
      <c r="WQU5" s="22"/>
      <c r="WQV5" s="22"/>
      <c r="WQW5" s="22"/>
      <c r="WQX5" s="15"/>
      <c r="WQY5" s="23"/>
      <c r="WQZ5" s="21"/>
      <c r="WRA5"/>
      <c r="WRB5" s="4"/>
      <c r="WRC5" s="4"/>
      <c r="WRD5"/>
      <c r="WRE5" s="22"/>
      <c r="WRF5" s="22"/>
      <c r="WRG5" s="22"/>
      <c r="WRH5" s="15"/>
      <c r="WRI5" s="23"/>
      <c r="WRJ5" s="21"/>
      <c r="WRK5"/>
      <c r="WRL5" s="4"/>
      <c r="WRM5" s="4"/>
      <c r="WRN5"/>
      <c r="WRO5" s="22"/>
      <c r="WRP5" s="22"/>
      <c r="WRQ5" s="22"/>
      <c r="WRR5" s="15"/>
      <c r="WRS5" s="23"/>
      <c r="WRT5" s="21"/>
      <c r="WRU5"/>
      <c r="WRV5" s="4"/>
      <c r="WRW5" s="4"/>
      <c r="WRX5"/>
      <c r="WRY5" s="22"/>
      <c r="WRZ5" s="22"/>
      <c r="WSA5" s="22"/>
      <c r="WSB5" s="15"/>
      <c r="WSC5" s="23"/>
      <c r="WSD5" s="21"/>
      <c r="WSE5"/>
      <c r="WSF5" s="4"/>
      <c r="WSG5" s="4"/>
      <c r="WSH5"/>
      <c r="WSI5" s="22"/>
      <c r="WSJ5" s="22"/>
      <c r="WSK5" s="22"/>
      <c r="WSL5" s="15"/>
      <c r="WSM5" s="23"/>
      <c r="WSN5" s="21"/>
      <c r="WSO5"/>
      <c r="WSP5" s="4"/>
      <c r="WSQ5" s="4"/>
      <c r="WSR5"/>
      <c r="WSS5" s="22"/>
      <c r="WST5" s="22"/>
      <c r="WSU5" s="22"/>
      <c r="WSV5" s="15"/>
      <c r="WSW5" s="23"/>
      <c r="WSX5" s="21"/>
      <c r="WSY5"/>
      <c r="WSZ5" s="4"/>
      <c r="WTA5" s="4"/>
      <c r="WTB5"/>
      <c r="WTC5" s="22"/>
      <c r="WTD5" s="22"/>
      <c r="WTE5" s="22"/>
      <c r="WTF5" s="15"/>
      <c r="WTG5" s="23"/>
      <c r="WTH5" s="21"/>
      <c r="WTI5"/>
      <c r="WTJ5" s="4"/>
      <c r="WTK5" s="4"/>
      <c r="WTL5"/>
      <c r="WTM5" s="22"/>
      <c r="WTN5" s="22"/>
      <c r="WTO5" s="22"/>
      <c r="WTP5" s="15"/>
      <c r="WTQ5" s="23"/>
      <c r="WTR5" s="21"/>
      <c r="WTS5"/>
      <c r="WTT5" s="4"/>
      <c r="WTU5" s="4"/>
      <c r="WTV5"/>
      <c r="WTW5" s="22"/>
      <c r="WTX5" s="22"/>
      <c r="WTY5" s="22"/>
      <c r="WTZ5" s="15"/>
      <c r="WUA5" s="23"/>
      <c r="WUB5" s="21"/>
      <c r="WUC5"/>
      <c r="WUD5" s="4"/>
      <c r="WUE5" s="4"/>
      <c r="WUF5"/>
      <c r="WUG5" s="22"/>
      <c r="WUH5" s="22"/>
      <c r="WUI5" s="22"/>
      <c r="WUJ5" s="15"/>
      <c r="WUK5" s="23"/>
      <c r="WUL5" s="21"/>
      <c r="WUM5"/>
      <c r="WUN5" s="4"/>
      <c r="WUO5" s="4"/>
      <c r="WUP5"/>
      <c r="WUQ5" s="22"/>
      <c r="WUR5" s="22"/>
      <c r="WUS5" s="22"/>
      <c r="WUT5" s="15"/>
      <c r="WUU5" s="23"/>
      <c r="WUV5" s="21"/>
      <c r="WUW5"/>
      <c r="WUX5" s="4"/>
      <c r="WUY5" s="4"/>
      <c r="WUZ5"/>
      <c r="WVA5" s="22"/>
      <c r="WVB5" s="22"/>
      <c r="WVC5" s="22"/>
      <c r="WVD5" s="15"/>
      <c r="WVE5" s="23"/>
      <c r="WVF5" s="21"/>
      <c r="WVG5"/>
      <c r="WVH5" s="4"/>
      <c r="WVI5" s="4"/>
      <c r="WVJ5"/>
      <c r="WVK5" s="22"/>
      <c r="WVL5" s="22"/>
      <c r="WVM5" s="22"/>
      <c r="WVN5" s="15"/>
      <c r="WVO5" s="23"/>
      <c r="WVP5" s="21"/>
      <c r="WVQ5"/>
      <c r="WVR5" s="4"/>
      <c r="WVS5" s="4"/>
      <c r="WVT5"/>
      <c r="WVU5" s="22"/>
      <c r="WVV5" s="22"/>
      <c r="WVW5" s="22"/>
      <c r="WVX5" s="15"/>
      <c r="WVY5" s="23"/>
      <c r="WVZ5" s="21"/>
      <c r="WWA5"/>
      <c r="WWB5" s="4"/>
      <c r="WWC5" s="4"/>
      <c r="WWD5"/>
      <c r="WWE5" s="22"/>
      <c r="WWF5" s="22"/>
      <c r="WWG5" s="22"/>
      <c r="WWH5" s="15"/>
      <c r="WWI5" s="23"/>
      <c r="WWJ5" s="21"/>
      <c r="WWK5"/>
      <c r="WWL5" s="4"/>
      <c r="WWM5" s="4"/>
      <c r="WWN5"/>
      <c r="WWO5" s="22"/>
      <c r="WWP5" s="22"/>
      <c r="WWQ5" s="22"/>
      <c r="WWR5" s="15"/>
      <c r="WWS5" s="23"/>
      <c r="WWT5" s="21"/>
      <c r="WWU5"/>
      <c r="WWV5" s="4"/>
      <c r="WWW5" s="4"/>
      <c r="WWX5"/>
      <c r="WWY5" s="22"/>
      <c r="WWZ5" s="22"/>
      <c r="WXA5" s="22"/>
      <c r="WXB5" s="15"/>
      <c r="WXC5" s="23"/>
      <c r="WXD5" s="21"/>
      <c r="WXE5"/>
      <c r="WXF5" s="4"/>
      <c r="WXG5" s="4"/>
      <c r="WXH5"/>
      <c r="WXI5" s="22"/>
      <c r="WXJ5" s="22"/>
      <c r="WXK5" s="22"/>
      <c r="WXL5" s="15"/>
      <c r="WXM5" s="23"/>
      <c r="WXN5" s="21"/>
      <c r="WXO5"/>
      <c r="WXP5" s="4"/>
      <c r="WXQ5" s="4"/>
      <c r="WXR5"/>
      <c r="WXS5" s="22"/>
      <c r="WXT5" s="22"/>
      <c r="WXU5" s="22"/>
      <c r="WXV5" s="15"/>
      <c r="WXW5" s="23"/>
      <c r="WXX5" s="21"/>
      <c r="WXY5"/>
      <c r="WXZ5" s="4"/>
      <c r="WYA5" s="4"/>
      <c r="WYB5"/>
      <c r="WYC5" s="22"/>
      <c r="WYD5" s="22"/>
      <c r="WYE5" s="22"/>
      <c r="WYF5" s="15"/>
      <c r="WYG5" s="23"/>
      <c r="WYH5" s="21"/>
      <c r="WYI5"/>
      <c r="WYJ5" s="4"/>
      <c r="WYK5" s="4"/>
      <c r="WYL5"/>
      <c r="WYM5" s="22"/>
      <c r="WYN5" s="22"/>
      <c r="WYO5" s="22"/>
      <c r="WYP5" s="15"/>
      <c r="WYQ5" s="23"/>
      <c r="WYR5" s="21"/>
      <c r="WYS5"/>
      <c r="WYT5" s="4"/>
      <c r="WYU5" s="4"/>
      <c r="WYV5"/>
      <c r="WYW5" s="22"/>
      <c r="WYX5" s="22"/>
      <c r="WYY5" s="22"/>
      <c r="WYZ5" s="15"/>
      <c r="WZA5" s="23"/>
      <c r="WZB5" s="21"/>
      <c r="WZC5"/>
      <c r="WZD5" s="4"/>
      <c r="WZE5" s="4"/>
      <c r="WZF5"/>
      <c r="WZG5" s="22"/>
      <c r="WZH5" s="22"/>
      <c r="WZI5" s="22"/>
      <c r="WZJ5" s="15"/>
      <c r="WZK5" s="23"/>
      <c r="WZL5" s="21"/>
      <c r="WZM5"/>
      <c r="WZN5" s="4"/>
      <c r="WZO5" s="4"/>
      <c r="WZP5"/>
      <c r="WZQ5" s="22"/>
      <c r="WZR5" s="22"/>
      <c r="WZS5" s="22"/>
      <c r="WZT5" s="15"/>
      <c r="WZU5" s="23"/>
      <c r="WZV5" s="21"/>
      <c r="WZW5"/>
      <c r="WZX5" s="4"/>
      <c r="WZY5" s="4"/>
      <c r="WZZ5"/>
      <c r="XAA5" s="22"/>
      <c r="XAB5" s="22"/>
      <c r="XAC5" s="22"/>
      <c r="XAD5" s="15"/>
      <c r="XAE5" s="23"/>
      <c r="XAF5" s="21"/>
      <c r="XAG5"/>
      <c r="XAH5" s="4"/>
      <c r="XAI5" s="4"/>
      <c r="XAJ5"/>
      <c r="XAK5" s="22"/>
      <c r="XAL5" s="22"/>
      <c r="XAM5" s="22"/>
      <c r="XAN5" s="15"/>
      <c r="XAO5" s="23"/>
      <c r="XAP5" s="21"/>
      <c r="XAQ5"/>
      <c r="XAR5" s="4"/>
      <c r="XAS5" s="4"/>
      <c r="XAT5"/>
      <c r="XAU5" s="22"/>
      <c r="XAV5" s="22"/>
      <c r="XAW5" s="22"/>
      <c r="XAX5" s="15"/>
      <c r="XAY5" s="23"/>
      <c r="XAZ5" s="21"/>
      <c r="XBA5"/>
      <c r="XBB5" s="4"/>
      <c r="XBC5" s="4"/>
      <c r="XBD5"/>
      <c r="XBE5" s="22"/>
      <c r="XBF5" s="22"/>
      <c r="XBG5" s="22"/>
      <c r="XBH5" s="15"/>
      <c r="XBI5" s="23"/>
      <c r="XBJ5" s="21"/>
      <c r="XBK5"/>
      <c r="XBL5" s="4"/>
      <c r="XBM5" s="4"/>
      <c r="XBN5"/>
      <c r="XBO5" s="22"/>
      <c r="XBP5" s="22"/>
      <c r="XBQ5" s="22"/>
      <c r="XBR5" s="15"/>
      <c r="XBS5" s="23"/>
      <c r="XBT5" s="21"/>
      <c r="XBU5"/>
      <c r="XBV5" s="4"/>
      <c r="XBW5" s="4"/>
      <c r="XBX5"/>
      <c r="XBY5" s="22"/>
      <c r="XBZ5" s="22"/>
      <c r="XCA5" s="22"/>
      <c r="XCB5" s="15"/>
      <c r="XCC5" s="23"/>
      <c r="XCD5" s="21"/>
      <c r="XCE5"/>
      <c r="XCF5" s="4"/>
      <c r="XCG5" s="4"/>
      <c r="XCH5"/>
      <c r="XCI5" s="22"/>
      <c r="XCJ5" s="22"/>
      <c r="XCK5" s="22"/>
      <c r="XCL5" s="15"/>
      <c r="XCM5" s="23"/>
      <c r="XCN5" s="21"/>
      <c r="XCO5"/>
      <c r="XCP5" s="4"/>
      <c r="XCQ5" s="4"/>
      <c r="XCR5"/>
      <c r="XCS5" s="22"/>
      <c r="XCT5" s="22"/>
      <c r="XCU5" s="22"/>
      <c r="XCV5" s="15"/>
      <c r="XCW5" s="23"/>
      <c r="XCX5" s="21"/>
      <c r="XCY5"/>
      <c r="XCZ5" s="4"/>
      <c r="XDA5" s="4"/>
      <c r="XDB5"/>
      <c r="XDC5" s="22"/>
      <c r="XDD5" s="22"/>
      <c r="XDE5" s="22"/>
      <c r="XDF5" s="15"/>
      <c r="XDG5" s="23"/>
      <c r="XDH5" s="21"/>
      <c r="XDI5"/>
      <c r="XDJ5" s="4"/>
      <c r="XDK5" s="4"/>
      <c r="XDL5"/>
      <c r="XDM5" s="22"/>
      <c r="XDN5" s="22"/>
      <c r="XDO5" s="22"/>
      <c r="XDP5" s="15"/>
      <c r="XDQ5" s="23"/>
      <c r="XDR5" s="21"/>
      <c r="XDS5"/>
      <c r="XDT5" s="4"/>
      <c r="XDU5" s="4"/>
      <c r="XDV5"/>
      <c r="XDW5" s="22"/>
      <c r="XDX5" s="22"/>
      <c r="XDY5" s="22"/>
      <c r="XDZ5" s="15"/>
      <c r="XEA5" s="23"/>
      <c r="XEB5" s="21"/>
      <c r="XEC5"/>
      <c r="XED5" s="4"/>
      <c r="XEE5" s="4"/>
      <c r="XEF5"/>
      <c r="XEG5" s="22"/>
      <c r="XEH5" s="22"/>
      <c r="XEI5" s="22"/>
      <c r="XEJ5" s="15"/>
      <c r="XEK5" s="23"/>
      <c r="XEL5" s="21"/>
      <c r="XEM5"/>
      <c r="XEN5" s="4"/>
      <c r="XEO5" s="4"/>
      <c r="XEP5"/>
      <c r="XEQ5" s="22"/>
      <c r="XER5" s="22"/>
      <c r="XES5" s="22"/>
      <c r="XET5" s="15"/>
      <c r="XEU5" s="23"/>
      <c r="XEV5" s="21"/>
      <c r="XEW5"/>
    </row>
    <row r="6" spans="1:16377" s="167" customFormat="1" x14ac:dyDescent="0.35">
      <c r="A6" s="168">
        <v>172004</v>
      </c>
      <c r="B6" s="168">
        <v>9448</v>
      </c>
      <c r="C6" s="165" t="s">
        <v>120</v>
      </c>
      <c r="D6" s="166" t="s">
        <v>63</v>
      </c>
      <c r="E6" s="166" t="s">
        <v>11</v>
      </c>
      <c r="F6" s="12">
        <v>43060</v>
      </c>
      <c r="G6" s="12">
        <v>44155</v>
      </c>
      <c r="H6" s="26" t="s">
        <v>7</v>
      </c>
      <c r="I6" s="67">
        <v>1.4999999999999999E-2</v>
      </c>
      <c r="J6" s="67">
        <v>4.7500000000000001E-2</v>
      </c>
      <c r="K6" s="175">
        <v>9914</v>
      </c>
      <c r="L6" s="174">
        <v>7.0000000000000001E-3</v>
      </c>
      <c r="M6" s="174">
        <v>2.5000000000000001E-2</v>
      </c>
      <c r="N6" s="230">
        <v>16382</v>
      </c>
      <c r="O6" s="174">
        <v>3.0000000000000001E-3</v>
      </c>
      <c r="P6" s="174">
        <f>467/16382</f>
        <v>2.8506897814674644E-2</v>
      </c>
      <c r="Q6" s="166"/>
    </row>
    <row r="7" spans="1:16377" s="167" customFormat="1" x14ac:dyDescent="0.3">
      <c r="A7" s="164"/>
      <c r="B7" s="168"/>
      <c r="C7" s="101"/>
      <c r="D7" s="166"/>
      <c r="E7" s="166"/>
      <c r="F7" s="12"/>
      <c r="G7" s="12"/>
      <c r="H7" s="26"/>
      <c r="I7" s="67"/>
      <c r="J7" s="67"/>
      <c r="K7" s="166"/>
      <c r="L7" s="166"/>
      <c r="M7" s="166"/>
      <c r="N7" s="230"/>
      <c r="O7" s="166"/>
      <c r="P7" s="166"/>
      <c r="Q7" s="166"/>
    </row>
    <row r="8" spans="1:16377" x14ac:dyDescent="0.35">
      <c r="A8" s="10"/>
      <c r="B8" s="10"/>
      <c r="C8" s="10"/>
      <c r="D8" s="10"/>
      <c r="E8" s="10"/>
      <c r="F8" s="57"/>
      <c r="G8" s="52"/>
      <c r="H8" s="52"/>
      <c r="I8" s="64" t="s">
        <v>207</v>
      </c>
      <c r="J8" s="64"/>
      <c r="K8" s="64"/>
      <c r="L8" s="10"/>
      <c r="M8" s="10"/>
      <c r="N8" s="10"/>
      <c r="O8" s="10"/>
      <c r="P8" s="10"/>
      <c r="Q8" s="10"/>
    </row>
    <row r="9" spans="1:16377" x14ac:dyDescent="0.35">
      <c r="A9" s="10"/>
      <c r="B9" s="10"/>
      <c r="C9" s="10"/>
      <c r="D9" s="10"/>
      <c r="E9" s="10"/>
      <c r="F9" s="59"/>
      <c r="G9" s="52"/>
      <c r="H9" s="52"/>
      <c r="I9" s="163" t="s">
        <v>118</v>
      </c>
      <c r="J9" s="10"/>
      <c r="K9" s="10"/>
      <c r="L9" s="10"/>
      <c r="M9" s="10"/>
      <c r="N9" s="10"/>
      <c r="O9" s="10"/>
      <c r="P9" s="10"/>
      <c r="Q9" s="10"/>
    </row>
    <row r="10" spans="1:16377" x14ac:dyDescent="0.35">
      <c r="A10" s="10"/>
      <c r="B10" s="10"/>
      <c r="C10" s="10"/>
      <c r="D10" s="10"/>
      <c r="E10" s="10"/>
      <c r="F10" s="10"/>
      <c r="G10" s="52"/>
      <c r="H10" s="52"/>
      <c r="I10" s="64" t="s">
        <v>211</v>
      </c>
      <c r="J10" s="64"/>
      <c r="K10" s="64"/>
      <c r="L10" s="64"/>
      <c r="M10" s="64"/>
      <c r="N10" s="10"/>
      <c r="O10" s="10"/>
      <c r="P10" s="10"/>
      <c r="Q10" s="10"/>
    </row>
    <row r="11" spans="1:16377" x14ac:dyDescent="0.35">
      <c r="A11" s="10"/>
      <c r="B11" s="10"/>
      <c r="C11" s="10"/>
      <c r="D11" s="10"/>
      <c r="E11" s="10"/>
      <c r="F11" s="10"/>
      <c r="G11" s="52"/>
      <c r="H11" s="52"/>
      <c r="I11" s="10"/>
      <c r="J11" s="10"/>
      <c r="K11" s="10"/>
      <c r="L11" s="10"/>
      <c r="M11" s="10"/>
      <c r="N11" s="10"/>
      <c r="O11" s="10"/>
      <c r="P11" s="10"/>
      <c r="Q11" s="10"/>
    </row>
    <row r="12" spans="1:16377" x14ac:dyDescent="0.35">
      <c r="A12" s="10"/>
      <c r="B12" s="10"/>
      <c r="C12" s="10"/>
      <c r="D12" s="10"/>
      <c r="E12" s="10"/>
      <c r="F12" s="10"/>
      <c r="G12" s="52"/>
      <c r="H12" s="52"/>
      <c r="I12" s="10"/>
      <c r="J12" s="10"/>
      <c r="K12" s="10"/>
      <c r="L12" s="10"/>
      <c r="M12" s="10"/>
      <c r="N12" s="10"/>
      <c r="O12" s="10"/>
      <c r="P12" s="10"/>
      <c r="Q12" s="10"/>
    </row>
    <row r="13" spans="1:16377" x14ac:dyDescent="0.35">
      <c r="A13" s="10"/>
      <c r="B13" s="10"/>
      <c r="C13" s="10"/>
      <c r="D13" s="10"/>
      <c r="E13" s="10"/>
      <c r="F13" s="10"/>
      <c r="G13" s="52"/>
      <c r="H13" s="52"/>
      <c r="I13" s="10"/>
      <c r="J13" s="10"/>
      <c r="K13" s="10"/>
      <c r="L13" s="10"/>
      <c r="M13" s="10"/>
      <c r="N13" s="10"/>
      <c r="O13" s="10"/>
      <c r="P13" s="10"/>
      <c r="Q13" s="10"/>
    </row>
    <row r="14" spans="1:16377" x14ac:dyDescent="0.35">
      <c r="A14" s="10"/>
      <c r="B14" s="10"/>
      <c r="C14" s="10"/>
      <c r="D14" s="10"/>
      <c r="E14" s="10"/>
      <c r="F14" s="10"/>
      <c r="G14" s="52"/>
      <c r="H14" s="52"/>
      <c r="I14" s="10"/>
      <c r="J14" s="10"/>
      <c r="K14" s="10"/>
      <c r="L14" s="10"/>
      <c r="M14" s="10"/>
      <c r="N14" s="10"/>
      <c r="O14" s="10"/>
      <c r="P14" s="10"/>
      <c r="Q14" s="10"/>
    </row>
    <row r="15" spans="1:16377" x14ac:dyDescent="0.35">
      <c r="A15" s="10"/>
      <c r="B15" s="10"/>
      <c r="C15" s="10"/>
      <c r="D15" s="10"/>
      <c r="E15" s="10"/>
      <c r="F15" s="10"/>
      <c r="G15" s="52"/>
      <c r="H15" s="52"/>
      <c r="I15" s="10"/>
      <c r="J15" s="10"/>
      <c r="K15" s="10"/>
      <c r="L15" s="10"/>
      <c r="M15" s="10"/>
      <c r="N15" s="10"/>
      <c r="O15" s="10"/>
      <c r="P15" s="10"/>
      <c r="Q15" s="10"/>
    </row>
    <row r="16" spans="1:16377" x14ac:dyDescent="0.35">
      <c r="A16" s="10"/>
      <c r="B16" s="10"/>
      <c r="C16" s="10"/>
      <c r="D16" s="10"/>
      <c r="E16" s="10"/>
      <c r="F16" s="10"/>
      <c r="G16" s="52"/>
      <c r="H16" s="52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35">
      <c r="A17" s="10"/>
      <c r="B17" s="10"/>
      <c r="C17" s="10"/>
      <c r="D17" s="10"/>
      <c r="E17" s="10"/>
      <c r="F17" s="10"/>
      <c r="G17" s="52"/>
      <c r="H17" s="52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35">
      <c r="A18" s="10"/>
      <c r="B18" s="10"/>
      <c r="C18" s="10"/>
      <c r="D18" s="10"/>
      <c r="E18" s="10"/>
      <c r="F18" s="10"/>
      <c r="G18" s="52"/>
      <c r="H18" s="52"/>
      <c r="I18" s="10"/>
      <c r="J18" s="10"/>
      <c r="K18" s="10"/>
      <c r="L18" s="10"/>
      <c r="M18" s="10"/>
      <c r="N18" s="10"/>
      <c r="O18" s="10"/>
      <c r="P18" s="10"/>
      <c r="Q18" s="10"/>
    </row>
    <row r="19" spans="1:17" x14ac:dyDescent="0.35">
      <c r="A19" s="10"/>
      <c r="B19" s="10"/>
      <c r="C19" s="10"/>
      <c r="D19" s="10"/>
      <c r="E19" s="10"/>
      <c r="F19" s="10"/>
      <c r="G19" s="52"/>
      <c r="H19" s="52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35">
      <c r="A20" s="10"/>
      <c r="B20" s="10"/>
      <c r="C20" s="10"/>
      <c r="D20" s="10"/>
      <c r="E20" s="10"/>
      <c r="F20" s="10"/>
      <c r="G20" s="52"/>
      <c r="H20" s="52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35">
      <c r="A21" s="10"/>
      <c r="B21" s="10"/>
      <c r="C21" s="10"/>
      <c r="D21" s="10"/>
      <c r="E21" s="10"/>
      <c r="F21" s="10"/>
      <c r="G21" s="52"/>
      <c r="H21" s="52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35">
      <c r="A22" s="10"/>
      <c r="B22" s="10"/>
      <c r="C22" s="10"/>
      <c r="D22" s="10"/>
      <c r="E22" s="10"/>
      <c r="F22" s="10"/>
      <c r="G22" s="52"/>
      <c r="H22" s="52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35">
      <c r="A23" s="10"/>
      <c r="B23" s="10"/>
      <c r="C23" s="10"/>
      <c r="D23" s="10"/>
      <c r="E23" s="10"/>
      <c r="F23" s="10"/>
      <c r="G23" s="52"/>
      <c r="H23" s="52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35">
      <c r="A24" s="10"/>
      <c r="B24" s="10"/>
      <c r="C24" s="10"/>
      <c r="D24" s="10"/>
      <c r="E24" s="10"/>
      <c r="F24" s="10"/>
      <c r="G24" s="52"/>
      <c r="H24" s="52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35">
      <c r="A25" s="10"/>
      <c r="B25" s="10"/>
      <c r="C25" s="10"/>
      <c r="D25" s="10"/>
      <c r="E25" s="10"/>
      <c r="F25" s="10"/>
      <c r="G25" s="52"/>
      <c r="H25" s="52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35">
      <c r="A26" s="10"/>
      <c r="B26" s="10"/>
      <c r="C26" s="10"/>
      <c r="D26" s="10"/>
      <c r="E26" s="10"/>
      <c r="F26" s="10"/>
      <c r="G26" s="52"/>
      <c r="H26" s="52"/>
      <c r="I26" s="10"/>
      <c r="J26" s="10"/>
      <c r="K26" s="10"/>
      <c r="L26" s="10"/>
      <c r="M26" s="10"/>
      <c r="N26" s="10"/>
      <c r="O26" s="10"/>
      <c r="P26" s="10"/>
      <c r="Q26" s="10"/>
    </row>
    <row r="27" spans="1:17" x14ac:dyDescent="0.35">
      <c r="A27" s="10"/>
      <c r="B27" s="10"/>
      <c r="C27" s="10"/>
      <c r="D27" s="10"/>
      <c r="E27" s="10"/>
      <c r="F27" s="10"/>
      <c r="G27" s="52"/>
      <c r="H27" s="52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35">
      <c r="A28" s="10"/>
      <c r="B28" s="10"/>
      <c r="C28" s="10"/>
      <c r="D28" s="10"/>
      <c r="E28" s="10"/>
      <c r="F28" s="10"/>
      <c r="G28" s="52"/>
      <c r="H28" s="52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35">
      <c r="A29" s="10"/>
      <c r="B29" s="10"/>
      <c r="C29" s="10"/>
      <c r="D29" s="10"/>
      <c r="E29" s="10"/>
      <c r="F29" s="10"/>
      <c r="G29" s="52"/>
      <c r="H29" s="52"/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35">
      <c r="A30" s="10"/>
      <c r="B30" s="10"/>
      <c r="C30" s="10"/>
      <c r="D30" s="10"/>
      <c r="E30" s="10"/>
      <c r="F30" s="10"/>
      <c r="G30" s="52"/>
      <c r="H30" s="52"/>
      <c r="I30" s="10"/>
      <c r="J30" s="10"/>
      <c r="K30" s="10"/>
      <c r="L30" s="10"/>
      <c r="M30" s="10"/>
      <c r="N30" s="10"/>
      <c r="O30" s="10"/>
      <c r="P30" s="10"/>
      <c r="Q30" s="10"/>
    </row>
  </sheetData>
  <mergeCells count="6">
    <mergeCell ref="N3:P3"/>
    <mergeCell ref="A3:C3"/>
    <mergeCell ref="A1:M1"/>
    <mergeCell ref="A2:M2"/>
    <mergeCell ref="K3:M3"/>
    <mergeCell ref="I3:J3"/>
  </mergeCells>
  <printOptions gridLines="1"/>
  <pageMargins left="0" right="0" top="0.5" bottom="0.75" header="0.3" footer="0.3"/>
  <pageSetup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W59"/>
  <sheetViews>
    <sheetView zoomScale="110" zoomScaleNormal="110" workbookViewId="0">
      <pane ySplit="4" topLeftCell="A5" activePane="bottomLeft" state="frozen"/>
      <selection pane="bottomLeft" activeCell="T10" sqref="T10"/>
    </sheetView>
  </sheetViews>
  <sheetFormatPr defaultRowHeight="14.5" x14ac:dyDescent="0.35"/>
  <cols>
    <col min="1" max="1" width="8.7265625" style="5" customWidth="1"/>
    <col min="2" max="2" width="8.7265625" customWidth="1"/>
    <col min="3" max="3" width="38.7265625" customWidth="1"/>
    <col min="4" max="5" width="12.7265625" customWidth="1"/>
    <col min="6" max="6" width="12.81640625" customWidth="1"/>
    <col min="7" max="7" width="19.7265625" style="5" customWidth="1"/>
    <col min="8" max="9" width="11.7265625" style="170" hidden="1" customWidth="1"/>
    <col min="10" max="10" width="10.81640625" style="84" customWidth="1"/>
    <col min="11" max="11" width="10" style="144" customWidth="1"/>
    <col min="12" max="12" width="11" style="144" customWidth="1"/>
    <col min="13" max="13" width="10.81640625" style="176" bestFit="1" customWidth="1"/>
    <col min="14" max="14" width="9.1796875" style="183"/>
    <col min="15" max="15" width="9.7265625" style="183" customWidth="1"/>
    <col min="16" max="16" width="4" customWidth="1"/>
    <col min="18" max="18" width="11.81640625" bestFit="1" customWidth="1"/>
  </cols>
  <sheetData>
    <row r="1" spans="1:16374" s="3" customFormat="1" ht="24.75" customHeight="1" x14ac:dyDescent="0.55000000000000004">
      <c r="A1" s="256" t="s">
        <v>117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23"/>
      <c r="N1" s="178"/>
      <c r="O1" s="178"/>
      <c r="P1" s="33"/>
    </row>
    <row r="2" spans="1:16374" s="3" customFormat="1" ht="18.75" customHeight="1" x14ac:dyDescent="0.45">
      <c r="A2" s="254" t="s">
        <v>205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24"/>
      <c r="N2" s="178"/>
      <c r="O2" s="178"/>
      <c r="P2" s="33"/>
    </row>
    <row r="3" spans="1:16374" s="3" customFormat="1" ht="55" customHeight="1" x14ac:dyDescent="0.35">
      <c r="A3" s="267" t="s">
        <v>47</v>
      </c>
      <c r="B3" s="267"/>
      <c r="C3" s="267"/>
      <c r="D3" s="113"/>
      <c r="G3" s="5"/>
      <c r="H3" s="258" t="s">
        <v>129</v>
      </c>
      <c r="I3" s="258"/>
      <c r="J3" s="268">
        <v>2016</v>
      </c>
      <c r="K3" s="268"/>
      <c r="L3" s="269"/>
      <c r="M3" s="261">
        <v>2017</v>
      </c>
      <c r="N3" s="262"/>
      <c r="O3" s="263"/>
      <c r="P3" s="33"/>
    </row>
    <row r="4" spans="1:16374" s="2" customFormat="1" ht="43.5" x14ac:dyDescent="0.35">
      <c r="A4" s="199" t="s">
        <v>0</v>
      </c>
      <c r="B4" s="6" t="s">
        <v>44</v>
      </c>
      <c r="C4" s="6" t="s">
        <v>1</v>
      </c>
      <c r="D4" s="6" t="s">
        <v>96</v>
      </c>
      <c r="E4" s="6" t="s">
        <v>2</v>
      </c>
      <c r="F4" s="6" t="s">
        <v>41</v>
      </c>
      <c r="G4" s="6" t="s">
        <v>5</v>
      </c>
      <c r="H4" s="6" t="s">
        <v>124</v>
      </c>
      <c r="I4" s="6" t="s">
        <v>125</v>
      </c>
      <c r="J4" s="191" t="s">
        <v>126</v>
      </c>
      <c r="K4" s="119" t="s">
        <v>130</v>
      </c>
      <c r="L4" s="156" t="s">
        <v>125</v>
      </c>
      <c r="M4" s="118" t="s">
        <v>126</v>
      </c>
      <c r="N4" s="179" t="s">
        <v>131</v>
      </c>
      <c r="O4" s="180" t="s">
        <v>125</v>
      </c>
      <c r="P4" s="6"/>
    </row>
    <row r="5" spans="1:16374" s="2" customFormat="1" x14ac:dyDescent="0.35">
      <c r="A5" s="76">
        <v>122223</v>
      </c>
      <c r="B5" s="79">
        <v>7768</v>
      </c>
      <c r="C5" s="77" t="s">
        <v>46</v>
      </c>
      <c r="D5" s="77" t="s">
        <v>97</v>
      </c>
      <c r="E5" s="77" t="s">
        <v>23</v>
      </c>
      <c r="F5" s="202">
        <v>41628</v>
      </c>
      <c r="G5" s="26" t="s">
        <v>7</v>
      </c>
      <c r="H5" s="78">
        <v>0</v>
      </c>
      <c r="I5" s="78">
        <v>8.1000000000000003E-2</v>
      </c>
      <c r="J5" s="138">
        <v>7813</v>
      </c>
      <c r="K5" s="115">
        <v>5.4999999999999997E-3</v>
      </c>
      <c r="L5" s="157">
        <f>1076/7813</f>
        <v>0.13771918597209779</v>
      </c>
      <c r="M5" s="226">
        <v>7047</v>
      </c>
      <c r="N5" s="228">
        <v>0</v>
      </c>
      <c r="O5" s="228">
        <f>1045/7047</f>
        <v>0.14829005250461189</v>
      </c>
      <c r="P5" s="75"/>
    </row>
    <row r="6" spans="1:16374" s="1" customFormat="1" ht="16" customHeight="1" x14ac:dyDescent="0.35">
      <c r="A6" s="200">
        <v>141069</v>
      </c>
      <c r="B6" s="62">
        <v>9034</v>
      </c>
      <c r="C6" s="187" t="s">
        <v>209</v>
      </c>
      <c r="D6" s="51" t="s">
        <v>98</v>
      </c>
      <c r="E6" s="8" t="s">
        <v>6</v>
      </c>
      <c r="F6" s="12">
        <v>41887</v>
      </c>
      <c r="G6" s="26" t="s">
        <v>7</v>
      </c>
      <c r="H6" s="67">
        <v>8.5000000000000006E-2</v>
      </c>
      <c r="I6" s="67">
        <v>0.25700000000000001</v>
      </c>
      <c r="J6" s="140">
        <v>8062</v>
      </c>
      <c r="K6" s="150">
        <v>0</v>
      </c>
      <c r="L6" s="158">
        <f>1645/17457</f>
        <v>9.4231540356304058E-2</v>
      </c>
      <c r="M6" s="205">
        <v>9828</v>
      </c>
      <c r="N6" s="181">
        <f>65/9828</f>
        <v>6.6137566137566134E-3</v>
      </c>
      <c r="O6" s="181">
        <f>177/9828</f>
        <v>1.8009768009768008E-2</v>
      </c>
      <c r="P6" s="8"/>
    </row>
    <row r="7" spans="1:16374" s="1" customFormat="1" ht="16" customHeight="1" x14ac:dyDescent="0.35">
      <c r="A7" s="200">
        <v>151201</v>
      </c>
      <c r="B7" s="60">
        <v>9119</v>
      </c>
      <c r="C7" s="187" t="s">
        <v>165</v>
      </c>
      <c r="D7" s="51" t="s">
        <v>99</v>
      </c>
      <c r="E7" s="10" t="s">
        <v>42</v>
      </c>
      <c r="F7" s="17">
        <v>42342</v>
      </c>
      <c r="G7" s="27" t="s">
        <v>9</v>
      </c>
      <c r="H7" s="68">
        <v>0.02</v>
      </c>
      <c r="I7" s="69">
        <v>0.154</v>
      </c>
      <c r="J7" s="140">
        <v>10946</v>
      </c>
      <c r="K7" s="150">
        <v>0</v>
      </c>
      <c r="L7" s="159">
        <f>1822/10946</f>
        <v>0.1664534989950667</v>
      </c>
      <c r="M7" s="227">
        <v>11576</v>
      </c>
      <c r="N7" s="59">
        <v>0</v>
      </c>
      <c r="O7" s="59">
        <f>2005/11576</f>
        <v>0.17320317899101589</v>
      </c>
      <c r="P7" s="10"/>
      <c r="Q7"/>
      <c r="R7" s="22"/>
      <c r="S7" s="22"/>
      <c r="T7" s="22"/>
      <c r="U7" s="15"/>
      <c r="V7" s="23"/>
      <c r="W7" s="21"/>
      <c r="X7"/>
      <c r="Y7" s="4"/>
      <c r="Z7" s="4"/>
      <c r="AA7"/>
      <c r="AB7" s="22"/>
      <c r="AC7" s="22"/>
      <c r="AD7" s="22"/>
      <c r="AE7" s="15"/>
      <c r="AF7" s="23"/>
      <c r="AG7" s="21"/>
      <c r="AH7"/>
      <c r="AI7" s="4"/>
      <c r="AJ7" s="4"/>
      <c r="AK7"/>
      <c r="AL7" s="22"/>
      <c r="AM7" s="22"/>
      <c r="AN7" s="22"/>
      <c r="AO7" s="15"/>
      <c r="AP7" s="23"/>
      <c r="AQ7" s="21"/>
      <c r="AR7"/>
      <c r="AS7" s="4"/>
      <c r="AT7" s="4"/>
      <c r="AU7"/>
      <c r="AV7" s="22"/>
      <c r="AW7" s="22"/>
      <c r="AX7" s="22"/>
      <c r="AY7" s="15"/>
      <c r="AZ7" s="23"/>
      <c r="BA7" s="21"/>
      <c r="BB7"/>
      <c r="BC7" s="4"/>
      <c r="BD7" s="4"/>
      <c r="BE7"/>
      <c r="BF7" s="22"/>
      <c r="BG7" s="22"/>
      <c r="BH7" s="22"/>
      <c r="BI7" s="15"/>
      <c r="BJ7" s="23"/>
      <c r="BK7" s="21"/>
      <c r="BL7"/>
      <c r="BM7" s="4"/>
      <c r="BN7" s="4"/>
      <c r="BO7"/>
      <c r="BP7" s="22"/>
      <c r="BQ7" s="22"/>
      <c r="BR7" s="22"/>
      <c r="BS7" s="15"/>
      <c r="BT7" s="23"/>
      <c r="BU7" s="21"/>
      <c r="BV7"/>
      <c r="BW7" s="4"/>
      <c r="BX7" s="4"/>
      <c r="BY7"/>
      <c r="BZ7" s="22"/>
      <c r="CA7" s="22"/>
      <c r="CB7" s="22"/>
      <c r="CC7" s="15"/>
      <c r="CD7" s="23"/>
      <c r="CE7" s="21"/>
      <c r="CF7"/>
      <c r="CG7" s="4"/>
      <c r="CH7" s="4"/>
      <c r="CI7"/>
      <c r="CJ7" s="22"/>
      <c r="CK7" s="22"/>
      <c r="CL7" s="22"/>
      <c r="CM7" s="15"/>
      <c r="CN7" s="23"/>
      <c r="CO7" s="21"/>
      <c r="CP7"/>
      <c r="CQ7" s="4"/>
      <c r="CR7" s="4"/>
      <c r="CS7"/>
      <c r="CT7" s="22"/>
      <c r="CU7" s="22"/>
      <c r="CV7" s="22"/>
      <c r="CW7" s="15"/>
      <c r="CX7" s="23"/>
      <c r="CY7" s="21"/>
      <c r="CZ7"/>
      <c r="DA7" s="4"/>
      <c r="DB7" s="4"/>
      <c r="DC7"/>
      <c r="DD7" s="22"/>
      <c r="DE7" s="22"/>
      <c r="DF7" s="22"/>
      <c r="DG7" s="15"/>
      <c r="DH7" s="23"/>
      <c r="DI7" s="21"/>
      <c r="DJ7"/>
      <c r="DK7" s="4"/>
      <c r="DL7" s="4"/>
      <c r="DM7"/>
      <c r="DN7" s="22"/>
      <c r="DO7" s="22"/>
      <c r="DP7" s="22"/>
      <c r="DQ7" s="15"/>
      <c r="DR7" s="23"/>
      <c r="DS7" s="21"/>
      <c r="DT7"/>
      <c r="DU7" s="4"/>
      <c r="DV7" s="4"/>
      <c r="DW7"/>
      <c r="DX7" s="22"/>
      <c r="DY7" s="22"/>
      <c r="DZ7" s="22"/>
      <c r="EA7" s="15"/>
      <c r="EB7" s="23"/>
      <c r="EC7" s="21"/>
      <c r="ED7"/>
      <c r="EE7" s="4"/>
      <c r="EF7" s="4"/>
      <c r="EG7"/>
      <c r="EH7" s="22"/>
      <c r="EI7" s="22"/>
      <c r="EJ7" s="22"/>
      <c r="EK7" s="15"/>
      <c r="EL7" s="23"/>
      <c r="EM7" s="21"/>
      <c r="EN7"/>
      <c r="EO7" s="4"/>
      <c r="EP7" s="4"/>
      <c r="EQ7"/>
      <c r="ER7" s="22"/>
      <c r="ES7" s="22"/>
      <c r="ET7" s="22"/>
      <c r="EU7" s="15"/>
      <c r="EV7" s="23"/>
      <c r="EW7" s="21"/>
      <c r="EX7"/>
      <c r="EY7" s="4"/>
      <c r="EZ7" s="4"/>
      <c r="FA7"/>
      <c r="FB7" s="22"/>
      <c r="FC7" s="22"/>
      <c r="FD7" s="22"/>
      <c r="FE7" s="15"/>
      <c r="FF7" s="23"/>
      <c r="FG7" s="21"/>
      <c r="FH7"/>
      <c r="FI7" s="4"/>
      <c r="FJ7" s="4"/>
      <c r="FK7"/>
      <c r="FL7" s="22"/>
      <c r="FM7" s="22"/>
      <c r="FN7" s="22"/>
      <c r="FO7" s="15"/>
      <c r="FP7" s="23"/>
      <c r="FQ7" s="21"/>
      <c r="FR7"/>
      <c r="FS7" s="4"/>
      <c r="FT7" s="4"/>
      <c r="FU7"/>
      <c r="FV7" s="22"/>
      <c r="FW7" s="22"/>
      <c r="FX7" s="22"/>
      <c r="FY7" s="15"/>
      <c r="FZ7" s="23"/>
      <c r="GA7" s="21"/>
      <c r="GB7"/>
      <c r="GC7" s="4"/>
      <c r="GD7" s="4"/>
      <c r="GE7"/>
      <c r="GF7" s="22"/>
      <c r="GG7" s="22"/>
      <c r="GH7" s="22"/>
      <c r="GI7" s="15"/>
      <c r="GJ7" s="23"/>
      <c r="GK7" s="21"/>
      <c r="GL7"/>
      <c r="GM7" s="4"/>
      <c r="GN7" s="4"/>
      <c r="GO7"/>
      <c r="GP7" s="22"/>
      <c r="GQ7" s="22"/>
      <c r="GR7" s="22"/>
      <c r="GS7" s="15"/>
      <c r="GT7" s="23"/>
      <c r="GU7" s="21"/>
      <c r="GV7"/>
      <c r="GW7" s="4"/>
      <c r="GX7" s="4"/>
      <c r="GY7"/>
      <c r="GZ7" s="22"/>
      <c r="HA7" s="22"/>
      <c r="HB7" s="22"/>
      <c r="HC7" s="15"/>
      <c r="HD7" s="23"/>
      <c r="HE7" s="21"/>
      <c r="HF7"/>
      <c r="HG7" s="4"/>
      <c r="HH7" s="4"/>
      <c r="HI7"/>
      <c r="HJ7" s="22"/>
      <c r="HK7" s="22"/>
      <c r="HL7" s="22"/>
      <c r="HM7" s="15"/>
      <c r="HN7" s="23"/>
      <c r="HO7" s="21"/>
      <c r="HP7"/>
      <c r="HQ7" s="4"/>
      <c r="HR7" s="4"/>
      <c r="HS7"/>
      <c r="HT7" s="22"/>
      <c r="HU7" s="22"/>
      <c r="HV7" s="22"/>
      <c r="HW7" s="15"/>
      <c r="HX7" s="23"/>
      <c r="HY7" s="21"/>
      <c r="HZ7"/>
      <c r="IA7" s="4"/>
      <c r="IB7" s="4"/>
      <c r="IC7"/>
      <c r="ID7" s="22"/>
      <c r="IE7" s="22"/>
      <c r="IF7" s="22"/>
      <c r="IG7" s="15"/>
      <c r="IH7" s="23"/>
      <c r="II7" s="21"/>
      <c r="IJ7"/>
      <c r="IK7" s="4"/>
      <c r="IL7" s="4"/>
      <c r="IM7"/>
      <c r="IN7" s="22"/>
      <c r="IO7" s="22"/>
      <c r="IP7" s="22"/>
      <c r="IQ7" s="15"/>
      <c r="IR7" s="23"/>
      <c r="IS7" s="21"/>
      <c r="IT7"/>
      <c r="IU7" s="4"/>
      <c r="IV7" s="4"/>
      <c r="IW7"/>
      <c r="IX7" s="22"/>
      <c r="IY7" s="22"/>
      <c r="IZ7" s="22"/>
      <c r="JA7" s="15"/>
      <c r="JB7" s="23"/>
      <c r="JC7" s="21"/>
      <c r="JD7"/>
      <c r="JE7" s="4"/>
      <c r="JF7" s="4"/>
      <c r="JG7"/>
      <c r="JH7" s="22"/>
      <c r="JI7" s="22"/>
      <c r="JJ7" s="22"/>
      <c r="JK7" s="15"/>
      <c r="JL7" s="23"/>
      <c r="JM7" s="21"/>
      <c r="JN7"/>
      <c r="JO7" s="4"/>
      <c r="JP7" s="4"/>
      <c r="JQ7"/>
      <c r="JR7" s="22"/>
      <c r="JS7" s="22"/>
      <c r="JT7" s="22"/>
      <c r="JU7" s="15"/>
      <c r="JV7" s="23"/>
      <c r="JW7" s="21"/>
      <c r="JX7"/>
      <c r="JY7" s="4"/>
      <c r="JZ7" s="4"/>
      <c r="KA7"/>
      <c r="KB7" s="22"/>
      <c r="KC7" s="22"/>
      <c r="KD7" s="22"/>
      <c r="KE7" s="15"/>
      <c r="KF7" s="23"/>
      <c r="KG7" s="21"/>
      <c r="KH7"/>
      <c r="KI7" s="4"/>
      <c r="KJ7" s="4"/>
      <c r="KK7"/>
      <c r="KL7" s="22"/>
      <c r="KM7" s="22"/>
      <c r="KN7" s="22"/>
      <c r="KO7" s="15"/>
      <c r="KP7" s="23"/>
      <c r="KQ7" s="21"/>
      <c r="KR7"/>
      <c r="KS7" s="4"/>
      <c r="KT7" s="4"/>
      <c r="KU7"/>
      <c r="KV7" s="22"/>
      <c r="KW7" s="22"/>
      <c r="KX7" s="22"/>
      <c r="KY7" s="15"/>
      <c r="KZ7" s="23"/>
      <c r="LA7" s="21"/>
      <c r="LB7"/>
      <c r="LC7" s="4"/>
      <c r="LD7" s="4"/>
      <c r="LE7"/>
      <c r="LF7" s="22"/>
      <c r="LG7" s="22"/>
      <c r="LH7" s="22"/>
      <c r="LI7" s="15"/>
      <c r="LJ7" s="23"/>
      <c r="LK7" s="21"/>
      <c r="LL7"/>
      <c r="LM7" s="4"/>
      <c r="LN7" s="4"/>
      <c r="LO7"/>
      <c r="LP7" s="22"/>
      <c r="LQ7" s="22"/>
      <c r="LR7" s="22"/>
      <c r="LS7" s="15"/>
      <c r="LT7" s="23"/>
      <c r="LU7" s="21"/>
      <c r="LV7"/>
      <c r="LW7" s="4"/>
      <c r="LX7" s="4"/>
      <c r="LY7"/>
      <c r="LZ7" s="22"/>
      <c r="MA7" s="22"/>
      <c r="MB7" s="22"/>
      <c r="MC7" s="15"/>
      <c r="MD7" s="23"/>
      <c r="ME7" s="21"/>
      <c r="MF7"/>
      <c r="MG7" s="4"/>
      <c r="MH7" s="4"/>
      <c r="MI7"/>
      <c r="MJ7" s="22"/>
      <c r="MK7" s="22"/>
      <c r="ML7" s="22"/>
      <c r="MM7" s="15"/>
      <c r="MN7" s="23"/>
      <c r="MO7" s="21"/>
      <c r="MP7"/>
      <c r="MQ7" s="4"/>
      <c r="MR7" s="4"/>
      <c r="MS7"/>
      <c r="MT7" s="22"/>
      <c r="MU7" s="22"/>
      <c r="MV7" s="22"/>
      <c r="MW7" s="15"/>
      <c r="MX7" s="23"/>
      <c r="MY7" s="21"/>
      <c r="MZ7"/>
      <c r="NA7" s="4"/>
      <c r="NB7" s="4"/>
      <c r="NC7"/>
      <c r="ND7" s="22"/>
      <c r="NE7" s="22"/>
      <c r="NF7" s="22"/>
      <c r="NG7" s="15"/>
      <c r="NH7" s="23"/>
      <c r="NI7" s="21"/>
      <c r="NJ7"/>
      <c r="NK7" s="4"/>
      <c r="NL7" s="4"/>
      <c r="NM7"/>
      <c r="NN7" s="22"/>
      <c r="NO7" s="22"/>
      <c r="NP7" s="22"/>
      <c r="NQ7" s="15"/>
      <c r="NR7" s="23"/>
      <c r="NS7" s="21"/>
      <c r="NT7"/>
      <c r="NU7" s="4"/>
      <c r="NV7" s="4"/>
      <c r="NW7"/>
      <c r="NX7" s="22"/>
      <c r="NY7" s="22"/>
      <c r="NZ7" s="22"/>
      <c r="OA7" s="15"/>
      <c r="OB7" s="23"/>
      <c r="OC7" s="21"/>
      <c r="OD7"/>
      <c r="OE7" s="4"/>
      <c r="OF7" s="4"/>
      <c r="OG7"/>
      <c r="OH7" s="22"/>
      <c r="OI7" s="22"/>
      <c r="OJ7" s="22"/>
      <c r="OK7" s="15"/>
      <c r="OL7" s="23"/>
      <c r="OM7" s="21"/>
      <c r="ON7"/>
      <c r="OO7" s="4"/>
      <c r="OP7" s="4"/>
      <c r="OQ7"/>
      <c r="OR7" s="22"/>
      <c r="OS7" s="22"/>
      <c r="OT7" s="22"/>
      <c r="OU7" s="15"/>
      <c r="OV7" s="23"/>
      <c r="OW7" s="21"/>
      <c r="OX7"/>
      <c r="OY7" s="4"/>
      <c r="OZ7" s="4"/>
      <c r="PA7"/>
      <c r="PB7" s="22"/>
      <c r="PC7" s="22"/>
      <c r="PD7" s="22"/>
      <c r="PE7" s="15"/>
      <c r="PF7" s="23"/>
      <c r="PG7" s="21"/>
      <c r="PH7"/>
      <c r="PI7" s="4"/>
      <c r="PJ7" s="4"/>
      <c r="PK7"/>
      <c r="PL7" s="22"/>
      <c r="PM7" s="22"/>
      <c r="PN7" s="22"/>
      <c r="PO7" s="15"/>
      <c r="PP7" s="23"/>
      <c r="PQ7" s="21"/>
      <c r="PR7"/>
      <c r="PS7" s="4"/>
      <c r="PT7" s="4"/>
      <c r="PU7"/>
      <c r="PV7" s="22"/>
      <c r="PW7" s="22"/>
      <c r="PX7" s="22"/>
      <c r="PY7" s="15"/>
      <c r="PZ7" s="23"/>
      <c r="QA7" s="21"/>
      <c r="QB7"/>
      <c r="QC7" s="4"/>
      <c r="QD7" s="4"/>
      <c r="QE7"/>
      <c r="QF7" s="22"/>
      <c r="QG7" s="22"/>
      <c r="QH7" s="22"/>
      <c r="QI7" s="15"/>
      <c r="QJ7" s="23"/>
      <c r="QK7" s="21"/>
      <c r="QL7"/>
      <c r="QM7" s="4"/>
      <c r="QN7" s="4"/>
      <c r="QO7"/>
      <c r="QP7" s="22"/>
      <c r="QQ7" s="22"/>
      <c r="QR7" s="22"/>
      <c r="QS7" s="15"/>
      <c r="QT7" s="23"/>
      <c r="QU7" s="21"/>
      <c r="QV7"/>
      <c r="QW7" s="4"/>
      <c r="QX7" s="4"/>
      <c r="QY7"/>
      <c r="QZ7" s="22"/>
      <c r="RA7" s="22"/>
      <c r="RB7" s="22"/>
      <c r="RC7" s="15"/>
      <c r="RD7" s="23"/>
      <c r="RE7" s="21"/>
      <c r="RF7"/>
      <c r="RG7" s="4"/>
      <c r="RH7" s="4"/>
      <c r="RI7"/>
      <c r="RJ7" s="22"/>
      <c r="RK7" s="22"/>
      <c r="RL7" s="22"/>
      <c r="RM7" s="15"/>
      <c r="RN7" s="23"/>
      <c r="RO7" s="21"/>
      <c r="RP7"/>
      <c r="RQ7" s="4"/>
      <c r="RR7" s="4"/>
      <c r="RS7"/>
      <c r="RT7" s="22"/>
      <c r="RU7" s="22"/>
      <c r="RV7" s="22"/>
      <c r="RW7" s="15"/>
      <c r="RX7" s="23"/>
      <c r="RY7" s="21"/>
      <c r="RZ7"/>
      <c r="SA7" s="4"/>
      <c r="SB7" s="4"/>
      <c r="SC7"/>
      <c r="SD7" s="22"/>
      <c r="SE7" s="22"/>
      <c r="SF7" s="22"/>
      <c r="SG7" s="15"/>
      <c r="SH7" s="23"/>
      <c r="SI7" s="21"/>
      <c r="SJ7"/>
      <c r="SK7" s="4"/>
      <c r="SL7" s="4"/>
      <c r="SM7"/>
      <c r="SN7" s="22"/>
      <c r="SO7" s="22"/>
      <c r="SP7" s="22"/>
      <c r="SQ7" s="15"/>
      <c r="SR7" s="23"/>
      <c r="SS7" s="21"/>
      <c r="ST7"/>
      <c r="SU7" s="4"/>
      <c r="SV7" s="4"/>
      <c r="SW7"/>
      <c r="SX7" s="22"/>
      <c r="SY7" s="22"/>
      <c r="SZ7" s="22"/>
      <c r="TA7" s="15"/>
      <c r="TB7" s="23"/>
      <c r="TC7" s="21"/>
      <c r="TD7"/>
      <c r="TE7" s="4"/>
      <c r="TF7" s="4"/>
      <c r="TG7"/>
      <c r="TH7" s="22"/>
      <c r="TI7" s="22"/>
      <c r="TJ7" s="22"/>
      <c r="TK7" s="15"/>
      <c r="TL7" s="23"/>
      <c r="TM7" s="21"/>
      <c r="TN7"/>
      <c r="TO7" s="4"/>
      <c r="TP7" s="4"/>
      <c r="TQ7"/>
      <c r="TR7" s="22"/>
      <c r="TS7" s="22"/>
      <c r="TT7" s="22"/>
      <c r="TU7" s="15"/>
      <c r="TV7" s="23"/>
      <c r="TW7" s="21"/>
      <c r="TX7"/>
      <c r="TY7" s="4"/>
      <c r="TZ7" s="4"/>
      <c r="UA7"/>
      <c r="UB7" s="22"/>
      <c r="UC7" s="22"/>
      <c r="UD7" s="22"/>
      <c r="UE7" s="15"/>
      <c r="UF7" s="23"/>
      <c r="UG7" s="21"/>
      <c r="UH7"/>
      <c r="UI7" s="4"/>
      <c r="UJ7" s="4"/>
      <c r="UK7"/>
      <c r="UL7" s="22"/>
      <c r="UM7" s="22"/>
      <c r="UN7" s="22"/>
      <c r="UO7" s="15"/>
      <c r="UP7" s="23"/>
      <c r="UQ7" s="21"/>
      <c r="UR7"/>
      <c r="US7" s="4"/>
      <c r="UT7" s="4"/>
      <c r="UU7"/>
      <c r="UV7" s="22"/>
      <c r="UW7" s="22"/>
      <c r="UX7" s="22"/>
      <c r="UY7" s="15"/>
      <c r="UZ7" s="23"/>
      <c r="VA7" s="21"/>
      <c r="VB7"/>
      <c r="VC7" s="4"/>
      <c r="VD7" s="4"/>
      <c r="VE7"/>
      <c r="VF7" s="22"/>
      <c r="VG7" s="22"/>
      <c r="VH7" s="22"/>
      <c r="VI7" s="15"/>
      <c r="VJ7" s="23"/>
      <c r="VK7" s="21"/>
      <c r="VL7"/>
      <c r="VM7" s="4"/>
      <c r="VN7" s="4"/>
      <c r="VO7"/>
      <c r="VP7" s="22"/>
      <c r="VQ7" s="22"/>
      <c r="VR7" s="22"/>
      <c r="VS7" s="15"/>
      <c r="VT7" s="23"/>
      <c r="VU7" s="21"/>
      <c r="VV7"/>
      <c r="VW7" s="4"/>
      <c r="VX7" s="4"/>
      <c r="VY7"/>
      <c r="VZ7" s="22"/>
      <c r="WA7" s="22"/>
      <c r="WB7" s="22"/>
      <c r="WC7" s="15"/>
      <c r="WD7" s="23"/>
      <c r="WE7" s="21"/>
      <c r="WF7"/>
      <c r="WG7" s="4"/>
      <c r="WH7" s="4"/>
      <c r="WI7"/>
      <c r="WJ7" s="22"/>
      <c r="WK7" s="22"/>
      <c r="WL7" s="22"/>
      <c r="WM7" s="15"/>
      <c r="WN7" s="23"/>
      <c r="WO7" s="21"/>
      <c r="WP7"/>
      <c r="WQ7" s="4"/>
      <c r="WR7" s="4"/>
      <c r="WS7"/>
      <c r="WT7" s="22"/>
      <c r="WU7" s="22"/>
      <c r="WV7" s="22"/>
      <c r="WW7" s="15"/>
      <c r="WX7" s="23"/>
      <c r="WY7" s="21"/>
      <c r="WZ7"/>
      <c r="XA7" s="4"/>
      <c r="XB7" s="4"/>
      <c r="XC7"/>
      <c r="XD7" s="22"/>
      <c r="XE7" s="22"/>
      <c r="XF7" s="22"/>
      <c r="XG7" s="15"/>
      <c r="XH7" s="23"/>
      <c r="XI7" s="21"/>
      <c r="XJ7"/>
      <c r="XK7" s="4"/>
      <c r="XL7" s="4"/>
      <c r="XM7"/>
      <c r="XN7" s="22"/>
      <c r="XO7" s="22"/>
      <c r="XP7" s="22"/>
      <c r="XQ7" s="15"/>
      <c r="XR7" s="23"/>
      <c r="XS7" s="21"/>
      <c r="XT7"/>
      <c r="XU7" s="4"/>
      <c r="XV7" s="4"/>
      <c r="XW7"/>
      <c r="XX7" s="22"/>
      <c r="XY7" s="22"/>
      <c r="XZ7" s="22"/>
      <c r="YA7" s="15"/>
      <c r="YB7" s="23"/>
      <c r="YC7" s="21"/>
      <c r="YD7"/>
      <c r="YE7" s="4"/>
      <c r="YF7" s="4"/>
      <c r="YG7"/>
      <c r="YH7" s="22"/>
      <c r="YI7" s="22"/>
      <c r="YJ7" s="22"/>
      <c r="YK7" s="15"/>
      <c r="YL7" s="23"/>
      <c r="YM7" s="21"/>
      <c r="YN7"/>
      <c r="YO7" s="4"/>
      <c r="YP7" s="4"/>
      <c r="YQ7"/>
      <c r="YR7" s="22"/>
      <c r="YS7" s="22"/>
      <c r="YT7" s="22"/>
      <c r="YU7" s="15"/>
      <c r="YV7" s="23"/>
      <c r="YW7" s="21"/>
      <c r="YX7"/>
      <c r="YY7" s="4"/>
      <c r="YZ7" s="4"/>
      <c r="ZA7"/>
      <c r="ZB7" s="22"/>
      <c r="ZC7" s="22"/>
      <c r="ZD7" s="22"/>
      <c r="ZE7" s="15"/>
      <c r="ZF7" s="23"/>
      <c r="ZG7" s="21"/>
      <c r="ZH7"/>
      <c r="ZI7" s="4"/>
      <c r="ZJ7" s="4"/>
      <c r="ZK7"/>
      <c r="ZL7" s="22"/>
      <c r="ZM7" s="22"/>
      <c r="ZN7" s="22"/>
      <c r="ZO7" s="15"/>
      <c r="ZP7" s="23"/>
      <c r="ZQ7" s="21"/>
      <c r="ZR7"/>
      <c r="ZS7" s="4"/>
      <c r="ZT7" s="4"/>
      <c r="ZU7"/>
      <c r="ZV7" s="22"/>
      <c r="ZW7" s="22"/>
      <c r="ZX7" s="22"/>
      <c r="ZY7" s="15"/>
      <c r="ZZ7" s="23"/>
      <c r="AAA7" s="21"/>
      <c r="AAB7"/>
      <c r="AAC7" s="4"/>
      <c r="AAD7" s="4"/>
      <c r="AAE7"/>
      <c r="AAF7" s="22"/>
      <c r="AAG7" s="22"/>
      <c r="AAH7" s="22"/>
      <c r="AAI7" s="15"/>
      <c r="AAJ7" s="23"/>
      <c r="AAK7" s="21"/>
      <c r="AAL7"/>
      <c r="AAM7" s="4"/>
      <c r="AAN7" s="4"/>
      <c r="AAO7"/>
      <c r="AAP7" s="22"/>
      <c r="AAQ7" s="22"/>
      <c r="AAR7" s="22"/>
      <c r="AAS7" s="15"/>
      <c r="AAT7" s="23"/>
      <c r="AAU7" s="21"/>
      <c r="AAV7"/>
      <c r="AAW7" s="4"/>
      <c r="AAX7" s="4"/>
      <c r="AAY7"/>
      <c r="AAZ7" s="22"/>
      <c r="ABA7" s="22"/>
      <c r="ABB7" s="22"/>
      <c r="ABC7" s="15"/>
      <c r="ABD7" s="23"/>
      <c r="ABE7" s="21"/>
      <c r="ABF7"/>
      <c r="ABG7" s="4"/>
      <c r="ABH7" s="4"/>
      <c r="ABI7"/>
      <c r="ABJ7" s="22"/>
      <c r="ABK7" s="22"/>
      <c r="ABL7" s="22"/>
      <c r="ABM7" s="15"/>
      <c r="ABN7" s="23"/>
      <c r="ABO7" s="21"/>
      <c r="ABP7"/>
      <c r="ABQ7" s="4"/>
      <c r="ABR7" s="4"/>
      <c r="ABS7"/>
      <c r="ABT7" s="22"/>
      <c r="ABU7" s="22"/>
      <c r="ABV7" s="22"/>
      <c r="ABW7" s="15"/>
      <c r="ABX7" s="23"/>
      <c r="ABY7" s="21"/>
      <c r="ABZ7"/>
      <c r="ACA7" s="4"/>
      <c r="ACB7" s="4"/>
      <c r="ACC7"/>
      <c r="ACD7" s="22"/>
      <c r="ACE7" s="22"/>
      <c r="ACF7" s="22"/>
      <c r="ACG7" s="15"/>
      <c r="ACH7" s="23"/>
      <c r="ACI7" s="21"/>
      <c r="ACJ7"/>
      <c r="ACK7" s="4"/>
      <c r="ACL7" s="4"/>
      <c r="ACM7"/>
      <c r="ACN7" s="22"/>
      <c r="ACO7" s="22"/>
      <c r="ACP7" s="22"/>
      <c r="ACQ7" s="15"/>
      <c r="ACR7" s="23"/>
      <c r="ACS7" s="21"/>
      <c r="ACT7"/>
      <c r="ACU7" s="4"/>
      <c r="ACV7" s="4"/>
      <c r="ACW7"/>
      <c r="ACX7" s="22"/>
      <c r="ACY7" s="22"/>
      <c r="ACZ7" s="22"/>
      <c r="ADA7" s="15"/>
      <c r="ADB7" s="23"/>
      <c r="ADC7" s="21"/>
      <c r="ADD7"/>
      <c r="ADE7" s="4"/>
      <c r="ADF7" s="4"/>
      <c r="ADG7"/>
      <c r="ADH7" s="22"/>
      <c r="ADI7" s="22"/>
      <c r="ADJ7" s="22"/>
      <c r="ADK7" s="15"/>
      <c r="ADL7" s="23"/>
      <c r="ADM7" s="21"/>
      <c r="ADN7"/>
      <c r="ADO7" s="4"/>
      <c r="ADP7" s="4"/>
      <c r="ADQ7"/>
      <c r="ADR7" s="22"/>
      <c r="ADS7" s="22"/>
      <c r="ADT7" s="22"/>
      <c r="ADU7" s="15"/>
      <c r="ADV7" s="23"/>
      <c r="ADW7" s="21"/>
      <c r="ADX7"/>
      <c r="ADY7" s="4"/>
      <c r="ADZ7" s="4"/>
      <c r="AEA7"/>
      <c r="AEB7" s="22"/>
      <c r="AEC7" s="22"/>
      <c r="AED7" s="22"/>
      <c r="AEE7" s="15"/>
      <c r="AEF7" s="23"/>
      <c r="AEG7" s="21"/>
      <c r="AEH7"/>
      <c r="AEI7" s="4"/>
      <c r="AEJ7" s="4"/>
      <c r="AEK7"/>
      <c r="AEL7" s="22"/>
      <c r="AEM7" s="22"/>
      <c r="AEN7" s="22"/>
      <c r="AEO7" s="15"/>
      <c r="AEP7" s="23"/>
      <c r="AEQ7" s="21"/>
      <c r="AER7"/>
      <c r="AES7" s="4"/>
      <c r="AET7" s="4"/>
      <c r="AEU7"/>
      <c r="AEV7" s="22"/>
      <c r="AEW7" s="22"/>
      <c r="AEX7" s="22"/>
      <c r="AEY7" s="15"/>
      <c r="AEZ7" s="23"/>
      <c r="AFA7" s="21"/>
      <c r="AFB7"/>
      <c r="AFC7" s="4"/>
      <c r="AFD7" s="4"/>
      <c r="AFE7"/>
      <c r="AFF7" s="22"/>
      <c r="AFG7" s="22"/>
      <c r="AFH7" s="22"/>
      <c r="AFI7" s="15"/>
      <c r="AFJ7" s="23"/>
      <c r="AFK7" s="21"/>
      <c r="AFL7"/>
      <c r="AFM7" s="4"/>
      <c r="AFN7" s="4"/>
      <c r="AFO7"/>
      <c r="AFP7" s="22"/>
      <c r="AFQ7" s="22"/>
      <c r="AFR7" s="22"/>
      <c r="AFS7" s="15"/>
      <c r="AFT7" s="23"/>
      <c r="AFU7" s="21"/>
      <c r="AFV7"/>
      <c r="AFW7" s="4"/>
      <c r="AFX7" s="4"/>
      <c r="AFY7"/>
      <c r="AFZ7" s="22"/>
      <c r="AGA7" s="22"/>
      <c r="AGB7" s="22"/>
      <c r="AGC7" s="15"/>
      <c r="AGD7" s="23"/>
      <c r="AGE7" s="21"/>
      <c r="AGF7"/>
      <c r="AGG7" s="4"/>
      <c r="AGH7" s="4"/>
      <c r="AGI7"/>
      <c r="AGJ7" s="22"/>
      <c r="AGK7" s="22"/>
      <c r="AGL7" s="22"/>
      <c r="AGM7" s="15"/>
      <c r="AGN7" s="23"/>
      <c r="AGO7" s="21"/>
      <c r="AGP7"/>
      <c r="AGQ7" s="4"/>
      <c r="AGR7" s="4"/>
      <c r="AGS7"/>
      <c r="AGT7" s="22"/>
      <c r="AGU7" s="22"/>
      <c r="AGV7" s="22"/>
      <c r="AGW7" s="15"/>
      <c r="AGX7" s="23"/>
      <c r="AGY7" s="21"/>
      <c r="AGZ7"/>
      <c r="AHA7" s="4"/>
      <c r="AHB7" s="4"/>
      <c r="AHC7"/>
      <c r="AHD7" s="22"/>
      <c r="AHE7" s="22"/>
      <c r="AHF7" s="22"/>
      <c r="AHG7" s="15"/>
      <c r="AHH7" s="23"/>
      <c r="AHI7" s="21"/>
      <c r="AHJ7"/>
      <c r="AHK7" s="4"/>
      <c r="AHL7" s="4"/>
      <c r="AHM7"/>
      <c r="AHN7" s="22"/>
      <c r="AHO7" s="22"/>
      <c r="AHP7" s="22"/>
      <c r="AHQ7" s="15"/>
      <c r="AHR7" s="23"/>
      <c r="AHS7" s="21"/>
      <c r="AHT7"/>
      <c r="AHU7" s="4"/>
      <c r="AHV7" s="4"/>
      <c r="AHW7"/>
      <c r="AHX7" s="22"/>
      <c r="AHY7" s="22"/>
      <c r="AHZ7" s="22"/>
      <c r="AIA7" s="15"/>
      <c r="AIB7" s="23"/>
      <c r="AIC7" s="21"/>
      <c r="AID7"/>
      <c r="AIE7" s="4"/>
      <c r="AIF7" s="4"/>
      <c r="AIG7"/>
      <c r="AIH7" s="22"/>
      <c r="AII7" s="22"/>
      <c r="AIJ7" s="22"/>
      <c r="AIK7" s="15"/>
      <c r="AIL7" s="23"/>
      <c r="AIM7" s="21"/>
      <c r="AIN7"/>
      <c r="AIO7" s="4"/>
      <c r="AIP7" s="4"/>
      <c r="AIQ7"/>
      <c r="AIR7" s="22"/>
      <c r="AIS7" s="22"/>
      <c r="AIT7" s="22"/>
      <c r="AIU7" s="15"/>
      <c r="AIV7" s="23"/>
      <c r="AIW7" s="21"/>
      <c r="AIX7"/>
      <c r="AIY7" s="4"/>
      <c r="AIZ7" s="4"/>
      <c r="AJA7"/>
      <c r="AJB7" s="22"/>
      <c r="AJC7" s="22"/>
      <c r="AJD7" s="22"/>
      <c r="AJE7" s="15"/>
      <c r="AJF7" s="23"/>
      <c r="AJG7" s="21"/>
      <c r="AJH7"/>
      <c r="AJI7" s="4"/>
      <c r="AJJ7" s="4"/>
      <c r="AJK7"/>
      <c r="AJL7" s="22"/>
      <c r="AJM7" s="22"/>
      <c r="AJN7" s="22"/>
      <c r="AJO7" s="15"/>
      <c r="AJP7" s="23"/>
      <c r="AJQ7" s="21"/>
      <c r="AJR7"/>
      <c r="AJS7" s="4"/>
      <c r="AJT7" s="4"/>
      <c r="AJU7"/>
      <c r="AJV7" s="22"/>
      <c r="AJW7" s="22"/>
      <c r="AJX7" s="22"/>
      <c r="AJY7" s="15"/>
      <c r="AJZ7" s="23"/>
      <c r="AKA7" s="21"/>
      <c r="AKB7"/>
      <c r="AKC7" s="4"/>
      <c r="AKD7" s="4"/>
      <c r="AKE7"/>
      <c r="AKF7" s="22"/>
      <c r="AKG7" s="22"/>
      <c r="AKH7" s="22"/>
      <c r="AKI7" s="15"/>
      <c r="AKJ7" s="23"/>
      <c r="AKK7" s="21"/>
      <c r="AKL7"/>
      <c r="AKM7" s="4"/>
      <c r="AKN7" s="4"/>
      <c r="AKO7"/>
      <c r="AKP7" s="22"/>
      <c r="AKQ7" s="22"/>
      <c r="AKR7" s="22"/>
      <c r="AKS7" s="15"/>
      <c r="AKT7" s="23"/>
      <c r="AKU7" s="21"/>
      <c r="AKV7"/>
      <c r="AKW7" s="4"/>
      <c r="AKX7" s="4"/>
      <c r="AKY7"/>
      <c r="AKZ7" s="22"/>
      <c r="ALA7" s="22"/>
      <c r="ALB7" s="22"/>
      <c r="ALC7" s="15"/>
      <c r="ALD7" s="23"/>
      <c r="ALE7" s="21"/>
      <c r="ALF7"/>
      <c r="ALG7" s="4"/>
      <c r="ALH7" s="4"/>
      <c r="ALI7"/>
      <c r="ALJ7" s="22"/>
      <c r="ALK7" s="22"/>
      <c r="ALL7" s="22"/>
      <c r="ALM7" s="15"/>
      <c r="ALN7" s="23"/>
      <c r="ALO7" s="21"/>
      <c r="ALP7"/>
      <c r="ALQ7" s="4"/>
      <c r="ALR7" s="4"/>
      <c r="ALS7"/>
      <c r="ALT7" s="22"/>
      <c r="ALU7" s="22"/>
      <c r="ALV7" s="22"/>
      <c r="ALW7" s="15"/>
      <c r="ALX7" s="23"/>
      <c r="ALY7" s="21"/>
      <c r="ALZ7"/>
      <c r="AMA7" s="4"/>
      <c r="AMB7" s="4"/>
      <c r="AMC7"/>
      <c r="AMD7" s="22"/>
      <c r="AME7" s="22"/>
      <c r="AMF7" s="22"/>
      <c r="AMG7" s="15"/>
      <c r="AMH7" s="23"/>
      <c r="AMI7" s="21"/>
      <c r="AMJ7"/>
      <c r="AMK7" s="4"/>
      <c r="AML7" s="4"/>
      <c r="AMM7"/>
      <c r="AMN7" s="22"/>
      <c r="AMO7" s="22"/>
      <c r="AMP7" s="22"/>
      <c r="AMQ7" s="15"/>
      <c r="AMR7" s="23"/>
      <c r="AMS7" s="21"/>
      <c r="AMT7"/>
      <c r="AMU7" s="4"/>
      <c r="AMV7" s="4"/>
      <c r="AMW7"/>
      <c r="AMX7" s="22"/>
      <c r="AMY7" s="22"/>
      <c r="AMZ7" s="22"/>
      <c r="ANA7" s="15"/>
      <c r="ANB7" s="23"/>
      <c r="ANC7" s="21"/>
      <c r="AND7"/>
      <c r="ANE7" s="4"/>
      <c r="ANF7" s="4"/>
      <c r="ANG7"/>
      <c r="ANH7" s="22"/>
      <c r="ANI7" s="22"/>
      <c r="ANJ7" s="22"/>
      <c r="ANK7" s="15"/>
      <c r="ANL7" s="23"/>
      <c r="ANM7" s="21"/>
      <c r="ANN7"/>
      <c r="ANO7" s="4"/>
      <c r="ANP7" s="4"/>
      <c r="ANQ7"/>
      <c r="ANR7" s="22"/>
      <c r="ANS7" s="22"/>
      <c r="ANT7" s="22"/>
      <c r="ANU7" s="15"/>
      <c r="ANV7" s="23"/>
      <c r="ANW7" s="21"/>
      <c r="ANX7"/>
      <c r="ANY7" s="4"/>
      <c r="ANZ7" s="4"/>
      <c r="AOA7"/>
      <c r="AOB7" s="22"/>
      <c r="AOC7" s="22"/>
      <c r="AOD7" s="22"/>
      <c r="AOE7" s="15"/>
      <c r="AOF7" s="23"/>
      <c r="AOG7" s="21"/>
      <c r="AOH7"/>
      <c r="AOI7" s="4"/>
      <c r="AOJ7" s="4"/>
      <c r="AOK7"/>
      <c r="AOL7" s="22"/>
      <c r="AOM7" s="22"/>
      <c r="AON7" s="22"/>
      <c r="AOO7" s="15"/>
      <c r="AOP7" s="23"/>
      <c r="AOQ7" s="21"/>
      <c r="AOR7"/>
      <c r="AOS7" s="4"/>
      <c r="AOT7" s="4"/>
      <c r="AOU7"/>
      <c r="AOV7" s="22"/>
      <c r="AOW7" s="22"/>
      <c r="AOX7" s="22"/>
      <c r="AOY7" s="15"/>
      <c r="AOZ7" s="23"/>
      <c r="APA7" s="21"/>
      <c r="APB7"/>
      <c r="APC7" s="4"/>
      <c r="APD7" s="4"/>
      <c r="APE7"/>
      <c r="APF7" s="22"/>
      <c r="APG7" s="22"/>
      <c r="APH7" s="22"/>
      <c r="API7" s="15"/>
      <c r="APJ7" s="23"/>
      <c r="APK7" s="21"/>
      <c r="APL7"/>
      <c r="APM7" s="4"/>
      <c r="APN7" s="4"/>
      <c r="APO7"/>
      <c r="APP7" s="22"/>
      <c r="APQ7" s="22"/>
      <c r="APR7" s="22"/>
      <c r="APS7" s="15"/>
      <c r="APT7" s="23"/>
      <c r="APU7" s="21"/>
      <c r="APV7"/>
      <c r="APW7" s="4"/>
      <c r="APX7" s="4"/>
      <c r="APY7"/>
      <c r="APZ7" s="22"/>
      <c r="AQA7" s="22"/>
      <c r="AQB7" s="22"/>
      <c r="AQC7" s="15"/>
      <c r="AQD7" s="23"/>
      <c r="AQE7" s="21"/>
      <c r="AQF7"/>
      <c r="AQG7" s="4"/>
      <c r="AQH7" s="4"/>
      <c r="AQI7"/>
      <c r="AQJ7" s="22"/>
      <c r="AQK7" s="22"/>
      <c r="AQL7" s="22"/>
      <c r="AQM7" s="15"/>
      <c r="AQN7" s="23"/>
      <c r="AQO7" s="21"/>
      <c r="AQP7"/>
      <c r="AQQ7" s="4"/>
      <c r="AQR7" s="4"/>
      <c r="AQS7"/>
      <c r="AQT7" s="22"/>
      <c r="AQU7" s="22"/>
      <c r="AQV7" s="22"/>
      <c r="AQW7" s="15"/>
      <c r="AQX7" s="23"/>
      <c r="AQY7" s="21"/>
      <c r="AQZ7"/>
      <c r="ARA7" s="4"/>
      <c r="ARB7" s="4"/>
      <c r="ARC7"/>
      <c r="ARD7" s="22"/>
      <c r="ARE7" s="22"/>
      <c r="ARF7" s="22"/>
      <c r="ARG7" s="15"/>
      <c r="ARH7" s="23"/>
      <c r="ARI7" s="21"/>
      <c r="ARJ7"/>
      <c r="ARK7" s="4"/>
      <c r="ARL7" s="4"/>
      <c r="ARM7"/>
      <c r="ARN7" s="22"/>
      <c r="ARO7" s="22"/>
      <c r="ARP7" s="22"/>
      <c r="ARQ7" s="15"/>
      <c r="ARR7" s="23"/>
      <c r="ARS7" s="21"/>
      <c r="ART7"/>
      <c r="ARU7" s="4"/>
      <c r="ARV7" s="4"/>
      <c r="ARW7"/>
      <c r="ARX7" s="22"/>
      <c r="ARY7" s="22"/>
      <c r="ARZ7" s="22"/>
      <c r="ASA7" s="15"/>
      <c r="ASB7" s="23"/>
      <c r="ASC7" s="21"/>
      <c r="ASD7"/>
      <c r="ASE7" s="4"/>
      <c r="ASF7" s="4"/>
      <c r="ASG7"/>
      <c r="ASH7" s="22"/>
      <c r="ASI7" s="22"/>
      <c r="ASJ7" s="22"/>
      <c r="ASK7" s="15"/>
      <c r="ASL7" s="23"/>
      <c r="ASM7" s="21"/>
      <c r="ASN7"/>
      <c r="ASO7" s="4"/>
      <c r="ASP7" s="4"/>
      <c r="ASQ7"/>
      <c r="ASR7" s="22"/>
      <c r="ASS7" s="22"/>
      <c r="AST7" s="22"/>
      <c r="ASU7" s="15"/>
      <c r="ASV7" s="23"/>
      <c r="ASW7" s="21"/>
      <c r="ASX7"/>
      <c r="ASY7" s="4"/>
      <c r="ASZ7" s="4"/>
      <c r="ATA7"/>
      <c r="ATB7" s="22"/>
      <c r="ATC7" s="22"/>
      <c r="ATD7" s="22"/>
      <c r="ATE7" s="15"/>
      <c r="ATF7" s="23"/>
      <c r="ATG7" s="21"/>
      <c r="ATH7"/>
      <c r="ATI7" s="4"/>
      <c r="ATJ7" s="4"/>
      <c r="ATK7"/>
      <c r="ATL7" s="22"/>
      <c r="ATM7" s="22"/>
      <c r="ATN7" s="22"/>
      <c r="ATO7" s="15"/>
      <c r="ATP7" s="23"/>
      <c r="ATQ7" s="21"/>
      <c r="ATR7"/>
      <c r="ATS7" s="4"/>
      <c r="ATT7" s="4"/>
      <c r="ATU7"/>
      <c r="ATV7" s="22"/>
      <c r="ATW7" s="22"/>
      <c r="ATX7" s="22"/>
      <c r="ATY7" s="15"/>
      <c r="ATZ7" s="23"/>
      <c r="AUA7" s="21"/>
      <c r="AUB7"/>
      <c r="AUC7" s="4"/>
      <c r="AUD7" s="4"/>
      <c r="AUE7"/>
      <c r="AUF7" s="22"/>
      <c r="AUG7" s="22"/>
      <c r="AUH7" s="22"/>
      <c r="AUI7" s="15"/>
      <c r="AUJ7" s="23"/>
      <c r="AUK7" s="21"/>
      <c r="AUL7"/>
      <c r="AUM7" s="4"/>
      <c r="AUN7" s="4"/>
      <c r="AUO7"/>
      <c r="AUP7" s="22"/>
      <c r="AUQ7" s="22"/>
      <c r="AUR7" s="22"/>
      <c r="AUS7" s="15"/>
      <c r="AUT7" s="23"/>
      <c r="AUU7" s="21"/>
      <c r="AUV7"/>
      <c r="AUW7" s="4"/>
      <c r="AUX7" s="4"/>
      <c r="AUY7"/>
      <c r="AUZ7" s="22"/>
      <c r="AVA7" s="22"/>
      <c r="AVB7" s="22"/>
      <c r="AVC7" s="15"/>
      <c r="AVD7" s="23"/>
      <c r="AVE7" s="21"/>
      <c r="AVF7"/>
      <c r="AVG7" s="4"/>
      <c r="AVH7" s="4"/>
      <c r="AVI7"/>
      <c r="AVJ7" s="22"/>
      <c r="AVK7" s="22"/>
      <c r="AVL7" s="22"/>
      <c r="AVM7" s="15"/>
      <c r="AVN7" s="23"/>
      <c r="AVO7" s="21"/>
      <c r="AVP7"/>
      <c r="AVQ7" s="4"/>
      <c r="AVR7" s="4"/>
      <c r="AVS7"/>
      <c r="AVT7" s="22"/>
      <c r="AVU7" s="22"/>
      <c r="AVV7" s="22"/>
      <c r="AVW7" s="15"/>
      <c r="AVX7" s="23"/>
      <c r="AVY7" s="21"/>
      <c r="AVZ7"/>
      <c r="AWA7" s="4"/>
      <c r="AWB7" s="4"/>
      <c r="AWC7"/>
      <c r="AWD7" s="22"/>
      <c r="AWE7" s="22"/>
      <c r="AWF7" s="22"/>
      <c r="AWG7" s="15"/>
      <c r="AWH7" s="23"/>
      <c r="AWI7" s="21"/>
      <c r="AWJ7"/>
      <c r="AWK7" s="4"/>
      <c r="AWL7" s="4"/>
      <c r="AWM7"/>
      <c r="AWN7" s="22"/>
      <c r="AWO7" s="22"/>
      <c r="AWP7" s="22"/>
      <c r="AWQ7" s="15"/>
      <c r="AWR7" s="23"/>
      <c r="AWS7" s="21"/>
      <c r="AWT7"/>
      <c r="AWU7" s="4"/>
      <c r="AWV7" s="4"/>
      <c r="AWW7"/>
      <c r="AWX7" s="22"/>
      <c r="AWY7" s="22"/>
      <c r="AWZ7" s="22"/>
      <c r="AXA7" s="15"/>
      <c r="AXB7" s="23"/>
      <c r="AXC7" s="21"/>
      <c r="AXD7"/>
      <c r="AXE7" s="4"/>
      <c r="AXF7" s="4"/>
      <c r="AXG7"/>
      <c r="AXH7" s="22"/>
      <c r="AXI7" s="22"/>
      <c r="AXJ7" s="22"/>
      <c r="AXK7" s="15"/>
      <c r="AXL7" s="23"/>
      <c r="AXM7" s="21"/>
      <c r="AXN7"/>
      <c r="AXO7" s="4"/>
      <c r="AXP7" s="4"/>
      <c r="AXQ7"/>
      <c r="AXR7" s="22"/>
      <c r="AXS7" s="22"/>
      <c r="AXT7" s="22"/>
      <c r="AXU7" s="15"/>
      <c r="AXV7" s="23"/>
      <c r="AXW7" s="21"/>
      <c r="AXX7"/>
      <c r="AXY7" s="4"/>
      <c r="AXZ7" s="4"/>
      <c r="AYA7"/>
      <c r="AYB7" s="22"/>
      <c r="AYC7" s="22"/>
      <c r="AYD7" s="22"/>
      <c r="AYE7" s="15"/>
      <c r="AYF7" s="23"/>
      <c r="AYG7" s="21"/>
      <c r="AYH7"/>
      <c r="AYI7" s="4"/>
      <c r="AYJ7" s="4"/>
      <c r="AYK7"/>
      <c r="AYL7" s="22"/>
      <c r="AYM7" s="22"/>
      <c r="AYN7" s="22"/>
      <c r="AYO7" s="15"/>
      <c r="AYP7" s="23"/>
      <c r="AYQ7" s="21"/>
      <c r="AYR7"/>
      <c r="AYS7" s="4"/>
      <c r="AYT7" s="4"/>
      <c r="AYU7"/>
      <c r="AYV7" s="22"/>
      <c r="AYW7" s="22"/>
      <c r="AYX7" s="22"/>
      <c r="AYY7" s="15"/>
      <c r="AYZ7" s="23"/>
      <c r="AZA7" s="21"/>
      <c r="AZB7"/>
      <c r="AZC7" s="4"/>
      <c r="AZD7" s="4"/>
      <c r="AZE7"/>
      <c r="AZF7" s="22"/>
      <c r="AZG7" s="22"/>
      <c r="AZH7" s="22"/>
      <c r="AZI7" s="15"/>
      <c r="AZJ7" s="23"/>
      <c r="AZK7" s="21"/>
      <c r="AZL7"/>
      <c r="AZM7" s="4"/>
      <c r="AZN7" s="4"/>
      <c r="AZO7"/>
      <c r="AZP7" s="22"/>
      <c r="AZQ7" s="22"/>
      <c r="AZR7" s="22"/>
      <c r="AZS7" s="15"/>
      <c r="AZT7" s="23"/>
      <c r="AZU7" s="21"/>
      <c r="AZV7"/>
      <c r="AZW7" s="4"/>
      <c r="AZX7" s="4"/>
      <c r="AZY7"/>
      <c r="AZZ7" s="22"/>
      <c r="BAA7" s="22"/>
      <c r="BAB7" s="22"/>
      <c r="BAC7" s="15"/>
      <c r="BAD7" s="23"/>
      <c r="BAE7" s="21"/>
      <c r="BAF7"/>
      <c r="BAG7" s="4"/>
      <c r="BAH7" s="4"/>
      <c r="BAI7"/>
      <c r="BAJ7" s="22"/>
      <c r="BAK7" s="22"/>
      <c r="BAL7" s="22"/>
      <c r="BAM7" s="15"/>
      <c r="BAN7" s="23"/>
      <c r="BAO7" s="21"/>
      <c r="BAP7"/>
      <c r="BAQ7" s="4"/>
      <c r="BAR7" s="4"/>
      <c r="BAS7"/>
      <c r="BAT7" s="22"/>
      <c r="BAU7" s="22"/>
      <c r="BAV7" s="22"/>
      <c r="BAW7" s="15"/>
      <c r="BAX7" s="23"/>
      <c r="BAY7" s="21"/>
      <c r="BAZ7"/>
      <c r="BBA7" s="4"/>
      <c r="BBB7" s="4"/>
      <c r="BBC7"/>
      <c r="BBD7" s="22"/>
      <c r="BBE7" s="22"/>
      <c r="BBF7" s="22"/>
      <c r="BBG7" s="15"/>
      <c r="BBH7" s="23"/>
      <c r="BBI7" s="21"/>
      <c r="BBJ7"/>
      <c r="BBK7" s="4"/>
      <c r="BBL7" s="4"/>
      <c r="BBM7"/>
      <c r="BBN7" s="22"/>
      <c r="BBO7" s="22"/>
      <c r="BBP7" s="22"/>
      <c r="BBQ7" s="15"/>
      <c r="BBR7" s="23"/>
      <c r="BBS7" s="21"/>
      <c r="BBT7"/>
      <c r="BBU7" s="4"/>
      <c r="BBV7" s="4"/>
      <c r="BBW7"/>
      <c r="BBX7" s="22"/>
      <c r="BBY7" s="22"/>
      <c r="BBZ7" s="22"/>
      <c r="BCA7" s="15"/>
      <c r="BCB7" s="23"/>
      <c r="BCC7" s="21"/>
      <c r="BCD7"/>
      <c r="BCE7" s="4"/>
      <c r="BCF7" s="4"/>
      <c r="BCG7"/>
      <c r="BCH7" s="22"/>
      <c r="BCI7" s="22"/>
      <c r="BCJ7" s="22"/>
      <c r="BCK7" s="15"/>
      <c r="BCL7" s="23"/>
      <c r="BCM7" s="21"/>
      <c r="BCN7"/>
      <c r="BCO7" s="4"/>
      <c r="BCP7" s="4"/>
      <c r="BCQ7"/>
      <c r="BCR7" s="22"/>
      <c r="BCS7" s="22"/>
      <c r="BCT7" s="22"/>
      <c r="BCU7" s="15"/>
      <c r="BCV7" s="23"/>
      <c r="BCW7" s="21"/>
      <c r="BCX7"/>
      <c r="BCY7" s="4"/>
      <c r="BCZ7" s="4"/>
      <c r="BDA7"/>
      <c r="BDB7" s="22"/>
      <c r="BDC7" s="22"/>
      <c r="BDD7" s="22"/>
      <c r="BDE7" s="15"/>
      <c r="BDF7" s="23"/>
      <c r="BDG7" s="21"/>
      <c r="BDH7"/>
      <c r="BDI7" s="4"/>
      <c r="BDJ7" s="4"/>
      <c r="BDK7"/>
      <c r="BDL7" s="22"/>
      <c r="BDM7" s="22"/>
      <c r="BDN7" s="22"/>
      <c r="BDO7" s="15"/>
      <c r="BDP7" s="23"/>
      <c r="BDQ7" s="21"/>
      <c r="BDR7"/>
      <c r="BDS7" s="4"/>
      <c r="BDT7" s="4"/>
      <c r="BDU7"/>
      <c r="BDV7" s="22"/>
      <c r="BDW7" s="22"/>
      <c r="BDX7" s="22"/>
      <c r="BDY7" s="15"/>
      <c r="BDZ7" s="23"/>
      <c r="BEA7" s="21"/>
      <c r="BEB7"/>
      <c r="BEC7" s="4"/>
      <c r="BED7" s="4"/>
      <c r="BEE7"/>
      <c r="BEF7" s="22"/>
      <c r="BEG7" s="22"/>
      <c r="BEH7" s="22"/>
      <c r="BEI7" s="15"/>
      <c r="BEJ7" s="23"/>
      <c r="BEK7" s="21"/>
      <c r="BEL7"/>
      <c r="BEM7" s="4"/>
      <c r="BEN7" s="4"/>
      <c r="BEO7"/>
      <c r="BEP7" s="22"/>
      <c r="BEQ7" s="22"/>
      <c r="BER7" s="22"/>
      <c r="BES7" s="15"/>
      <c r="BET7" s="23"/>
      <c r="BEU7" s="21"/>
      <c r="BEV7"/>
      <c r="BEW7" s="4"/>
      <c r="BEX7" s="4"/>
      <c r="BEY7"/>
      <c r="BEZ7" s="22"/>
      <c r="BFA7" s="22"/>
      <c r="BFB7" s="22"/>
      <c r="BFC7" s="15"/>
      <c r="BFD7" s="23"/>
      <c r="BFE7" s="21"/>
      <c r="BFF7"/>
      <c r="BFG7" s="4"/>
      <c r="BFH7" s="4"/>
      <c r="BFI7"/>
      <c r="BFJ7" s="22"/>
      <c r="BFK7" s="22"/>
      <c r="BFL7" s="22"/>
      <c r="BFM7" s="15"/>
      <c r="BFN7" s="23"/>
      <c r="BFO7" s="21"/>
      <c r="BFP7"/>
      <c r="BFQ7" s="4"/>
      <c r="BFR7" s="4"/>
      <c r="BFS7"/>
      <c r="BFT7" s="22"/>
      <c r="BFU7" s="22"/>
      <c r="BFV7" s="22"/>
      <c r="BFW7" s="15"/>
      <c r="BFX7" s="23"/>
      <c r="BFY7" s="21"/>
      <c r="BFZ7"/>
      <c r="BGA7" s="4"/>
      <c r="BGB7" s="4"/>
      <c r="BGC7"/>
      <c r="BGD7" s="22"/>
      <c r="BGE7" s="22"/>
      <c r="BGF7" s="22"/>
      <c r="BGG7" s="15"/>
      <c r="BGH7" s="23"/>
      <c r="BGI7" s="21"/>
      <c r="BGJ7"/>
      <c r="BGK7" s="4"/>
      <c r="BGL7" s="4"/>
      <c r="BGM7"/>
      <c r="BGN7" s="22"/>
      <c r="BGO7" s="22"/>
      <c r="BGP7" s="22"/>
      <c r="BGQ7" s="15"/>
      <c r="BGR7" s="23"/>
      <c r="BGS7" s="21"/>
      <c r="BGT7"/>
      <c r="BGU7" s="4"/>
      <c r="BGV7" s="4"/>
      <c r="BGW7"/>
      <c r="BGX7" s="22"/>
      <c r="BGY7" s="22"/>
      <c r="BGZ7" s="22"/>
      <c r="BHA7" s="15"/>
      <c r="BHB7" s="23"/>
      <c r="BHC7" s="21"/>
      <c r="BHD7"/>
      <c r="BHE7" s="4"/>
      <c r="BHF7" s="4"/>
      <c r="BHG7"/>
      <c r="BHH7" s="22"/>
      <c r="BHI7" s="22"/>
      <c r="BHJ7" s="22"/>
      <c r="BHK7" s="15"/>
      <c r="BHL7" s="23"/>
      <c r="BHM7" s="21"/>
      <c r="BHN7"/>
      <c r="BHO7" s="4"/>
      <c r="BHP7" s="4"/>
      <c r="BHQ7"/>
      <c r="BHR7" s="22"/>
      <c r="BHS7" s="22"/>
      <c r="BHT7" s="22"/>
      <c r="BHU7" s="15"/>
      <c r="BHV7" s="23"/>
      <c r="BHW7" s="21"/>
      <c r="BHX7"/>
      <c r="BHY7" s="4"/>
      <c r="BHZ7" s="4"/>
      <c r="BIA7"/>
      <c r="BIB7" s="22"/>
      <c r="BIC7" s="22"/>
      <c r="BID7" s="22"/>
      <c r="BIE7" s="15"/>
      <c r="BIF7" s="23"/>
      <c r="BIG7" s="21"/>
      <c r="BIH7"/>
      <c r="BII7" s="4"/>
      <c r="BIJ7" s="4"/>
      <c r="BIK7"/>
      <c r="BIL7" s="22"/>
      <c r="BIM7" s="22"/>
      <c r="BIN7" s="22"/>
      <c r="BIO7" s="15"/>
      <c r="BIP7" s="23"/>
      <c r="BIQ7" s="21"/>
      <c r="BIR7"/>
      <c r="BIS7" s="4"/>
      <c r="BIT7" s="4"/>
      <c r="BIU7"/>
      <c r="BIV7" s="22"/>
      <c r="BIW7" s="22"/>
      <c r="BIX7" s="22"/>
      <c r="BIY7" s="15"/>
      <c r="BIZ7" s="23"/>
      <c r="BJA7" s="21"/>
      <c r="BJB7"/>
      <c r="BJC7" s="4"/>
      <c r="BJD7" s="4"/>
      <c r="BJE7"/>
      <c r="BJF7" s="22"/>
      <c r="BJG7" s="22"/>
      <c r="BJH7" s="22"/>
      <c r="BJI7" s="15"/>
      <c r="BJJ7" s="23"/>
      <c r="BJK7" s="21"/>
      <c r="BJL7"/>
      <c r="BJM7" s="4"/>
      <c r="BJN7" s="4"/>
      <c r="BJO7"/>
      <c r="BJP7" s="22"/>
      <c r="BJQ7" s="22"/>
      <c r="BJR7" s="22"/>
      <c r="BJS7" s="15"/>
      <c r="BJT7" s="23"/>
      <c r="BJU7" s="21"/>
      <c r="BJV7"/>
      <c r="BJW7" s="4"/>
      <c r="BJX7" s="4"/>
      <c r="BJY7"/>
      <c r="BJZ7" s="22"/>
      <c r="BKA7" s="22"/>
      <c r="BKB7" s="22"/>
      <c r="BKC7" s="15"/>
      <c r="BKD7" s="23"/>
      <c r="BKE7" s="21"/>
      <c r="BKF7"/>
      <c r="BKG7" s="4"/>
      <c r="BKH7" s="4"/>
      <c r="BKI7"/>
      <c r="BKJ7" s="22"/>
      <c r="BKK7" s="22"/>
      <c r="BKL7" s="22"/>
      <c r="BKM7" s="15"/>
      <c r="BKN7" s="23"/>
      <c r="BKO7" s="21"/>
      <c r="BKP7"/>
      <c r="BKQ7" s="4"/>
      <c r="BKR7" s="4"/>
      <c r="BKS7"/>
      <c r="BKT7" s="22"/>
      <c r="BKU7" s="22"/>
      <c r="BKV7" s="22"/>
      <c r="BKW7" s="15"/>
      <c r="BKX7" s="23"/>
      <c r="BKY7" s="21"/>
      <c r="BKZ7"/>
      <c r="BLA7" s="4"/>
      <c r="BLB7" s="4"/>
      <c r="BLC7"/>
      <c r="BLD7" s="22"/>
      <c r="BLE7" s="22"/>
      <c r="BLF7" s="22"/>
      <c r="BLG7" s="15"/>
      <c r="BLH7" s="23"/>
      <c r="BLI7" s="21"/>
      <c r="BLJ7"/>
      <c r="BLK7" s="4"/>
      <c r="BLL7" s="4"/>
      <c r="BLM7"/>
      <c r="BLN7" s="22"/>
      <c r="BLO7" s="22"/>
      <c r="BLP7" s="22"/>
      <c r="BLQ7" s="15"/>
      <c r="BLR7" s="23"/>
      <c r="BLS7" s="21"/>
      <c r="BLT7"/>
      <c r="BLU7" s="4"/>
      <c r="BLV7" s="4"/>
      <c r="BLW7"/>
      <c r="BLX7" s="22"/>
      <c r="BLY7" s="22"/>
      <c r="BLZ7" s="22"/>
      <c r="BMA7" s="15"/>
      <c r="BMB7" s="23"/>
      <c r="BMC7" s="21"/>
      <c r="BMD7"/>
      <c r="BME7" s="4"/>
      <c r="BMF7" s="4"/>
      <c r="BMG7"/>
      <c r="BMH7" s="22"/>
      <c r="BMI7" s="22"/>
      <c r="BMJ7" s="22"/>
      <c r="BMK7" s="15"/>
      <c r="BML7" s="23"/>
      <c r="BMM7" s="21"/>
      <c r="BMN7"/>
      <c r="BMO7" s="4"/>
      <c r="BMP7" s="4"/>
      <c r="BMQ7"/>
      <c r="BMR7" s="22"/>
      <c r="BMS7" s="22"/>
      <c r="BMT7" s="22"/>
      <c r="BMU7" s="15"/>
      <c r="BMV7" s="23"/>
      <c r="BMW7" s="21"/>
      <c r="BMX7"/>
      <c r="BMY7" s="4"/>
      <c r="BMZ7" s="4"/>
      <c r="BNA7"/>
      <c r="BNB7" s="22"/>
      <c r="BNC7" s="22"/>
      <c r="BND7" s="22"/>
      <c r="BNE7" s="15"/>
      <c r="BNF7" s="23"/>
      <c r="BNG7" s="21"/>
      <c r="BNH7"/>
      <c r="BNI7" s="4"/>
      <c r="BNJ7" s="4"/>
      <c r="BNK7"/>
      <c r="BNL7" s="22"/>
      <c r="BNM7" s="22"/>
      <c r="BNN7" s="22"/>
      <c r="BNO7" s="15"/>
      <c r="BNP7" s="23"/>
      <c r="BNQ7" s="21"/>
      <c r="BNR7"/>
      <c r="BNS7" s="4"/>
      <c r="BNT7" s="4"/>
      <c r="BNU7"/>
      <c r="BNV7" s="22"/>
      <c r="BNW7" s="22"/>
      <c r="BNX7" s="22"/>
      <c r="BNY7" s="15"/>
      <c r="BNZ7" s="23"/>
      <c r="BOA7" s="21"/>
      <c r="BOB7"/>
      <c r="BOC7" s="4"/>
      <c r="BOD7" s="4"/>
      <c r="BOE7"/>
      <c r="BOF7" s="22"/>
      <c r="BOG7" s="22"/>
      <c r="BOH7" s="22"/>
      <c r="BOI7" s="15"/>
      <c r="BOJ7" s="23"/>
      <c r="BOK7" s="21"/>
      <c r="BOL7"/>
      <c r="BOM7" s="4"/>
      <c r="BON7" s="4"/>
      <c r="BOO7"/>
      <c r="BOP7" s="22"/>
      <c r="BOQ7" s="22"/>
      <c r="BOR7" s="22"/>
      <c r="BOS7" s="15"/>
      <c r="BOT7" s="23"/>
      <c r="BOU7" s="21"/>
      <c r="BOV7"/>
      <c r="BOW7" s="4"/>
      <c r="BOX7" s="4"/>
      <c r="BOY7"/>
      <c r="BOZ7" s="22"/>
      <c r="BPA7" s="22"/>
      <c r="BPB7" s="22"/>
      <c r="BPC7" s="15"/>
      <c r="BPD7" s="23"/>
      <c r="BPE7" s="21"/>
      <c r="BPF7"/>
      <c r="BPG7" s="4"/>
      <c r="BPH7" s="4"/>
      <c r="BPI7"/>
      <c r="BPJ7" s="22"/>
      <c r="BPK7" s="22"/>
      <c r="BPL7" s="22"/>
      <c r="BPM7" s="15"/>
      <c r="BPN7" s="23"/>
      <c r="BPO7" s="21"/>
      <c r="BPP7"/>
      <c r="BPQ7" s="4"/>
      <c r="BPR7" s="4"/>
      <c r="BPS7"/>
      <c r="BPT7" s="22"/>
      <c r="BPU7" s="22"/>
      <c r="BPV7" s="22"/>
      <c r="BPW7" s="15"/>
      <c r="BPX7" s="23"/>
      <c r="BPY7" s="21"/>
      <c r="BPZ7"/>
      <c r="BQA7" s="4"/>
      <c r="BQB7" s="4"/>
      <c r="BQC7"/>
      <c r="BQD7" s="22"/>
      <c r="BQE7" s="22"/>
      <c r="BQF7" s="22"/>
      <c r="BQG7" s="15"/>
      <c r="BQH7" s="23"/>
      <c r="BQI7" s="21"/>
      <c r="BQJ7"/>
      <c r="BQK7" s="4"/>
      <c r="BQL7" s="4"/>
      <c r="BQM7"/>
      <c r="BQN7" s="22"/>
      <c r="BQO7" s="22"/>
      <c r="BQP7" s="22"/>
      <c r="BQQ7" s="15"/>
      <c r="BQR7" s="23"/>
      <c r="BQS7" s="21"/>
      <c r="BQT7"/>
      <c r="BQU7" s="4"/>
      <c r="BQV7" s="4"/>
      <c r="BQW7"/>
      <c r="BQX7" s="22"/>
      <c r="BQY7" s="22"/>
      <c r="BQZ7" s="22"/>
      <c r="BRA7" s="15"/>
      <c r="BRB7" s="23"/>
      <c r="BRC7" s="21"/>
      <c r="BRD7"/>
      <c r="BRE7" s="4"/>
      <c r="BRF7" s="4"/>
      <c r="BRG7"/>
      <c r="BRH7" s="22"/>
      <c r="BRI7" s="22"/>
      <c r="BRJ7" s="22"/>
      <c r="BRK7" s="15"/>
      <c r="BRL7" s="23"/>
      <c r="BRM7" s="21"/>
      <c r="BRN7"/>
      <c r="BRO7" s="4"/>
      <c r="BRP7" s="4"/>
      <c r="BRQ7"/>
      <c r="BRR7" s="22"/>
      <c r="BRS7" s="22"/>
      <c r="BRT7" s="22"/>
      <c r="BRU7" s="15"/>
      <c r="BRV7" s="23"/>
      <c r="BRW7" s="21"/>
      <c r="BRX7"/>
      <c r="BRY7" s="4"/>
      <c r="BRZ7" s="4"/>
      <c r="BSA7"/>
      <c r="BSB7" s="22"/>
      <c r="BSC7" s="22"/>
      <c r="BSD7" s="22"/>
      <c r="BSE7" s="15"/>
      <c r="BSF7" s="23"/>
      <c r="BSG7" s="21"/>
      <c r="BSH7"/>
      <c r="BSI7" s="4"/>
      <c r="BSJ7" s="4"/>
      <c r="BSK7"/>
      <c r="BSL7" s="22"/>
      <c r="BSM7" s="22"/>
      <c r="BSN7" s="22"/>
      <c r="BSO7" s="15"/>
      <c r="BSP7" s="23"/>
      <c r="BSQ7" s="21"/>
      <c r="BSR7"/>
      <c r="BSS7" s="4"/>
      <c r="BST7" s="4"/>
      <c r="BSU7"/>
      <c r="BSV7" s="22"/>
      <c r="BSW7" s="22"/>
      <c r="BSX7" s="22"/>
      <c r="BSY7" s="15"/>
      <c r="BSZ7" s="23"/>
      <c r="BTA7" s="21"/>
      <c r="BTB7"/>
      <c r="BTC7" s="4"/>
      <c r="BTD7" s="4"/>
      <c r="BTE7"/>
      <c r="BTF7" s="22"/>
      <c r="BTG7" s="22"/>
      <c r="BTH7" s="22"/>
      <c r="BTI7" s="15"/>
      <c r="BTJ7" s="23"/>
      <c r="BTK7" s="21"/>
      <c r="BTL7"/>
      <c r="BTM7" s="4"/>
      <c r="BTN7" s="4"/>
      <c r="BTO7"/>
      <c r="BTP7" s="22"/>
      <c r="BTQ7" s="22"/>
      <c r="BTR7" s="22"/>
      <c r="BTS7" s="15"/>
      <c r="BTT7" s="23"/>
      <c r="BTU7" s="21"/>
      <c r="BTV7"/>
      <c r="BTW7" s="4"/>
      <c r="BTX7" s="4"/>
      <c r="BTY7"/>
      <c r="BTZ7" s="22"/>
      <c r="BUA7" s="22"/>
      <c r="BUB7" s="22"/>
      <c r="BUC7" s="15"/>
      <c r="BUD7" s="23"/>
      <c r="BUE7" s="21"/>
      <c r="BUF7"/>
      <c r="BUG7" s="4"/>
      <c r="BUH7" s="4"/>
      <c r="BUI7"/>
      <c r="BUJ7" s="22"/>
      <c r="BUK7" s="22"/>
      <c r="BUL7" s="22"/>
      <c r="BUM7" s="15"/>
      <c r="BUN7" s="23"/>
      <c r="BUO7" s="21"/>
      <c r="BUP7"/>
      <c r="BUQ7" s="4"/>
      <c r="BUR7" s="4"/>
      <c r="BUS7"/>
      <c r="BUT7" s="22"/>
      <c r="BUU7" s="22"/>
      <c r="BUV7" s="22"/>
      <c r="BUW7" s="15"/>
      <c r="BUX7" s="23"/>
      <c r="BUY7" s="21"/>
      <c r="BUZ7"/>
      <c r="BVA7" s="4"/>
      <c r="BVB7" s="4"/>
      <c r="BVC7"/>
      <c r="BVD7" s="22"/>
      <c r="BVE7" s="22"/>
      <c r="BVF7" s="22"/>
      <c r="BVG7" s="15"/>
      <c r="BVH7" s="23"/>
      <c r="BVI7" s="21"/>
      <c r="BVJ7"/>
      <c r="BVK7" s="4"/>
      <c r="BVL7" s="4"/>
      <c r="BVM7"/>
      <c r="BVN7" s="22"/>
      <c r="BVO7" s="22"/>
      <c r="BVP7" s="22"/>
      <c r="BVQ7" s="15"/>
      <c r="BVR7" s="23"/>
      <c r="BVS7" s="21"/>
      <c r="BVT7"/>
      <c r="BVU7" s="4"/>
      <c r="BVV7" s="4"/>
      <c r="BVW7"/>
      <c r="BVX7" s="22"/>
      <c r="BVY7" s="22"/>
      <c r="BVZ7" s="22"/>
      <c r="BWA7" s="15"/>
      <c r="BWB7" s="23"/>
      <c r="BWC7" s="21"/>
      <c r="BWD7"/>
      <c r="BWE7" s="4"/>
      <c r="BWF7" s="4"/>
      <c r="BWG7"/>
      <c r="BWH7" s="22"/>
      <c r="BWI7" s="22"/>
      <c r="BWJ7" s="22"/>
      <c r="BWK7" s="15"/>
      <c r="BWL7" s="23"/>
      <c r="BWM7" s="21"/>
      <c r="BWN7"/>
      <c r="BWO7" s="4"/>
      <c r="BWP7" s="4"/>
      <c r="BWQ7"/>
      <c r="BWR7" s="22"/>
      <c r="BWS7" s="22"/>
      <c r="BWT7" s="22"/>
      <c r="BWU7" s="15"/>
      <c r="BWV7" s="23"/>
      <c r="BWW7" s="21"/>
      <c r="BWX7"/>
      <c r="BWY7" s="4"/>
      <c r="BWZ7" s="4"/>
      <c r="BXA7"/>
      <c r="BXB7" s="22"/>
      <c r="BXC7" s="22"/>
      <c r="BXD7" s="22"/>
      <c r="BXE7" s="15"/>
      <c r="BXF7" s="23"/>
      <c r="BXG7" s="21"/>
      <c r="BXH7"/>
      <c r="BXI7" s="4"/>
      <c r="BXJ7" s="4"/>
      <c r="BXK7"/>
      <c r="BXL7" s="22"/>
      <c r="BXM7" s="22"/>
      <c r="BXN7" s="22"/>
      <c r="BXO7" s="15"/>
      <c r="BXP7" s="23"/>
      <c r="BXQ7" s="21"/>
      <c r="BXR7"/>
      <c r="BXS7" s="4"/>
      <c r="BXT7" s="4"/>
      <c r="BXU7"/>
      <c r="BXV7" s="22"/>
      <c r="BXW7" s="22"/>
      <c r="BXX7" s="22"/>
      <c r="BXY7" s="15"/>
      <c r="BXZ7" s="23"/>
      <c r="BYA7" s="21"/>
      <c r="BYB7"/>
      <c r="BYC7" s="4"/>
      <c r="BYD7" s="4"/>
      <c r="BYE7"/>
      <c r="BYF7" s="22"/>
      <c r="BYG7" s="22"/>
      <c r="BYH7" s="22"/>
      <c r="BYI7" s="15"/>
      <c r="BYJ7" s="23"/>
      <c r="BYK7" s="21"/>
      <c r="BYL7"/>
      <c r="BYM7" s="4"/>
      <c r="BYN7" s="4"/>
      <c r="BYO7"/>
      <c r="BYP7" s="22"/>
      <c r="BYQ7" s="22"/>
      <c r="BYR7" s="22"/>
      <c r="BYS7" s="15"/>
      <c r="BYT7" s="23"/>
      <c r="BYU7" s="21"/>
      <c r="BYV7"/>
      <c r="BYW7" s="4"/>
      <c r="BYX7" s="4"/>
      <c r="BYY7"/>
      <c r="BYZ7" s="22"/>
      <c r="BZA7" s="22"/>
      <c r="BZB7" s="22"/>
      <c r="BZC7" s="15"/>
      <c r="BZD7" s="23"/>
      <c r="BZE7" s="21"/>
      <c r="BZF7"/>
      <c r="BZG7" s="4"/>
      <c r="BZH7" s="4"/>
      <c r="BZI7"/>
      <c r="BZJ7" s="22"/>
      <c r="BZK7" s="22"/>
      <c r="BZL7" s="22"/>
      <c r="BZM7" s="15"/>
      <c r="BZN7" s="23"/>
      <c r="BZO7" s="21"/>
      <c r="BZP7"/>
      <c r="BZQ7" s="4"/>
      <c r="BZR7" s="4"/>
      <c r="BZS7"/>
      <c r="BZT7" s="22"/>
      <c r="BZU7" s="22"/>
      <c r="BZV7" s="22"/>
      <c r="BZW7" s="15"/>
      <c r="BZX7" s="23"/>
      <c r="BZY7" s="21"/>
      <c r="BZZ7"/>
      <c r="CAA7" s="4"/>
      <c r="CAB7" s="4"/>
      <c r="CAC7"/>
      <c r="CAD7" s="22"/>
      <c r="CAE7" s="22"/>
      <c r="CAF7" s="22"/>
      <c r="CAG7" s="15"/>
      <c r="CAH7" s="23"/>
      <c r="CAI7" s="21"/>
      <c r="CAJ7"/>
      <c r="CAK7" s="4"/>
      <c r="CAL7" s="4"/>
      <c r="CAM7"/>
      <c r="CAN7" s="22"/>
      <c r="CAO7" s="22"/>
      <c r="CAP7" s="22"/>
      <c r="CAQ7" s="15"/>
      <c r="CAR7" s="23"/>
      <c r="CAS7" s="21"/>
      <c r="CAT7"/>
      <c r="CAU7" s="4"/>
      <c r="CAV7" s="4"/>
      <c r="CAW7"/>
      <c r="CAX7" s="22"/>
      <c r="CAY7" s="22"/>
      <c r="CAZ7" s="22"/>
      <c r="CBA7" s="15"/>
      <c r="CBB7" s="23"/>
      <c r="CBC7" s="21"/>
      <c r="CBD7"/>
      <c r="CBE7" s="4"/>
      <c r="CBF7" s="4"/>
      <c r="CBG7"/>
      <c r="CBH7" s="22"/>
      <c r="CBI7" s="22"/>
      <c r="CBJ7" s="22"/>
      <c r="CBK7" s="15"/>
      <c r="CBL7" s="23"/>
      <c r="CBM7" s="21"/>
      <c r="CBN7"/>
      <c r="CBO7" s="4"/>
      <c r="CBP7" s="4"/>
      <c r="CBQ7"/>
      <c r="CBR7" s="22"/>
      <c r="CBS7" s="22"/>
      <c r="CBT7" s="22"/>
      <c r="CBU7" s="15"/>
      <c r="CBV7" s="23"/>
      <c r="CBW7" s="21"/>
      <c r="CBX7"/>
      <c r="CBY7" s="4"/>
      <c r="CBZ7" s="4"/>
      <c r="CCA7"/>
      <c r="CCB7" s="22"/>
      <c r="CCC7" s="22"/>
      <c r="CCD7" s="22"/>
      <c r="CCE7" s="15"/>
      <c r="CCF7" s="23"/>
      <c r="CCG7" s="21"/>
      <c r="CCH7"/>
      <c r="CCI7" s="4"/>
      <c r="CCJ7" s="4"/>
      <c r="CCK7"/>
      <c r="CCL7" s="22"/>
      <c r="CCM7" s="22"/>
      <c r="CCN7" s="22"/>
      <c r="CCO7" s="15"/>
      <c r="CCP7" s="23"/>
      <c r="CCQ7" s="21"/>
      <c r="CCR7"/>
      <c r="CCS7" s="4"/>
      <c r="CCT7" s="4"/>
      <c r="CCU7"/>
      <c r="CCV7" s="22"/>
      <c r="CCW7" s="22"/>
      <c r="CCX7" s="22"/>
      <c r="CCY7" s="15"/>
      <c r="CCZ7" s="23"/>
      <c r="CDA7" s="21"/>
      <c r="CDB7"/>
      <c r="CDC7" s="4"/>
      <c r="CDD7" s="4"/>
      <c r="CDE7"/>
      <c r="CDF7" s="22"/>
      <c r="CDG7" s="22"/>
      <c r="CDH7" s="22"/>
      <c r="CDI7" s="15"/>
      <c r="CDJ7" s="23"/>
      <c r="CDK7" s="21"/>
      <c r="CDL7"/>
      <c r="CDM7" s="4"/>
      <c r="CDN7" s="4"/>
      <c r="CDO7"/>
      <c r="CDP7" s="22"/>
      <c r="CDQ7" s="22"/>
      <c r="CDR7" s="22"/>
      <c r="CDS7" s="15"/>
      <c r="CDT7" s="23"/>
      <c r="CDU7" s="21"/>
      <c r="CDV7"/>
      <c r="CDW7" s="4"/>
      <c r="CDX7" s="4"/>
      <c r="CDY7"/>
      <c r="CDZ7" s="22"/>
      <c r="CEA7" s="22"/>
      <c r="CEB7" s="22"/>
      <c r="CEC7" s="15"/>
      <c r="CED7" s="23"/>
      <c r="CEE7" s="21"/>
      <c r="CEF7"/>
      <c r="CEG7" s="4"/>
      <c r="CEH7" s="4"/>
      <c r="CEI7"/>
      <c r="CEJ7" s="22"/>
      <c r="CEK7" s="22"/>
      <c r="CEL7" s="22"/>
      <c r="CEM7" s="15"/>
      <c r="CEN7" s="23"/>
      <c r="CEO7" s="21"/>
      <c r="CEP7"/>
      <c r="CEQ7" s="4"/>
      <c r="CER7" s="4"/>
      <c r="CES7"/>
      <c r="CET7" s="22"/>
      <c r="CEU7" s="22"/>
      <c r="CEV7" s="22"/>
      <c r="CEW7" s="15"/>
      <c r="CEX7" s="23"/>
      <c r="CEY7" s="21"/>
      <c r="CEZ7"/>
      <c r="CFA7" s="4"/>
      <c r="CFB7" s="4"/>
      <c r="CFC7"/>
      <c r="CFD7" s="22"/>
      <c r="CFE7" s="22"/>
      <c r="CFF7" s="22"/>
      <c r="CFG7" s="15"/>
      <c r="CFH7" s="23"/>
      <c r="CFI7" s="21"/>
      <c r="CFJ7"/>
      <c r="CFK7" s="4"/>
      <c r="CFL7" s="4"/>
      <c r="CFM7"/>
      <c r="CFN7" s="22"/>
      <c r="CFO7" s="22"/>
      <c r="CFP7" s="22"/>
      <c r="CFQ7" s="15"/>
      <c r="CFR7" s="23"/>
      <c r="CFS7" s="21"/>
      <c r="CFT7"/>
      <c r="CFU7" s="4"/>
      <c r="CFV7" s="4"/>
      <c r="CFW7"/>
      <c r="CFX7" s="22"/>
      <c r="CFY7" s="22"/>
      <c r="CFZ7" s="22"/>
      <c r="CGA7" s="15"/>
      <c r="CGB7" s="23"/>
      <c r="CGC7" s="21"/>
      <c r="CGD7"/>
      <c r="CGE7" s="4"/>
      <c r="CGF7" s="4"/>
      <c r="CGG7"/>
      <c r="CGH7" s="22"/>
      <c r="CGI7" s="22"/>
      <c r="CGJ7" s="22"/>
      <c r="CGK7" s="15"/>
      <c r="CGL7" s="23"/>
      <c r="CGM7" s="21"/>
      <c r="CGN7"/>
      <c r="CGO7" s="4"/>
      <c r="CGP7" s="4"/>
      <c r="CGQ7"/>
      <c r="CGR7" s="22"/>
      <c r="CGS7" s="22"/>
      <c r="CGT7" s="22"/>
      <c r="CGU7" s="15"/>
      <c r="CGV7" s="23"/>
      <c r="CGW7" s="21"/>
      <c r="CGX7"/>
      <c r="CGY7" s="4"/>
      <c r="CGZ7" s="4"/>
      <c r="CHA7"/>
      <c r="CHB7" s="22"/>
      <c r="CHC7" s="22"/>
      <c r="CHD7" s="22"/>
      <c r="CHE7" s="15"/>
      <c r="CHF7" s="23"/>
      <c r="CHG7" s="21"/>
      <c r="CHH7"/>
      <c r="CHI7" s="4"/>
      <c r="CHJ7" s="4"/>
      <c r="CHK7"/>
      <c r="CHL7" s="22"/>
      <c r="CHM7" s="22"/>
      <c r="CHN7" s="22"/>
      <c r="CHO7" s="15"/>
      <c r="CHP7" s="23"/>
      <c r="CHQ7" s="21"/>
      <c r="CHR7"/>
      <c r="CHS7" s="4"/>
      <c r="CHT7" s="4"/>
      <c r="CHU7"/>
      <c r="CHV7" s="22"/>
      <c r="CHW7" s="22"/>
      <c r="CHX7" s="22"/>
      <c r="CHY7" s="15"/>
      <c r="CHZ7" s="23"/>
      <c r="CIA7" s="21"/>
      <c r="CIB7"/>
      <c r="CIC7" s="4"/>
      <c r="CID7" s="4"/>
      <c r="CIE7"/>
      <c r="CIF7" s="22"/>
      <c r="CIG7" s="22"/>
      <c r="CIH7" s="22"/>
      <c r="CII7" s="15"/>
      <c r="CIJ7" s="23"/>
      <c r="CIK7" s="21"/>
      <c r="CIL7"/>
      <c r="CIM7" s="4"/>
      <c r="CIN7" s="4"/>
      <c r="CIO7"/>
      <c r="CIP7" s="22"/>
      <c r="CIQ7" s="22"/>
      <c r="CIR7" s="22"/>
      <c r="CIS7" s="15"/>
      <c r="CIT7" s="23"/>
      <c r="CIU7" s="21"/>
      <c r="CIV7"/>
      <c r="CIW7" s="4"/>
      <c r="CIX7" s="4"/>
      <c r="CIY7"/>
      <c r="CIZ7" s="22"/>
      <c r="CJA7" s="22"/>
      <c r="CJB7" s="22"/>
      <c r="CJC7" s="15"/>
      <c r="CJD7" s="23"/>
      <c r="CJE7" s="21"/>
      <c r="CJF7"/>
      <c r="CJG7" s="4"/>
      <c r="CJH7" s="4"/>
      <c r="CJI7"/>
      <c r="CJJ7" s="22"/>
      <c r="CJK7" s="22"/>
      <c r="CJL7" s="22"/>
      <c r="CJM7" s="15"/>
      <c r="CJN7" s="23"/>
      <c r="CJO7" s="21"/>
      <c r="CJP7"/>
      <c r="CJQ7" s="4"/>
      <c r="CJR7" s="4"/>
      <c r="CJS7"/>
      <c r="CJT7" s="22"/>
      <c r="CJU7" s="22"/>
      <c r="CJV7" s="22"/>
      <c r="CJW7" s="15"/>
      <c r="CJX7" s="23"/>
      <c r="CJY7" s="21"/>
      <c r="CJZ7"/>
      <c r="CKA7" s="4"/>
      <c r="CKB7" s="4"/>
      <c r="CKC7"/>
      <c r="CKD7" s="22"/>
      <c r="CKE7" s="22"/>
      <c r="CKF7" s="22"/>
      <c r="CKG7" s="15"/>
      <c r="CKH7" s="23"/>
      <c r="CKI7" s="21"/>
      <c r="CKJ7"/>
      <c r="CKK7" s="4"/>
      <c r="CKL7" s="4"/>
      <c r="CKM7"/>
      <c r="CKN7" s="22"/>
      <c r="CKO7" s="22"/>
      <c r="CKP7" s="22"/>
      <c r="CKQ7" s="15"/>
      <c r="CKR7" s="23"/>
      <c r="CKS7" s="21"/>
      <c r="CKT7"/>
      <c r="CKU7" s="4"/>
      <c r="CKV7" s="4"/>
      <c r="CKW7"/>
      <c r="CKX7" s="22"/>
      <c r="CKY7" s="22"/>
      <c r="CKZ7" s="22"/>
      <c r="CLA7" s="15"/>
      <c r="CLB7" s="23"/>
      <c r="CLC7" s="21"/>
      <c r="CLD7"/>
      <c r="CLE7" s="4"/>
      <c r="CLF7" s="4"/>
      <c r="CLG7"/>
      <c r="CLH7" s="22"/>
      <c r="CLI7" s="22"/>
      <c r="CLJ7" s="22"/>
      <c r="CLK7" s="15"/>
      <c r="CLL7" s="23"/>
      <c r="CLM7" s="21"/>
      <c r="CLN7"/>
      <c r="CLO7" s="4"/>
      <c r="CLP7" s="4"/>
      <c r="CLQ7"/>
      <c r="CLR7" s="22"/>
      <c r="CLS7" s="22"/>
      <c r="CLT7" s="22"/>
      <c r="CLU7" s="15"/>
      <c r="CLV7" s="23"/>
      <c r="CLW7" s="21"/>
      <c r="CLX7"/>
      <c r="CLY7" s="4"/>
      <c r="CLZ7" s="4"/>
      <c r="CMA7"/>
      <c r="CMB7" s="22"/>
      <c r="CMC7" s="22"/>
      <c r="CMD7" s="22"/>
      <c r="CME7" s="15"/>
      <c r="CMF7" s="23"/>
      <c r="CMG7" s="21"/>
      <c r="CMH7"/>
      <c r="CMI7" s="4"/>
      <c r="CMJ7" s="4"/>
      <c r="CMK7"/>
      <c r="CML7" s="22"/>
      <c r="CMM7" s="22"/>
      <c r="CMN7" s="22"/>
      <c r="CMO7" s="15"/>
      <c r="CMP7" s="23"/>
      <c r="CMQ7" s="21"/>
      <c r="CMR7"/>
      <c r="CMS7" s="4"/>
      <c r="CMT7" s="4"/>
      <c r="CMU7"/>
      <c r="CMV7" s="22"/>
      <c r="CMW7" s="22"/>
      <c r="CMX7" s="22"/>
      <c r="CMY7" s="15"/>
      <c r="CMZ7" s="23"/>
      <c r="CNA7" s="21"/>
      <c r="CNB7"/>
      <c r="CNC7" s="4"/>
      <c r="CND7" s="4"/>
      <c r="CNE7"/>
      <c r="CNF7" s="22"/>
      <c r="CNG7" s="22"/>
      <c r="CNH7" s="22"/>
      <c r="CNI7" s="15"/>
      <c r="CNJ7" s="23"/>
      <c r="CNK7" s="21"/>
      <c r="CNL7"/>
      <c r="CNM7" s="4"/>
      <c r="CNN7" s="4"/>
      <c r="CNO7"/>
      <c r="CNP7" s="22"/>
      <c r="CNQ7" s="22"/>
      <c r="CNR7" s="22"/>
      <c r="CNS7" s="15"/>
      <c r="CNT7" s="23"/>
      <c r="CNU7" s="21"/>
      <c r="CNV7"/>
      <c r="CNW7" s="4"/>
      <c r="CNX7" s="4"/>
      <c r="CNY7"/>
      <c r="CNZ7" s="22"/>
      <c r="COA7" s="22"/>
      <c r="COB7" s="22"/>
      <c r="COC7" s="15"/>
      <c r="COD7" s="23"/>
      <c r="COE7" s="21"/>
      <c r="COF7"/>
      <c r="COG7" s="4"/>
      <c r="COH7" s="4"/>
      <c r="COI7"/>
      <c r="COJ7" s="22"/>
      <c r="COK7" s="22"/>
      <c r="COL7" s="22"/>
      <c r="COM7" s="15"/>
      <c r="CON7" s="23"/>
      <c r="COO7" s="21"/>
      <c r="COP7"/>
      <c r="COQ7" s="4"/>
      <c r="COR7" s="4"/>
      <c r="COS7"/>
      <c r="COT7" s="22"/>
      <c r="COU7" s="22"/>
      <c r="COV7" s="22"/>
      <c r="COW7" s="15"/>
      <c r="COX7" s="23"/>
      <c r="COY7" s="21"/>
      <c r="COZ7"/>
      <c r="CPA7" s="4"/>
      <c r="CPB7" s="4"/>
      <c r="CPC7"/>
      <c r="CPD7" s="22"/>
      <c r="CPE7" s="22"/>
      <c r="CPF7" s="22"/>
      <c r="CPG7" s="15"/>
      <c r="CPH7" s="23"/>
      <c r="CPI7" s="21"/>
      <c r="CPJ7"/>
      <c r="CPK7" s="4"/>
      <c r="CPL7" s="4"/>
      <c r="CPM7"/>
      <c r="CPN7" s="22"/>
      <c r="CPO7" s="22"/>
      <c r="CPP7" s="22"/>
      <c r="CPQ7" s="15"/>
      <c r="CPR7" s="23"/>
      <c r="CPS7" s="21"/>
      <c r="CPT7"/>
      <c r="CPU7" s="4"/>
      <c r="CPV7" s="4"/>
      <c r="CPW7"/>
      <c r="CPX7" s="22"/>
      <c r="CPY7" s="22"/>
      <c r="CPZ7" s="22"/>
      <c r="CQA7" s="15"/>
      <c r="CQB7" s="23"/>
      <c r="CQC7" s="21"/>
      <c r="CQD7"/>
      <c r="CQE7" s="4"/>
      <c r="CQF7" s="4"/>
      <c r="CQG7"/>
      <c r="CQH7" s="22"/>
      <c r="CQI7" s="22"/>
      <c r="CQJ7" s="22"/>
      <c r="CQK7" s="15"/>
      <c r="CQL7" s="23"/>
      <c r="CQM7" s="21"/>
      <c r="CQN7"/>
      <c r="CQO7" s="4"/>
      <c r="CQP7" s="4"/>
      <c r="CQQ7"/>
      <c r="CQR7" s="22"/>
      <c r="CQS7" s="22"/>
      <c r="CQT7" s="22"/>
      <c r="CQU7" s="15"/>
      <c r="CQV7" s="23"/>
      <c r="CQW7" s="21"/>
      <c r="CQX7"/>
      <c r="CQY7" s="4"/>
      <c r="CQZ7" s="4"/>
      <c r="CRA7"/>
      <c r="CRB7" s="22"/>
      <c r="CRC7" s="22"/>
      <c r="CRD7" s="22"/>
      <c r="CRE7" s="15"/>
      <c r="CRF7" s="23"/>
      <c r="CRG7" s="21"/>
      <c r="CRH7"/>
      <c r="CRI7" s="4"/>
      <c r="CRJ7" s="4"/>
      <c r="CRK7"/>
      <c r="CRL7" s="22"/>
      <c r="CRM7" s="22"/>
      <c r="CRN7" s="22"/>
      <c r="CRO7" s="15"/>
      <c r="CRP7" s="23"/>
      <c r="CRQ7" s="21"/>
      <c r="CRR7"/>
      <c r="CRS7" s="4"/>
      <c r="CRT7" s="4"/>
      <c r="CRU7"/>
      <c r="CRV7" s="22"/>
      <c r="CRW7" s="22"/>
      <c r="CRX7" s="22"/>
      <c r="CRY7" s="15"/>
      <c r="CRZ7" s="23"/>
      <c r="CSA7" s="21"/>
      <c r="CSB7"/>
      <c r="CSC7" s="4"/>
      <c r="CSD7" s="4"/>
      <c r="CSE7"/>
      <c r="CSF7" s="22"/>
      <c r="CSG7" s="22"/>
      <c r="CSH7" s="22"/>
      <c r="CSI7" s="15"/>
      <c r="CSJ7" s="23"/>
      <c r="CSK7" s="21"/>
      <c r="CSL7"/>
      <c r="CSM7" s="4"/>
      <c r="CSN7" s="4"/>
      <c r="CSO7"/>
      <c r="CSP7" s="22"/>
      <c r="CSQ7" s="22"/>
      <c r="CSR7" s="22"/>
      <c r="CSS7" s="15"/>
      <c r="CST7" s="23"/>
      <c r="CSU7" s="21"/>
      <c r="CSV7"/>
      <c r="CSW7" s="4"/>
      <c r="CSX7" s="4"/>
      <c r="CSY7"/>
      <c r="CSZ7" s="22"/>
      <c r="CTA7" s="22"/>
      <c r="CTB7" s="22"/>
      <c r="CTC7" s="15"/>
      <c r="CTD7" s="23"/>
      <c r="CTE7" s="21"/>
      <c r="CTF7"/>
      <c r="CTG7" s="4"/>
      <c r="CTH7" s="4"/>
      <c r="CTI7"/>
      <c r="CTJ7" s="22"/>
      <c r="CTK7" s="22"/>
      <c r="CTL7" s="22"/>
      <c r="CTM7" s="15"/>
      <c r="CTN7" s="23"/>
      <c r="CTO7" s="21"/>
      <c r="CTP7"/>
      <c r="CTQ7" s="4"/>
      <c r="CTR7" s="4"/>
      <c r="CTS7"/>
      <c r="CTT7" s="22"/>
      <c r="CTU7" s="22"/>
      <c r="CTV7" s="22"/>
      <c r="CTW7" s="15"/>
      <c r="CTX7" s="23"/>
      <c r="CTY7" s="21"/>
      <c r="CTZ7"/>
      <c r="CUA7" s="4"/>
      <c r="CUB7" s="4"/>
      <c r="CUC7"/>
      <c r="CUD7" s="22"/>
      <c r="CUE7" s="22"/>
      <c r="CUF7" s="22"/>
      <c r="CUG7" s="15"/>
      <c r="CUH7" s="23"/>
      <c r="CUI7" s="21"/>
      <c r="CUJ7"/>
      <c r="CUK7" s="4"/>
      <c r="CUL7" s="4"/>
      <c r="CUM7"/>
      <c r="CUN7" s="22"/>
      <c r="CUO7" s="22"/>
      <c r="CUP7" s="22"/>
      <c r="CUQ7" s="15"/>
      <c r="CUR7" s="23"/>
      <c r="CUS7" s="21"/>
      <c r="CUT7"/>
      <c r="CUU7" s="4"/>
      <c r="CUV7" s="4"/>
      <c r="CUW7"/>
      <c r="CUX7" s="22"/>
      <c r="CUY7" s="22"/>
      <c r="CUZ7" s="22"/>
      <c r="CVA7" s="15"/>
      <c r="CVB7" s="23"/>
      <c r="CVC7" s="21"/>
      <c r="CVD7"/>
      <c r="CVE7" s="4"/>
      <c r="CVF7" s="4"/>
      <c r="CVG7"/>
      <c r="CVH7" s="22"/>
      <c r="CVI7" s="22"/>
      <c r="CVJ7" s="22"/>
      <c r="CVK7" s="15"/>
      <c r="CVL7" s="23"/>
      <c r="CVM7" s="21"/>
      <c r="CVN7"/>
      <c r="CVO7" s="4"/>
      <c r="CVP7" s="4"/>
      <c r="CVQ7"/>
      <c r="CVR7" s="22"/>
      <c r="CVS7" s="22"/>
      <c r="CVT7" s="22"/>
      <c r="CVU7" s="15"/>
      <c r="CVV7" s="23"/>
      <c r="CVW7" s="21"/>
      <c r="CVX7"/>
      <c r="CVY7" s="4"/>
      <c r="CVZ7" s="4"/>
      <c r="CWA7"/>
      <c r="CWB7" s="22"/>
      <c r="CWC7" s="22"/>
      <c r="CWD7" s="22"/>
      <c r="CWE7" s="15"/>
      <c r="CWF7" s="23"/>
      <c r="CWG7" s="21"/>
      <c r="CWH7"/>
      <c r="CWI7" s="4"/>
      <c r="CWJ7" s="4"/>
      <c r="CWK7"/>
      <c r="CWL7" s="22"/>
      <c r="CWM7" s="22"/>
      <c r="CWN7" s="22"/>
      <c r="CWO7" s="15"/>
      <c r="CWP7" s="23"/>
      <c r="CWQ7" s="21"/>
      <c r="CWR7"/>
      <c r="CWS7" s="4"/>
      <c r="CWT7" s="4"/>
      <c r="CWU7"/>
      <c r="CWV7" s="22"/>
      <c r="CWW7" s="22"/>
      <c r="CWX7" s="22"/>
      <c r="CWY7" s="15"/>
      <c r="CWZ7" s="23"/>
      <c r="CXA7" s="21"/>
      <c r="CXB7"/>
      <c r="CXC7" s="4"/>
      <c r="CXD7" s="4"/>
      <c r="CXE7"/>
      <c r="CXF7" s="22"/>
      <c r="CXG7" s="22"/>
      <c r="CXH7" s="22"/>
      <c r="CXI7" s="15"/>
      <c r="CXJ7" s="23"/>
      <c r="CXK7" s="21"/>
      <c r="CXL7"/>
      <c r="CXM7" s="4"/>
      <c r="CXN7" s="4"/>
      <c r="CXO7"/>
      <c r="CXP7" s="22"/>
      <c r="CXQ7" s="22"/>
      <c r="CXR7" s="22"/>
      <c r="CXS7" s="15"/>
      <c r="CXT7" s="23"/>
      <c r="CXU7" s="21"/>
      <c r="CXV7"/>
      <c r="CXW7" s="4"/>
      <c r="CXX7" s="4"/>
      <c r="CXY7"/>
      <c r="CXZ7" s="22"/>
      <c r="CYA7" s="22"/>
      <c r="CYB7" s="22"/>
      <c r="CYC7" s="15"/>
      <c r="CYD7" s="23"/>
      <c r="CYE7" s="21"/>
      <c r="CYF7"/>
      <c r="CYG7" s="4"/>
      <c r="CYH7" s="4"/>
      <c r="CYI7"/>
      <c r="CYJ7" s="22"/>
      <c r="CYK7" s="22"/>
      <c r="CYL7" s="22"/>
      <c r="CYM7" s="15"/>
      <c r="CYN7" s="23"/>
      <c r="CYO7" s="21"/>
      <c r="CYP7"/>
      <c r="CYQ7" s="4"/>
      <c r="CYR7" s="4"/>
      <c r="CYS7"/>
      <c r="CYT7" s="22"/>
      <c r="CYU7" s="22"/>
      <c r="CYV7" s="22"/>
      <c r="CYW7" s="15"/>
      <c r="CYX7" s="23"/>
      <c r="CYY7" s="21"/>
      <c r="CYZ7"/>
      <c r="CZA7" s="4"/>
      <c r="CZB7" s="4"/>
      <c r="CZC7"/>
      <c r="CZD7" s="22"/>
      <c r="CZE7" s="22"/>
      <c r="CZF7" s="22"/>
      <c r="CZG7" s="15"/>
      <c r="CZH7" s="23"/>
      <c r="CZI7" s="21"/>
      <c r="CZJ7"/>
      <c r="CZK7" s="4"/>
      <c r="CZL7" s="4"/>
      <c r="CZM7"/>
      <c r="CZN7" s="22"/>
      <c r="CZO7" s="22"/>
      <c r="CZP7" s="22"/>
      <c r="CZQ7" s="15"/>
      <c r="CZR7" s="23"/>
      <c r="CZS7" s="21"/>
      <c r="CZT7"/>
      <c r="CZU7" s="4"/>
      <c r="CZV7" s="4"/>
      <c r="CZW7"/>
      <c r="CZX7" s="22"/>
      <c r="CZY7" s="22"/>
      <c r="CZZ7" s="22"/>
      <c r="DAA7" s="15"/>
      <c r="DAB7" s="23"/>
      <c r="DAC7" s="21"/>
      <c r="DAD7"/>
      <c r="DAE7" s="4"/>
      <c r="DAF7" s="4"/>
      <c r="DAG7"/>
      <c r="DAH7" s="22"/>
      <c r="DAI7" s="22"/>
      <c r="DAJ7" s="22"/>
      <c r="DAK7" s="15"/>
      <c r="DAL7" s="23"/>
      <c r="DAM7" s="21"/>
      <c r="DAN7"/>
      <c r="DAO7" s="4"/>
      <c r="DAP7" s="4"/>
      <c r="DAQ7"/>
      <c r="DAR7" s="22"/>
      <c r="DAS7" s="22"/>
      <c r="DAT7" s="22"/>
      <c r="DAU7" s="15"/>
      <c r="DAV7" s="23"/>
      <c r="DAW7" s="21"/>
      <c r="DAX7"/>
      <c r="DAY7" s="4"/>
      <c r="DAZ7" s="4"/>
      <c r="DBA7"/>
      <c r="DBB7" s="22"/>
      <c r="DBC7" s="22"/>
      <c r="DBD7" s="22"/>
      <c r="DBE7" s="15"/>
      <c r="DBF7" s="23"/>
      <c r="DBG7" s="21"/>
      <c r="DBH7"/>
      <c r="DBI7" s="4"/>
      <c r="DBJ7" s="4"/>
      <c r="DBK7"/>
      <c r="DBL7" s="22"/>
      <c r="DBM7" s="22"/>
      <c r="DBN7" s="22"/>
      <c r="DBO7" s="15"/>
      <c r="DBP7" s="23"/>
      <c r="DBQ7" s="21"/>
      <c r="DBR7"/>
      <c r="DBS7" s="4"/>
      <c r="DBT7" s="4"/>
      <c r="DBU7"/>
      <c r="DBV7" s="22"/>
      <c r="DBW7" s="22"/>
      <c r="DBX7" s="22"/>
      <c r="DBY7" s="15"/>
      <c r="DBZ7" s="23"/>
      <c r="DCA7" s="21"/>
      <c r="DCB7"/>
      <c r="DCC7" s="4"/>
      <c r="DCD7" s="4"/>
      <c r="DCE7"/>
      <c r="DCF7" s="22"/>
      <c r="DCG7" s="22"/>
      <c r="DCH7" s="22"/>
      <c r="DCI7" s="15"/>
      <c r="DCJ7" s="23"/>
      <c r="DCK7" s="21"/>
      <c r="DCL7"/>
      <c r="DCM7" s="4"/>
      <c r="DCN7" s="4"/>
      <c r="DCO7"/>
      <c r="DCP7" s="22"/>
      <c r="DCQ7" s="22"/>
      <c r="DCR7" s="22"/>
      <c r="DCS7" s="15"/>
      <c r="DCT7" s="23"/>
      <c r="DCU7" s="21"/>
      <c r="DCV7"/>
      <c r="DCW7" s="4"/>
      <c r="DCX7" s="4"/>
      <c r="DCY7"/>
      <c r="DCZ7" s="22"/>
      <c r="DDA7" s="22"/>
      <c r="DDB7" s="22"/>
      <c r="DDC7" s="15"/>
      <c r="DDD7" s="23"/>
      <c r="DDE7" s="21"/>
      <c r="DDF7"/>
      <c r="DDG7" s="4"/>
      <c r="DDH7" s="4"/>
      <c r="DDI7"/>
      <c r="DDJ7" s="22"/>
      <c r="DDK7" s="22"/>
      <c r="DDL7" s="22"/>
      <c r="DDM7" s="15"/>
      <c r="DDN7" s="23"/>
      <c r="DDO7" s="21"/>
      <c r="DDP7"/>
      <c r="DDQ7" s="4"/>
      <c r="DDR7" s="4"/>
      <c r="DDS7"/>
      <c r="DDT7" s="22"/>
      <c r="DDU7" s="22"/>
      <c r="DDV7" s="22"/>
      <c r="DDW7" s="15"/>
      <c r="DDX7" s="23"/>
      <c r="DDY7" s="21"/>
      <c r="DDZ7"/>
      <c r="DEA7" s="4"/>
      <c r="DEB7" s="4"/>
      <c r="DEC7"/>
      <c r="DED7" s="22"/>
      <c r="DEE7" s="22"/>
      <c r="DEF7" s="22"/>
      <c r="DEG7" s="15"/>
      <c r="DEH7" s="23"/>
      <c r="DEI7" s="21"/>
      <c r="DEJ7"/>
      <c r="DEK7" s="4"/>
      <c r="DEL7" s="4"/>
      <c r="DEM7"/>
      <c r="DEN7" s="22"/>
      <c r="DEO7" s="22"/>
      <c r="DEP7" s="22"/>
      <c r="DEQ7" s="15"/>
      <c r="DER7" s="23"/>
      <c r="DES7" s="21"/>
      <c r="DET7"/>
      <c r="DEU7" s="4"/>
      <c r="DEV7" s="4"/>
      <c r="DEW7"/>
      <c r="DEX7" s="22"/>
      <c r="DEY7" s="22"/>
      <c r="DEZ7" s="22"/>
      <c r="DFA7" s="15"/>
      <c r="DFB7" s="23"/>
      <c r="DFC7" s="21"/>
      <c r="DFD7"/>
      <c r="DFE7" s="4"/>
      <c r="DFF7" s="4"/>
      <c r="DFG7"/>
      <c r="DFH7" s="22"/>
      <c r="DFI7" s="22"/>
      <c r="DFJ7" s="22"/>
      <c r="DFK7" s="15"/>
      <c r="DFL7" s="23"/>
      <c r="DFM7" s="21"/>
      <c r="DFN7"/>
      <c r="DFO7" s="4"/>
      <c r="DFP7" s="4"/>
      <c r="DFQ7"/>
      <c r="DFR7" s="22"/>
      <c r="DFS7" s="22"/>
      <c r="DFT7" s="22"/>
      <c r="DFU7" s="15"/>
      <c r="DFV7" s="23"/>
      <c r="DFW7" s="21"/>
      <c r="DFX7"/>
      <c r="DFY7" s="4"/>
      <c r="DFZ7" s="4"/>
      <c r="DGA7"/>
      <c r="DGB7" s="22"/>
      <c r="DGC7" s="22"/>
      <c r="DGD7" s="22"/>
      <c r="DGE7" s="15"/>
      <c r="DGF7" s="23"/>
      <c r="DGG7" s="21"/>
      <c r="DGH7"/>
      <c r="DGI7" s="4"/>
      <c r="DGJ7" s="4"/>
      <c r="DGK7"/>
      <c r="DGL7" s="22"/>
      <c r="DGM7" s="22"/>
      <c r="DGN7" s="22"/>
      <c r="DGO7" s="15"/>
      <c r="DGP7" s="23"/>
      <c r="DGQ7" s="21"/>
      <c r="DGR7"/>
      <c r="DGS7" s="4"/>
      <c r="DGT7" s="4"/>
      <c r="DGU7"/>
      <c r="DGV7" s="22"/>
      <c r="DGW7" s="22"/>
      <c r="DGX7" s="22"/>
      <c r="DGY7" s="15"/>
      <c r="DGZ7" s="23"/>
      <c r="DHA7" s="21"/>
      <c r="DHB7"/>
      <c r="DHC7" s="4"/>
      <c r="DHD7" s="4"/>
      <c r="DHE7"/>
      <c r="DHF7" s="22"/>
      <c r="DHG7" s="22"/>
      <c r="DHH7" s="22"/>
      <c r="DHI7" s="15"/>
      <c r="DHJ7" s="23"/>
      <c r="DHK7" s="21"/>
      <c r="DHL7"/>
      <c r="DHM7" s="4"/>
      <c r="DHN7" s="4"/>
      <c r="DHO7"/>
      <c r="DHP7" s="22"/>
      <c r="DHQ7" s="22"/>
      <c r="DHR7" s="22"/>
      <c r="DHS7" s="15"/>
      <c r="DHT7" s="23"/>
      <c r="DHU7" s="21"/>
      <c r="DHV7"/>
      <c r="DHW7" s="4"/>
      <c r="DHX7" s="4"/>
      <c r="DHY7"/>
      <c r="DHZ7" s="22"/>
      <c r="DIA7" s="22"/>
      <c r="DIB7" s="22"/>
      <c r="DIC7" s="15"/>
      <c r="DID7" s="23"/>
      <c r="DIE7" s="21"/>
      <c r="DIF7"/>
      <c r="DIG7" s="4"/>
      <c r="DIH7" s="4"/>
      <c r="DII7"/>
      <c r="DIJ7" s="22"/>
      <c r="DIK7" s="22"/>
      <c r="DIL7" s="22"/>
      <c r="DIM7" s="15"/>
      <c r="DIN7" s="23"/>
      <c r="DIO7" s="21"/>
      <c r="DIP7"/>
      <c r="DIQ7" s="4"/>
      <c r="DIR7" s="4"/>
      <c r="DIS7"/>
      <c r="DIT7" s="22"/>
      <c r="DIU7" s="22"/>
      <c r="DIV7" s="22"/>
      <c r="DIW7" s="15"/>
      <c r="DIX7" s="23"/>
      <c r="DIY7" s="21"/>
      <c r="DIZ7"/>
      <c r="DJA7" s="4"/>
      <c r="DJB7" s="4"/>
      <c r="DJC7"/>
      <c r="DJD7" s="22"/>
      <c r="DJE7" s="22"/>
      <c r="DJF7" s="22"/>
      <c r="DJG7" s="15"/>
      <c r="DJH7" s="23"/>
      <c r="DJI7" s="21"/>
      <c r="DJJ7"/>
      <c r="DJK7" s="4"/>
      <c r="DJL7" s="4"/>
      <c r="DJM7"/>
      <c r="DJN7" s="22"/>
      <c r="DJO7" s="22"/>
      <c r="DJP7" s="22"/>
      <c r="DJQ7" s="15"/>
      <c r="DJR7" s="23"/>
      <c r="DJS7" s="21"/>
      <c r="DJT7"/>
      <c r="DJU7" s="4"/>
      <c r="DJV7" s="4"/>
      <c r="DJW7"/>
      <c r="DJX7" s="22"/>
      <c r="DJY7" s="22"/>
      <c r="DJZ7" s="22"/>
      <c r="DKA7" s="15"/>
      <c r="DKB7" s="23"/>
      <c r="DKC7" s="21"/>
      <c r="DKD7"/>
      <c r="DKE7" s="4"/>
      <c r="DKF7" s="4"/>
      <c r="DKG7"/>
      <c r="DKH7" s="22"/>
      <c r="DKI7" s="22"/>
      <c r="DKJ7" s="22"/>
      <c r="DKK7" s="15"/>
      <c r="DKL7" s="23"/>
      <c r="DKM7" s="21"/>
      <c r="DKN7"/>
      <c r="DKO7" s="4"/>
      <c r="DKP7" s="4"/>
      <c r="DKQ7"/>
      <c r="DKR7" s="22"/>
      <c r="DKS7" s="22"/>
      <c r="DKT7" s="22"/>
      <c r="DKU7" s="15"/>
      <c r="DKV7" s="23"/>
      <c r="DKW7" s="21"/>
      <c r="DKX7"/>
      <c r="DKY7" s="4"/>
      <c r="DKZ7" s="4"/>
      <c r="DLA7"/>
      <c r="DLB7" s="22"/>
      <c r="DLC7" s="22"/>
      <c r="DLD7" s="22"/>
      <c r="DLE7" s="15"/>
      <c r="DLF7" s="23"/>
      <c r="DLG7" s="21"/>
      <c r="DLH7"/>
      <c r="DLI7" s="4"/>
      <c r="DLJ7" s="4"/>
      <c r="DLK7"/>
      <c r="DLL7" s="22"/>
      <c r="DLM7" s="22"/>
      <c r="DLN7" s="22"/>
      <c r="DLO7" s="15"/>
      <c r="DLP7" s="23"/>
      <c r="DLQ7" s="21"/>
      <c r="DLR7"/>
      <c r="DLS7" s="4"/>
      <c r="DLT7" s="4"/>
      <c r="DLU7"/>
      <c r="DLV7" s="22"/>
      <c r="DLW7" s="22"/>
      <c r="DLX7" s="22"/>
      <c r="DLY7" s="15"/>
      <c r="DLZ7" s="23"/>
      <c r="DMA7" s="21"/>
      <c r="DMB7"/>
      <c r="DMC7" s="4"/>
      <c r="DMD7" s="4"/>
      <c r="DME7"/>
      <c r="DMF7" s="22"/>
      <c r="DMG7" s="22"/>
      <c r="DMH7" s="22"/>
      <c r="DMI7" s="15"/>
      <c r="DMJ7" s="23"/>
      <c r="DMK7" s="21"/>
      <c r="DML7"/>
      <c r="DMM7" s="4"/>
      <c r="DMN7" s="4"/>
      <c r="DMO7"/>
      <c r="DMP7" s="22"/>
      <c r="DMQ7" s="22"/>
      <c r="DMR7" s="22"/>
      <c r="DMS7" s="15"/>
      <c r="DMT7" s="23"/>
      <c r="DMU7" s="21"/>
      <c r="DMV7"/>
      <c r="DMW7" s="4"/>
      <c r="DMX7" s="4"/>
      <c r="DMY7"/>
      <c r="DMZ7" s="22"/>
      <c r="DNA7" s="22"/>
      <c r="DNB7" s="22"/>
      <c r="DNC7" s="15"/>
      <c r="DND7" s="23"/>
      <c r="DNE7" s="21"/>
      <c r="DNF7"/>
      <c r="DNG7" s="4"/>
      <c r="DNH7" s="4"/>
      <c r="DNI7"/>
      <c r="DNJ7" s="22"/>
      <c r="DNK7" s="22"/>
      <c r="DNL7" s="22"/>
      <c r="DNM7" s="15"/>
      <c r="DNN7" s="23"/>
      <c r="DNO7" s="21"/>
      <c r="DNP7"/>
      <c r="DNQ7" s="4"/>
      <c r="DNR7" s="4"/>
      <c r="DNS7"/>
      <c r="DNT7" s="22"/>
      <c r="DNU7" s="22"/>
      <c r="DNV7" s="22"/>
      <c r="DNW7" s="15"/>
      <c r="DNX7" s="23"/>
      <c r="DNY7" s="21"/>
      <c r="DNZ7"/>
      <c r="DOA7" s="4"/>
      <c r="DOB7" s="4"/>
      <c r="DOC7"/>
      <c r="DOD7" s="22"/>
      <c r="DOE7" s="22"/>
      <c r="DOF7" s="22"/>
      <c r="DOG7" s="15"/>
      <c r="DOH7" s="23"/>
      <c r="DOI7" s="21"/>
      <c r="DOJ7"/>
      <c r="DOK7" s="4"/>
      <c r="DOL7" s="4"/>
      <c r="DOM7"/>
      <c r="DON7" s="22"/>
      <c r="DOO7" s="22"/>
      <c r="DOP7" s="22"/>
      <c r="DOQ7" s="15"/>
      <c r="DOR7" s="23"/>
      <c r="DOS7" s="21"/>
      <c r="DOT7"/>
      <c r="DOU7" s="4"/>
      <c r="DOV7" s="4"/>
      <c r="DOW7"/>
      <c r="DOX7" s="22"/>
      <c r="DOY7" s="22"/>
      <c r="DOZ7" s="22"/>
      <c r="DPA7" s="15"/>
      <c r="DPB7" s="23"/>
      <c r="DPC7" s="21"/>
      <c r="DPD7"/>
      <c r="DPE7" s="4"/>
      <c r="DPF7" s="4"/>
      <c r="DPG7"/>
      <c r="DPH7" s="22"/>
      <c r="DPI7" s="22"/>
      <c r="DPJ7" s="22"/>
      <c r="DPK7" s="15"/>
      <c r="DPL7" s="23"/>
      <c r="DPM7" s="21"/>
      <c r="DPN7"/>
      <c r="DPO7" s="4"/>
      <c r="DPP7" s="4"/>
      <c r="DPQ7"/>
      <c r="DPR7" s="22"/>
      <c r="DPS7" s="22"/>
      <c r="DPT7" s="22"/>
      <c r="DPU7" s="15"/>
      <c r="DPV7" s="23"/>
      <c r="DPW7" s="21"/>
      <c r="DPX7"/>
      <c r="DPY7" s="4"/>
      <c r="DPZ7" s="4"/>
      <c r="DQA7"/>
      <c r="DQB7" s="22"/>
      <c r="DQC7" s="22"/>
      <c r="DQD7" s="22"/>
      <c r="DQE7" s="15"/>
      <c r="DQF7" s="23"/>
      <c r="DQG7" s="21"/>
      <c r="DQH7"/>
      <c r="DQI7" s="4"/>
      <c r="DQJ7" s="4"/>
      <c r="DQK7"/>
      <c r="DQL7" s="22"/>
      <c r="DQM7" s="22"/>
      <c r="DQN7" s="22"/>
      <c r="DQO7" s="15"/>
      <c r="DQP7" s="23"/>
      <c r="DQQ7" s="21"/>
      <c r="DQR7"/>
      <c r="DQS7" s="4"/>
      <c r="DQT7" s="4"/>
      <c r="DQU7"/>
      <c r="DQV7" s="22"/>
      <c r="DQW7" s="22"/>
      <c r="DQX7" s="22"/>
      <c r="DQY7" s="15"/>
      <c r="DQZ7" s="23"/>
      <c r="DRA7" s="21"/>
      <c r="DRB7"/>
      <c r="DRC7" s="4"/>
      <c r="DRD7" s="4"/>
      <c r="DRE7"/>
      <c r="DRF7" s="22"/>
      <c r="DRG7" s="22"/>
      <c r="DRH7" s="22"/>
      <c r="DRI7" s="15"/>
      <c r="DRJ7" s="23"/>
      <c r="DRK7" s="21"/>
      <c r="DRL7"/>
      <c r="DRM7" s="4"/>
      <c r="DRN7" s="4"/>
      <c r="DRO7"/>
      <c r="DRP7" s="22"/>
      <c r="DRQ7" s="22"/>
      <c r="DRR7" s="22"/>
      <c r="DRS7" s="15"/>
      <c r="DRT7" s="23"/>
      <c r="DRU7" s="21"/>
      <c r="DRV7"/>
      <c r="DRW7" s="4"/>
      <c r="DRX7" s="4"/>
      <c r="DRY7"/>
      <c r="DRZ7" s="22"/>
      <c r="DSA7" s="22"/>
      <c r="DSB7" s="22"/>
      <c r="DSC7" s="15"/>
      <c r="DSD7" s="23"/>
      <c r="DSE7" s="21"/>
      <c r="DSF7"/>
      <c r="DSG7" s="4"/>
      <c r="DSH7" s="4"/>
      <c r="DSI7"/>
      <c r="DSJ7" s="22"/>
      <c r="DSK7" s="22"/>
      <c r="DSL7" s="22"/>
      <c r="DSM7" s="15"/>
      <c r="DSN7" s="23"/>
      <c r="DSO7" s="21"/>
      <c r="DSP7"/>
      <c r="DSQ7" s="4"/>
      <c r="DSR7" s="4"/>
      <c r="DSS7"/>
      <c r="DST7" s="22"/>
      <c r="DSU7" s="22"/>
      <c r="DSV7" s="22"/>
      <c r="DSW7" s="15"/>
      <c r="DSX7" s="23"/>
      <c r="DSY7" s="21"/>
      <c r="DSZ7"/>
      <c r="DTA7" s="4"/>
      <c r="DTB7" s="4"/>
      <c r="DTC7"/>
      <c r="DTD7" s="22"/>
      <c r="DTE7" s="22"/>
      <c r="DTF7" s="22"/>
      <c r="DTG7" s="15"/>
      <c r="DTH7" s="23"/>
      <c r="DTI7" s="21"/>
      <c r="DTJ7"/>
      <c r="DTK7" s="4"/>
      <c r="DTL7" s="4"/>
      <c r="DTM7"/>
      <c r="DTN7" s="22"/>
      <c r="DTO7" s="22"/>
      <c r="DTP7" s="22"/>
      <c r="DTQ7" s="15"/>
      <c r="DTR7" s="23"/>
      <c r="DTS7" s="21"/>
      <c r="DTT7"/>
      <c r="DTU7" s="4"/>
      <c r="DTV7" s="4"/>
      <c r="DTW7"/>
      <c r="DTX7" s="22"/>
      <c r="DTY7" s="22"/>
      <c r="DTZ7" s="22"/>
      <c r="DUA7" s="15"/>
      <c r="DUB7" s="23"/>
      <c r="DUC7" s="21"/>
      <c r="DUD7"/>
      <c r="DUE7" s="4"/>
      <c r="DUF7" s="4"/>
      <c r="DUG7"/>
      <c r="DUH7" s="22"/>
      <c r="DUI7" s="22"/>
      <c r="DUJ7" s="22"/>
      <c r="DUK7" s="15"/>
      <c r="DUL7" s="23"/>
      <c r="DUM7" s="21"/>
      <c r="DUN7"/>
      <c r="DUO7" s="4"/>
      <c r="DUP7" s="4"/>
      <c r="DUQ7"/>
      <c r="DUR7" s="22"/>
      <c r="DUS7" s="22"/>
      <c r="DUT7" s="22"/>
      <c r="DUU7" s="15"/>
      <c r="DUV7" s="23"/>
      <c r="DUW7" s="21"/>
      <c r="DUX7"/>
      <c r="DUY7" s="4"/>
      <c r="DUZ7" s="4"/>
      <c r="DVA7"/>
      <c r="DVB7" s="22"/>
      <c r="DVC7" s="22"/>
      <c r="DVD7" s="22"/>
      <c r="DVE7" s="15"/>
      <c r="DVF7" s="23"/>
      <c r="DVG7" s="21"/>
      <c r="DVH7"/>
      <c r="DVI7" s="4"/>
      <c r="DVJ7" s="4"/>
      <c r="DVK7"/>
      <c r="DVL7" s="22"/>
      <c r="DVM7" s="22"/>
      <c r="DVN7" s="22"/>
      <c r="DVO7" s="15"/>
      <c r="DVP7" s="23"/>
      <c r="DVQ7" s="21"/>
      <c r="DVR7"/>
      <c r="DVS7" s="4"/>
      <c r="DVT7" s="4"/>
      <c r="DVU7"/>
      <c r="DVV7" s="22"/>
      <c r="DVW7" s="22"/>
      <c r="DVX7" s="22"/>
      <c r="DVY7" s="15"/>
      <c r="DVZ7" s="23"/>
      <c r="DWA7" s="21"/>
      <c r="DWB7"/>
      <c r="DWC7" s="4"/>
      <c r="DWD7" s="4"/>
      <c r="DWE7"/>
      <c r="DWF7" s="22"/>
      <c r="DWG7" s="22"/>
      <c r="DWH7" s="22"/>
      <c r="DWI7" s="15"/>
      <c r="DWJ7" s="23"/>
      <c r="DWK7" s="21"/>
      <c r="DWL7"/>
      <c r="DWM7" s="4"/>
      <c r="DWN7" s="4"/>
      <c r="DWO7"/>
      <c r="DWP7" s="22"/>
      <c r="DWQ7" s="22"/>
      <c r="DWR7" s="22"/>
      <c r="DWS7" s="15"/>
      <c r="DWT7" s="23"/>
      <c r="DWU7" s="21"/>
      <c r="DWV7"/>
      <c r="DWW7" s="4"/>
      <c r="DWX7" s="4"/>
      <c r="DWY7"/>
      <c r="DWZ7" s="22"/>
      <c r="DXA7" s="22"/>
      <c r="DXB7" s="22"/>
      <c r="DXC7" s="15"/>
      <c r="DXD7" s="23"/>
      <c r="DXE7" s="21"/>
      <c r="DXF7"/>
      <c r="DXG7" s="4"/>
      <c r="DXH7" s="4"/>
      <c r="DXI7"/>
      <c r="DXJ7" s="22"/>
      <c r="DXK7" s="22"/>
      <c r="DXL7" s="22"/>
      <c r="DXM7" s="15"/>
      <c r="DXN7" s="23"/>
      <c r="DXO7" s="21"/>
      <c r="DXP7"/>
      <c r="DXQ7" s="4"/>
      <c r="DXR7" s="4"/>
      <c r="DXS7"/>
      <c r="DXT7" s="22"/>
      <c r="DXU7" s="22"/>
      <c r="DXV7" s="22"/>
      <c r="DXW7" s="15"/>
      <c r="DXX7" s="23"/>
      <c r="DXY7" s="21"/>
      <c r="DXZ7"/>
      <c r="DYA7" s="4"/>
      <c r="DYB7" s="4"/>
      <c r="DYC7"/>
      <c r="DYD7" s="22"/>
      <c r="DYE7" s="22"/>
      <c r="DYF7" s="22"/>
      <c r="DYG7" s="15"/>
      <c r="DYH7" s="23"/>
      <c r="DYI7" s="21"/>
      <c r="DYJ7"/>
      <c r="DYK7" s="4"/>
      <c r="DYL7" s="4"/>
      <c r="DYM7"/>
      <c r="DYN7" s="22"/>
      <c r="DYO7" s="22"/>
      <c r="DYP7" s="22"/>
      <c r="DYQ7" s="15"/>
      <c r="DYR7" s="23"/>
      <c r="DYS7" s="21"/>
      <c r="DYT7"/>
      <c r="DYU7" s="4"/>
      <c r="DYV7" s="4"/>
      <c r="DYW7"/>
      <c r="DYX7" s="22"/>
      <c r="DYY7" s="22"/>
      <c r="DYZ7" s="22"/>
      <c r="DZA7" s="15"/>
      <c r="DZB7" s="23"/>
      <c r="DZC7" s="21"/>
      <c r="DZD7"/>
      <c r="DZE7" s="4"/>
      <c r="DZF7" s="4"/>
      <c r="DZG7"/>
      <c r="DZH7" s="22"/>
      <c r="DZI7" s="22"/>
      <c r="DZJ7" s="22"/>
      <c r="DZK7" s="15"/>
      <c r="DZL7" s="23"/>
      <c r="DZM7" s="21"/>
      <c r="DZN7"/>
      <c r="DZO7" s="4"/>
      <c r="DZP7" s="4"/>
      <c r="DZQ7"/>
      <c r="DZR7" s="22"/>
      <c r="DZS7" s="22"/>
      <c r="DZT7" s="22"/>
      <c r="DZU7" s="15"/>
      <c r="DZV7" s="23"/>
      <c r="DZW7" s="21"/>
      <c r="DZX7"/>
      <c r="DZY7" s="4"/>
      <c r="DZZ7" s="4"/>
      <c r="EAA7"/>
      <c r="EAB7" s="22"/>
      <c r="EAC7" s="22"/>
      <c r="EAD7" s="22"/>
      <c r="EAE7" s="15"/>
      <c r="EAF7" s="23"/>
      <c r="EAG7" s="21"/>
      <c r="EAH7"/>
      <c r="EAI7" s="4"/>
      <c r="EAJ7" s="4"/>
      <c r="EAK7"/>
      <c r="EAL7" s="22"/>
      <c r="EAM7" s="22"/>
      <c r="EAN7" s="22"/>
      <c r="EAO7" s="15"/>
      <c r="EAP7" s="23"/>
      <c r="EAQ7" s="21"/>
      <c r="EAR7"/>
      <c r="EAS7" s="4"/>
      <c r="EAT7" s="4"/>
      <c r="EAU7"/>
      <c r="EAV7" s="22"/>
      <c r="EAW7" s="22"/>
      <c r="EAX7" s="22"/>
      <c r="EAY7" s="15"/>
      <c r="EAZ7" s="23"/>
      <c r="EBA7" s="21"/>
      <c r="EBB7"/>
      <c r="EBC7" s="4"/>
      <c r="EBD7" s="4"/>
      <c r="EBE7"/>
      <c r="EBF7" s="22"/>
      <c r="EBG7" s="22"/>
      <c r="EBH7" s="22"/>
      <c r="EBI7" s="15"/>
      <c r="EBJ7" s="23"/>
      <c r="EBK7" s="21"/>
      <c r="EBL7"/>
      <c r="EBM7" s="4"/>
      <c r="EBN7" s="4"/>
      <c r="EBO7"/>
      <c r="EBP7" s="22"/>
      <c r="EBQ7" s="22"/>
      <c r="EBR7" s="22"/>
      <c r="EBS7" s="15"/>
      <c r="EBT7" s="23"/>
      <c r="EBU7" s="21"/>
      <c r="EBV7"/>
      <c r="EBW7" s="4"/>
      <c r="EBX7" s="4"/>
      <c r="EBY7"/>
      <c r="EBZ7" s="22"/>
      <c r="ECA7" s="22"/>
      <c r="ECB7" s="22"/>
      <c r="ECC7" s="15"/>
      <c r="ECD7" s="23"/>
      <c r="ECE7" s="21"/>
      <c r="ECF7"/>
      <c r="ECG7" s="4"/>
      <c r="ECH7" s="4"/>
      <c r="ECI7"/>
      <c r="ECJ7" s="22"/>
      <c r="ECK7" s="22"/>
      <c r="ECL7" s="22"/>
      <c r="ECM7" s="15"/>
      <c r="ECN7" s="23"/>
      <c r="ECO7" s="21"/>
      <c r="ECP7"/>
      <c r="ECQ7" s="4"/>
      <c r="ECR7" s="4"/>
      <c r="ECS7"/>
      <c r="ECT7" s="22"/>
      <c r="ECU7" s="22"/>
      <c r="ECV7" s="22"/>
      <c r="ECW7" s="15"/>
      <c r="ECX7" s="23"/>
      <c r="ECY7" s="21"/>
      <c r="ECZ7"/>
      <c r="EDA7" s="4"/>
      <c r="EDB7" s="4"/>
      <c r="EDC7"/>
      <c r="EDD7" s="22"/>
      <c r="EDE7" s="22"/>
      <c r="EDF7" s="22"/>
      <c r="EDG7" s="15"/>
      <c r="EDH7" s="23"/>
      <c r="EDI7" s="21"/>
      <c r="EDJ7"/>
      <c r="EDK7" s="4"/>
      <c r="EDL7" s="4"/>
      <c r="EDM7"/>
      <c r="EDN7" s="22"/>
      <c r="EDO7" s="22"/>
      <c r="EDP7" s="22"/>
      <c r="EDQ7" s="15"/>
      <c r="EDR7" s="23"/>
      <c r="EDS7" s="21"/>
      <c r="EDT7"/>
      <c r="EDU7" s="4"/>
      <c r="EDV7" s="4"/>
      <c r="EDW7"/>
      <c r="EDX7" s="22"/>
      <c r="EDY7" s="22"/>
      <c r="EDZ7" s="22"/>
      <c r="EEA7" s="15"/>
      <c r="EEB7" s="23"/>
      <c r="EEC7" s="21"/>
      <c r="EED7"/>
      <c r="EEE7" s="4"/>
      <c r="EEF7" s="4"/>
      <c r="EEG7"/>
      <c r="EEH7" s="22"/>
      <c r="EEI7" s="22"/>
      <c r="EEJ7" s="22"/>
      <c r="EEK7" s="15"/>
      <c r="EEL7" s="23"/>
      <c r="EEM7" s="21"/>
      <c r="EEN7"/>
      <c r="EEO7" s="4"/>
      <c r="EEP7" s="4"/>
      <c r="EEQ7"/>
      <c r="EER7" s="22"/>
      <c r="EES7" s="22"/>
      <c r="EET7" s="22"/>
      <c r="EEU7" s="15"/>
      <c r="EEV7" s="23"/>
      <c r="EEW7" s="21"/>
      <c r="EEX7"/>
      <c r="EEY7" s="4"/>
      <c r="EEZ7" s="4"/>
      <c r="EFA7"/>
      <c r="EFB7" s="22"/>
      <c r="EFC7" s="22"/>
      <c r="EFD7" s="22"/>
      <c r="EFE7" s="15"/>
      <c r="EFF7" s="23"/>
      <c r="EFG7" s="21"/>
      <c r="EFH7"/>
      <c r="EFI7" s="4"/>
      <c r="EFJ7" s="4"/>
      <c r="EFK7"/>
      <c r="EFL7" s="22"/>
      <c r="EFM7" s="22"/>
      <c r="EFN7" s="22"/>
      <c r="EFO7" s="15"/>
      <c r="EFP7" s="23"/>
      <c r="EFQ7" s="21"/>
      <c r="EFR7"/>
      <c r="EFS7" s="4"/>
      <c r="EFT7" s="4"/>
      <c r="EFU7"/>
      <c r="EFV7" s="22"/>
      <c r="EFW7" s="22"/>
      <c r="EFX7" s="22"/>
      <c r="EFY7" s="15"/>
      <c r="EFZ7" s="23"/>
      <c r="EGA7" s="21"/>
      <c r="EGB7"/>
      <c r="EGC7" s="4"/>
      <c r="EGD7" s="4"/>
      <c r="EGE7"/>
      <c r="EGF7" s="22"/>
      <c r="EGG7" s="22"/>
      <c r="EGH7" s="22"/>
      <c r="EGI7" s="15"/>
      <c r="EGJ7" s="23"/>
      <c r="EGK7" s="21"/>
      <c r="EGL7"/>
      <c r="EGM7" s="4"/>
      <c r="EGN7" s="4"/>
      <c r="EGO7"/>
      <c r="EGP7" s="22"/>
      <c r="EGQ7" s="22"/>
      <c r="EGR7" s="22"/>
      <c r="EGS7" s="15"/>
      <c r="EGT7" s="23"/>
      <c r="EGU7" s="21"/>
      <c r="EGV7"/>
      <c r="EGW7" s="4"/>
      <c r="EGX7" s="4"/>
      <c r="EGY7"/>
      <c r="EGZ7" s="22"/>
      <c r="EHA7" s="22"/>
      <c r="EHB7" s="22"/>
      <c r="EHC7" s="15"/>
      <c r="EHD7" s="23"/>
      <c r="EHE7" s="21"/>
      <c r="EHF7"/>
      <c r="EHG7" s="4"/>
      <c r="EHH7" s="4"/>
      <c r="EHI7"/>
      <c r="EHJ7" s="22"/>
      <c r="EHK7" s="22"/>
      <c r="EHL7" s="22"/>
      <c r="EHM7" s="15"/>
      <c r="EHN7" s="23"/>
      <c r="EHO7" s="21"/>
      <c r="EHP7"/>
      <c r="EHQ7" s="4"/>
      <c r="EHR7" s="4"/>
      <c r="EHS7"/>
      <c r="EHT7" s="22"/>
      <c r="EHU7" s="22"/>
      <c r="EHV7" s="22"/>
      <c r="EHW7" s="15"/>
      <c r="EHX7" s="23"/>
      <c r="EHY7" s="21"/>
      <c r="EHZ7"/>
      <c r="EIA7" s="4"/>
      <c r="EIB7" s="4"/>
      <c r="EIC7"/>
      <c r="EID7" s="22"/>
      <c r="EIE7" s="22"/>
      <c r="EIF7" s="22"/>
      <c r="EIG7" s="15"/>
      <c r="EIH7" s="23"/>
      <c r="EII7" s="21"/>
      <c r="EIJ7"/>
      <c r="EIK7" s="4"/>
      <c r="EIL7" s="4"/>
      <c r="EIM7"/>
      <c r="EIN7" s="22"/>
      <c r="EIO7" s="22"/>
      <c r="EIP7" s="22"/>
      <c r="EIQ7" s="15"/>
      <c r="EIR7" s="23"/>
      <c r="EIS7" s="21"/>
      <c r="EIT7"/>
      <c r="EIU7" s="4"/>
      <c r="EIV7" s="4"/>
      <c r="EIW7"/>
      <c r="EIX7" s="22"/>
      <c r="EIY7" s="22"/>
      <c r="EIZ7" s="22"/>
      <c r="EJA7" s="15"/>
      <c r="EJB7" s="23"/>
      <c r="EJC7" s="21"/>
      <c r="EJD7"/>
      <c r="EJE7" s="4"/>
      <c r="EJF7" s="4"/>
      <c r="EJG7"/>
      <c r="EJH7" s="22"/>
      <c r="EJI7" s="22"/>
      <c r="EJJ7" s="22"/>
      <c r="EJK7" s="15"/>
      <c r="EJL7" s="23"/>
      <c r="EJM7" s="21"/>
      <c r="EJN7"/>
      <c r="EJO7" s="4"/>
      <c r="EJP7" s="4"/>
      <c r="EJQ7"/>
      <c r="EJR7" s="22"/>
      <c r="EJS7" s="22"/>
      <c r="EJT7" s="22"/>
      <c r="EJU7" s="15"/>
      <c r="EJV7" s="23"/>
      <c r="EJW7" s="21"/>
      <c r="EJX7"/>
      <c r="EJY7" s="4"/>
      <c r="EJZ7" s="4"/>
      <c r="EKA7"/>
      <c r="EKB7" s="22"/>
      <c r="EKC7" s="22"/>
      <c r="EKD7" s="22"/>
      <c r="EKE7" s="15"/>
      <c r="EKF7" s="23"/>
      <c r="EKG7" s="21"/>
      <c r="EKH7"/>
      <c r="EKI7" s="4"/>
      <c r="EKJ7" s="4"/>
      <c r="EKK7"/>
      <c r="EKL7" s="22"/>
      <c r="EKM7" s="22"/>
      <c r="EKN7" s="22"/>
      <c r="EKO7" s="15"/>
      <c r="EKP7" s="23"/>
      <c r="EKQ7" s="21"/>
      <c r="EKR7"/>
      <c r="EKS7" s="4"/>
      <c r="EKT7" s="4"/>
      <c r="EKU7"/>
      <c r="EKV7" s="22"/>
      <c r="EKW7" s="22"/>
      <c r="EKX7" s="22"/>
      <c r="EKY7" s="15"/>
      <c r="EKZ7" s="23"/>
      <c r="ELA7" s="21"/>
      <c r="ELB7"/>
      <c r="ELC7" s="4"/>
      <c r="ELD7" s="4"/>
      <c r="ELE7"/>
      <c r="ELF7" s="22"/>
      <c r="ELG7" s="22"/>
      <c r="ELH7" s="22"/>
      <c r="ELI7" s="15"/>
      <c r="ELJ7" s="23"/>
      <c r="ELK7" s="21"/>
      <c r="ELL7"/>
      <c r="ELM7" s="4"/>
      <c r="ELN7" s="4"/>
      <c r="ELO7"/>
      <c r="ELP7" s="22"/>
      <c r="ELQ7" s="22"/>
      <c r="ELR7" s="22"/>
      <c r="ELS7" s="15"/>
      <c r="ELT7" s="23"/>
      <c r="ELU7" s="21"/>
      <c r="ELV7"/>
      <c r="ELW7" s="4"/>
      <c r="ELX7" s="4"/>
      <c r="ELY7"/>
      <c r="ELZ7" s="22"/>
      <c r="EMA7" s="22"/>
      <c r="EMB7" s="22"/>
      <c r="EMC7" s="15"/>
      <c r="EMD7" s="23"/>
      <c r="EME7" s="21"/>
      <c r="EMF7"/>
      <c r="EMG7" s="4"/>
      <c r="EMH7" s="4"/>
      <c r="EMI7"/>
      <c r="EMJ7" s="22"/>
      <c r="EMK7" s="22"/>
      <c r="EML7" s="22"/>
      <c r="EMM7" s="15"/>
      <c r="EMN7" s="23"/>
      <c r="EMO7" s="21"/>
      <c r="EMP7"/>
      <c r="EMQ7" s="4"/>
      <c r="EMR7" s="4"/>
      <c r="EMS7"/>
      <c r="EMT7" s="22"/>
      <c r="EMU7" s="22"/>
      <c r="EMV7" s="22"/>
      <c r="EMW7" s="15"/>
      <c r="EMX7" s="23"/>
      <c r="EMY7" s="21"/>
      <c r="EMZ7"/>
      <c r="ENA7" s="4"/>
      <c r="ENB7" s="4"/>
      <c r="ENC7"/>
      <c r="END7" s="22"/>
      <c r="ENE7" s="22"/>
      <c r="ENF7" s="22"/>
      <c r="ENG7" s="15"/>
      <c r="ENH7" s="23"/>
      <c r="ENI7" s="21"/>
      <c r="ENJ7"/>
      <c r="ENK7" s="4"/>
      <c r="ENL7" s="4"/>
      <c r="ENM7"/>
      <c r="ENN7" s="22"/>
      <c r="ENO7" s="22"/>
      <c r="ENP7" s="22"/>
      <c r="ENQ7" s="15"/>
      <c r="ENR7" s="23"/>
      <c r="ENS7" s="21"/>
      <c r="ENT7"/>
      <c r="ENU7" s="4"/>
      <c r="ENV7" s="4"/>
      <c r="ENW7"/>
      <c r="ENX7" s="22"/>
      <c r="ENY7" s="22"/>
      <c r="ENZ7" s="22"/>
      <c r="EOA7" s="15"/>
      <c r="EOB7" s="23"/>
      <c r="EOC7" s="21"/>
      <c r="EOD7"/>
      <c r="EOE7" s="4"/>
      <c r="EOF7" s="4"/>
      <c r="EOG7"/>
      <c r="EOH7" s="22"/>
      <c r="EOI7" s="22"/>
      <c r="EOJ7" s="22"/>
      <c r="EOK7" s="15"/>
      <c r="EOL7" s="23"/>
      <c r="EOM7" s="21"/>
      <c r="EON7"/>
      <c r="EOO7" s="4"/>
      <c r="EOP7" s="4"/>
      <c r="EOQ7"/>
      <c r="EOR7" s="22"/>
      <c r="EOS7" s="22"/>
      <c r="EOT7" s="22"/>
      <c r="EOU7" s="15"/>
      <c r="EOV7" s="23"/>
      <c r="EOW7" s="21"/>
      <c r="EOX7"/>
      <c r="EOY7" s="4"/>
      <c r="EOZ7" s="4"/>
      <c r="EPA7"/>
      <c r="EPB7" s="22"/>
      <c r="EPC7" s="22"/>
      <c r="EPD7" s="22"/>
      <c r="EPE7" s="15"/>
      <c r="EPF7" s="23"/>
      <c r="EPG7" s="21"/>
      <c r="EPH7"/>
      <c r="EPI7" s="4"/>
      <c r="EPJ7" s="4"/>
      <c r="EPK7"/>
      <c r="EPL7" s="22"/>
      <c r="EPM7" s="22"/>
      <c r="EPN7" s="22"/>
      <c r="EPO7" s="15"/>
      <c r="EPP7" s="23"/>
      <c r="EPQ7" s="21"/>
      <c r="EPR7"/>
      <c r="EPS7" s="4"/>
      <c r="EPT7" s="4"/>
      <c r="EPU7"/>
      <c r="EPV7" s="22"/>
      <c r="EPW7" s="22"/>
      <c r="EPX7" s="22"/>
      <c r="EPY7" s="15"/>
      <c r="EPZ7" s="23"/>
      <c r="EQA7" s="21"/>
      <c r="EQB7"/>
      <c r="EQC7" s="4"/>
      <c r="EQD7" s="4"/>
      <c r="EQE7"/>
      <c r="EQF7" s="22"/>
      <c r="EQG7" s="22"/>
      <c r="EQH7" s="22"/>
      <c r="EQI7" s="15"/>
      <c r="EQJ7" s="23"/>
      <c r="EQK7" s="21"/>
      <c r="EQL7"/>
      <c r="EQM7" s="4"/>
      <c r="EQN7" s="4"/>
      <c r="EQO7"/>
      <c r="EQP7" s="22"/>
      <c r="EQQ7" s="22"/>
      <c r="EQR7" s="22"/>
      <c r="EQS7" s="15"/>
      <c r="EQT7" s="23"/>
      <c r="EQU7" s="21"/>
      <c r="EQV7"/>
      <c r="EQW7" s="4"/>
      <c r="EQX7" s="4"/>
      <c r="EQY7"/>
      <c r="EQZ7" s="22"/>
      <c r="ERA7" s="22"/>
      <c r="ERB7" s="22"/>
      <c r="ERC7" s="15"/>
      <c r="ERD7" s="23"/>
      <c r="ERE7" s="21"/>
      <c r="ERF7"/>
      <c r="ERG7" s="4"/>
      <c r="ERH7" s="4"/>
      <c r="ERI7"/>
      <c r="ERJ7" s="22"/>
      <c r="ERK7" s="22"/>
      <c r="ERL7" s="22"/>
      <c r="ERM7" s="15"/>
      <c r="ERN7" s="23"/>
      <c r="ERO7" s="21"/>
      <c r="ERP7"/>
      <c r="ERQ7" s="4"/>
      <c r="ERR7" s="4"/>
      <c r="ERS7"/>
      <c r="ERT7" s="22"/>
      <c r="ERU7" s="22"/>
      <c r="ERV7" s="22"/>
      <c r="ERW7" s="15"/>
      <c r="ERX7" s="23"/>
      <c r="ERY7" s="21"/>
      <c r="ERZ7"/>
      <c r="ESA7" s="4"/>
      <c r="ESB7" s="4"/>
      <c r="ESC7"/>
      <c r="ESD7" s="22"/>
      <c r="ESE7" s="22"/>
      <c r="ESF7" s="22"/>
      <c r="ESG7" s="15"/>
      <c r="ESH7" s="23"/>
      <c r="ESI7" s="21"/>
      <c r="ESJ7"/>
      <c r="ESK7" s="4"/>
      <c r="ESL7" s="4"/>
      <c r="ESM7"/>
      <c r="ESN7" s="22"/>
      <c r="ESO7" s="22"/>
      <c r="ESP7" s="22"/>
      <c r="ESQ7" s="15"/>
      <c r="ESR7" s="23"/>
      <c r="ESS7" s="21"/>
      <c r="EST7"/>
      <c r="ESU7" s="4"/>
      <c r="ESV7" s="4"/>
      <c r="ESW7"/>
      <c r="ESX7" s="22"/>
      <c r="ESY7" s="22"/>
      <c r="ESZ7" s="22"/>
      <c r="ETA7" s="15"/>
      <c r="ETB7" s="23"/>
      <c r="ETC7" s="21"/>
      <c r="ETD7"/>
      <c r="ETE7" s="4"/>
      <c r="ETF7" s="4"/>
      <c r="ETG7"/>
      <c r="ETH7" s="22"/>
      <c r="ETI7" s="22"/>
      <c r="ETJ7" s="22"/>
      <c r="ETK7" s="15"/>
      <c r="ETL7" s="23"/>
      <c r="ETM7" s="21"/>
      <c r="ETN7"/>
      <c r="ETO7" s="4"/>
      <c r="ETP7" s="4"/>
      <c r="ETQ7"/>
      <c r="ETR7" s="22"/>
      <c r="ETS7" s="22"/>
      <c r="ETT7" s="22"/>
      <c r="ETU7" s="15"/>
      <c r="ETV7" s="23"/>
      <c r="ETW7" s="21"/>
      <c r="ETX7"/>
      <c r="ETY7" s="4"/>
      <c r="ETZ7" s="4"/>
      <c r="EUA7"/>
      <c r="EUB7" s="22"/>
      <c r="EUC7" s="22"/>
      <c r="EUD7" s="22"/>
      <c r="EUE7" s="15"/>
      <c r="EUF7" s="23"/>
      <c r="EUG7" s="21"/>
      <c r="EUH7"/>
      <c r="EUI7" s="4"/>
      <c r="EUJ7" s="4"/>
      <c r="EUK7"/>
      <c r="EUL7" s="22"/>
      <c r="EUM7" s="22"/>
      <c r="EUN7" s="22"/>
      <c r="EUO7" s="15"/>
      <c r="EUP7" s="23"/>
      <c r="EUQ7" s="21"/>
      <c r="EUR7"/>
      <c r="EUS7" s="4"/>
      <c r="EUT7" s="4"/>
      <c r="EUU7"/>
      <c r="EUV7" s="22"/>
      <c r="EUW7" s="22"/>
      <c r="EUX7" s="22"/>
      <c r="EUY7" s="15"/>
      <c r="EUZ7" s="23"/>
      <c r="EVA7" s="21"/>
      <c r="EVB7"/>
      <c r="EVC7" s="4"/>
      <c r="EVD7" s="4"/>
      <c r="EVE7"/>
      <c r="EVF7" s="22"/>
      <c r="EVG7" s="22"/>
      <c r="EVH7" s="22"/>
      <c r="EVI7" s="15"/>
      <c r="EVJ7" s="23"/>
      <c r="EVK7" s="21"/>
      <c r="EVL7"/>
      <c r="EVM7" s="4"/>
      <c r="EVN7" s="4"/>
      <c r="EVO7"/>
      <c r="EVP7" s="22"/>
      <c r="EVQ7" s="22"/>
      <c r="EVR7" s="22"/>
      <c r="EVS7" s="15"/>
      <c r="EVT7" s="23"/>
      <c r="EVU7" s="21"/>
      <c r="EVV7"/>
      <c r="EVW7" s="4"/>
      <c r="EVX7" s="4"/>
      <c r="EVY7"/>
      <c r="EVZ7" s="22"/>
      <c r="EWA7" s="22"/>
      <c r="EWB7" s="22"/>
      <c r="EWC7" s="15"/>
      <c r="EWD7" s="23"/>
      <c r="EWE7" s="21"/>
      <c r="EWF7"/>
      <c r="EWG7" s="4"/>
      <c r="EWH7" s="4"/>
      <c r="EWI7"/>
      <c r="EWJ7" s="22"/>
      <c r="EWK7" s="22"/>
      <c r="EWL7" s="22"/>
      <c r="EWM7" s="15"/>
      <c r="EWN7" s="23"/>
      <c r="EWO7" s="21"/>
      <c r="EWP7"/>
      <c r="EWQ7" s="4"/>
      <c r="EWR7" s="4"/>
      <c r="EWS7"/>
      <c r="EWT7" s="22"/>
      <c r="EWU7" s="22"/>
      <c r="EWV7" s="22"/>
      <c r="EWW7" s="15"/>
      <c r="EWX7" s="23"/>
      <c r="EWY7" s="21"/>
      <c r="EWZ7"/>
      <c r="EXA7" s="4"/>
      <c r="EXB7" s="4"/>
      <c r="EXC7"/>
      <c r="EXD7" s="22"/>
      <c r="EXE7" s="22"/>
      <c r="EXF7" s="22"/>
      <c r="EXG7" s="15"/>
      <c r="EXH7" s="23"/>
      <c r="EXI7" s="21"/>
      <c r="EXJ7"/>
      <c r="EXK7" s="4"/>
      <c r="EXL7" s="4"/>
      <c r="EXM7"/>
      <c r="EXN7" s="22"/>
      <c r="EXO7" s="22"/>
      <c r="EXP7" s="22"/>
      <c r="EXQ7" s="15"/>
      <c r="EXR7" s="23"/>
      <c r="EXS7" s="21"/>
      <c r="EXT7"/>
      <c r="EXU7" s="4"/>
      <c r="EXV7" s="4"/>
      <c r="EXW7"/>
      <c r="EXX7" s="22"/>
      <c r="EXY7" s="22"/>
      <c r="EXZ7" s="22"/>
      <c r="EYA7" s="15"/>
      <c r="EYB7" s="23"/>
      <c r="EYC7" s="21"/>
      <c r="EYD7"/>
      <c r="EYE7" s="4"/>
      <c r="EYF7" s="4"/>
      <c r="EYG7"/>
      <c r="EYH7" s="22"/>
      <c r="EYI7" s="22"/>
      <c r="EYJ7" s="22"/>
      <c r="EYK7" s="15"/>
      <c r="EYL7" s="23"/>
      <c r="EYM7" s="21"/>
      <c r="EYN7"/>
      <c r="EYO7" s="4"/>
      <c r="EYP7" s="4"/>
      <c r="EYQ7"/>
      <c r="EYR7" s="22"/>
      <c r="EYS7" s="22"/>
      <c r="EYT7" s="22"/>
      <c r="EYU7" s="15"/>
      <c r="EYV7" s="23"/>
      <c r="EYW7" s="21"/>
      <c r="EYX7"/>
      <c r="EYY7" s="4"/>
      <c r="EYZ7" s="4"/>
      <c r="EZA7"/>
      <c r="EZB7" s="22"/>
      <c r="EZC7" s="22"/>
      <c r="EZD7" s="22"/>
      <c r="EZE7" s="15"/>
      <c r="EZF7" s="23"/>
      <c r="EZG7" s="21"/>
      <c r="EZH7"/>
      <c r="EZI7" s="4"/>
      <c r="EZJ7" s="4"/>
      <c r="EZK7"/>
      <c r="EZL7" s="22"/>
      <c r="EZM7" s="22"/>
      <c r="EZN7" s="22"/>
      <c r="EZO7" s="15"/>
      <c r="EZP7" s="23"/>
      <c r="EZQ7" s="21"/>
      <c r="EZR7"/>
      <c r="EZS7" s="4"/>
      <c r="EZT7" s="4"/>
      <c r="EZU7"/>
      <c r="EZV7" s="22"/>
      <c r="EZW7" s="22"/>
      <c r="EZX7" s="22"/>
      <c r="EZY7" s="15"/>
      <c r="EZZ7" s="23"/>
      <c r="FAA7" s="21"/>
      <c r="FAB7"/>
      <c r="FAC7" s="4"/>
      <c r="FAD7" s="4"/>
      <c r="FAE7"/>
      <c r="FAF7" s="22"/>
      <c r="FAG7" s="22"/>
      <c r="FAH7" s="22"/>
      <c r="FAI7" s="15"/>
      <c r="FAJ7" s="23"/>
      <c r="FAK7" s="21"/>
      <c r="FAL7"/>
      <c r="FAM7" s="4"/>
      <c r="FAN7" s="4"/>
      <c r="FAO7"/>
      <c r="FAP7" s="22"/>
      <c r="FAQ7" s="22"/>
      <c r="FAR7" s="22"/>
      <c r="FAS7" s="15"/>
      <c r="FAT7" s="23"/>
      <c r="FAU7" s="21"/>
      <c r="FAV7"/>
      <c r="FAW7" s="4"/>
      <c r="FAX7" s="4"/>
      <c r="FAY7"/>
      <c r="FAZ7" s="22"/>
      <c r="FBA7" s="22"/>
      <c r="FBB7" s="22"/>
      <c r="FBC7" s="15"/>
      <c r="FBD7" s="23"/>
      <c r="FBE7" s="21"/>
      <c r="FBF7"/>
      <c r="FBG7" s="4"/>
      <c r="FBH7" s="4"/>
      <c r="FBI7"/>
      <c r="FBJ7" s="22"/>
      <c r="FBK7" s="22"/>
      <c r="FBL7" s="22"/>
      <c r="FBM7" s="15"/>
      <c r="FBN7" s="23"/>
      <c r="FBO7" s="21"/>
      <c r="FBP7"/>
      <c r="FBQ7" s="4"/>
      <c r="FBR7" s="4"/>
      <c r="FBS7"/>
      <c r="FBT7" s="22"/>
      <c r="FBU7" s="22"/>
      <c r="FBV7" s="22"/>
      <c r="FBW7" s="15"/>
      <c r="FBX7" s="23"/>
      <c r="FBY7" s="21"/>
      <c r="FBZ7"/>
      <c r="FCA7" s="4"/>
      <c r="FCB7" s="4"/>
      <c r="FCC7"/>
      <c r="FCD7" s="22"/>
      <c r="FCE7" s="22"/>
      <c r="FCF7" s="22"/>
      <c r="FCG7" s="15"/>
      <c r="FCH7" s="23"/>
      <c r="FCI7" s="21"/>
      <c r="FCJ7"/>
      <c r="FCK7" s="4"/>
      <c r="FCL7" s="4"/>
      <c r="FCM7"/>
      <c r="FCN7" s="22"/>
      <c r="FCO7" s="22"/>
      <c r="FCP7" s="22"/>
      <c r="FCQ7" s="15"/>
      <c r="FCR7" s="23"/>
      <c r="FCS7" s="21"/>
      <c r="FCT7"/>
      <c r="FCU7" s="4"/>
      <c r="FCV7" s="4"/>
      <c r="FCW7"/>
      <c r="FCX7" s="22"/>
      <c r="FCY7" s="22"/>
      <c r="FCZ7" s="22"/>
      <c r="FDA7" s="15"/>
      <c r="FDB7" s="23"/>
      <c r="FDC7" s="21"/>
      <c r="FDD7"/>
      <c r="FDE7" s="4"/>
      <c r="FDF7" s="4"/>
      <c r="FDG7"/>
      <c r="FDH7" s="22"/>
      <c r="FDI7" s="22"/>
      <c r="FDJ7" s="22"/>
      <c r="FDK7" s="15"/>
      <c r="FDL7" s="23"/>
      <c r="FDM7" s="21"/>
      <c r="FDN7"/>
      <c r="FDO7" s="4"/>
      <c r="FDP7" s="4"/>
      <c r="FDQ7"/>
      <c r="FDR7" s="22"/>
      <c r="FDS7" s="22"/>
      <c r="FDT7" s="22"/>
      <c r="FDU7" s="15"/>
      <c r="FDV7" s="23"/>
      <c r="FDW7" s="21"/>
      <c r="FDX7"/>
      <c r="FDY7" s="4"/>
      <c r="FDZ7" s="4"/>
      <c r="FEA7"/>
      <c r="FEB7" s="22"/>
      <c r="FEC7" s="22"/>
      <c r="FED7" s="22"/>
      <c r="FEE7" s="15"/>
      <c r="FEF7" s="23"/>
      <c r="FEG7" s="21"/>
      <c r="FEH7"/>
      <c r="FEI7" s="4"/>
      <c r="FEJ7" s="4"/>
      <c r="FEK7"/>
      <c r="FEL7" s="22"/>
      <c r="FEM7" s="22"/>
      <c r="FEN7" s="22"/>
      <c r="FEO7" s="15"/>
      <c r="FEP7" s="23"/>
      <c r="FEQ7" s="21"/>
      <c r="FER7"/>
      <c r="FES7" s="4"/>
      <c r="FET7" s="4"/>
      <c r="FEU7"/>
      <c r="FEV7" s="22"/>
      <c r="FEW7" s="22"/>
      <c r="FEX7" s="22"/>
      <c r="FEY7" s="15"/>
      <c r="FEZ7" s="23"/>
      <c r="FFA7" s="21"/>
      <c r="FFB7"/>
      <c r="FFC7" s="4"/>
      <c r="FFD7" s="4"/>
      <c r="FFE7"/>
      <c r="FFF7" s="22"/>
      <c r="FFG7" s="22"/>
      <c r="FFH7" s="22"/>
      <c r="FFI7" s="15"/>
      <c r="FFJ7" s="23"/>
      <c r="FFK7" s="21"/>
      <c r="FFL7"/>
      <c r="FFM7" s="4"/>
      <c r="FFN7" s="4"/>
      <c r="FFO7"/>
      <c r="FFP7" s="22"/>
      <c r="FFQ7" s="22"/>
      <c r="FFR7" s="22"/>
      <c r="FFS7" s="15"/>
      <c r="FFT7" s="23"/>
      <c r="FFU7" s="21"/>
      <c r="FFV7"/>
      <c r="FFW7" s="4"/>
      <c r="FFX7" s="4"/>
      <c r="FFY7"/>
      <c r="FFZ7" s="22"/>
      <c r="FGA7" s="22"/>
      <c r="FGB7" s="22"/>
      <c r="FGC7" s="15"/>
      <c r="FGD7" s="23"/>
      <c r="FGE7" s="21"/>
      <c r="FGF7"/>
      <c r="FGG7" s="4"/>
      <c r="FGH7" s="4"/>
      <c r="FGI7"/>
      <c r="FGJ7" s="22"/>
      <c r="FGK7" s="22"/>
      <c r="FGL7" s="22"/>
      <c r="FGM7" s="15"/>
      <c r="FGN7" s="23"/>
      <c r="FGO7" s="21"/>
      <c r="FGP7"/>
      <c r="FGQ7" s="4"/>
      <c r="FGR7" s="4"/>
      <c r="FGS7"/>
      <c r="FGT7" s="22"/>
      <c r="FGU7" s="22"/>
      <c r="FGV7" s="22"/>
      <c r="FGW7" s="15"/>
      <c r="FGX7" s="23"/>
      <c r="FGY7" s="21"/>
      <c r="FGZ7"/>
      <c r="FHA7" s="4"/>
      <c r="FHB7" s="4"/>
      <c r="FHC7"/>
      <c r="FHD7" s="22"/>
      <c r="FHE7" s="22"/>
      <c r="FHF7" s="22"/>
      <c r="FHG7" s="15"/>
      <c r="FHH7" s="23"/>
      <c r="FHI7" s="21"/>
      <c r="FHJ7"/>
      <c r="FHK7" s="4"/>
      <c r="FHL7" s="4"/>
      <c r="FHM7"/>
      <c r="FHN7" s="22"/>
      <c r="FHO7" s="22"/>
      <c r="FHP7" s="22"/>
      <c r="FHQ7" s="15"/>
      <c r="FHR7" s="23"/>
      <c r="FHS7" s="21"/>
      <c r="FHT7"/>
      <c r="FHU7" s="4"/>
      <c r="FHV7" s="4"/>
      <c r="FHW7"/>
      <c r="FHX7" s="22"/>
      <c r="FHY7" s="22"/>
      <c r="FHZ7" s="22"/>
      <c r="FIA7" s="15"/>
      <c r="FIB7" s="23"/>
      <c r="FIC7" s="21"/>
      <c r="FID7"/>
      <c r="FIE7" s="4"/>
      <c r="FIF7" s="4"/>
      <c r="FIG7"/>
      <c r="FIH7" s="22"/>
      <c r="FII7" s="22"/>
      <c r="FIJ7" s="22"/>
      <c r="FIK7" s="15"/>
      <c r="FIL7" s="23"/>
      <c r="FIM7" s="21"/>
      <c r="FIN7"/>
      <c r="FIO7" s="4"/>
      <c r="FIP7" s="4"/>
      <c r="FIQ7"/>
      <c r="FIR7" s="22"/>
      <c r="FIS7" s="22"/>
      <c r="FIT7" s="22"/>
      <c r="FIU7" s="15"/>
      <c r="FIV7" s="23"/>
      <c r="FIW7" s="21"/>
      <c r="FIX7"/>
      <c r="FIY7" s="4"/>
      <c r="FIZ7" s="4"/>
      <c r="FJA7"/>
      <c r="FJB7" s="22"/>
      <c r="FJC7" s="22"/>
      <c r="FJD7" s="22"/>
      <c r="FJE7" s="15"/>
      <c r="FJF7" s="23"/>
      <c r="FJG7" s="21"/>
      <c r="FJH7"/>
      <c r="FJI7" s="4"/>
      <c r="FJJ7" s="4"/>
      <c r="FJK7"/>
      <c r="FJL7" s="22"/>
      <c r="FJM7" s="22"/>
      <c r="FJN7" s="22"/>
      <c r="FJO7" s="15"/>
      <c r="FJP7" s="23"/>
      <c r="FJQ7" s="21"/>
      <c r="FJR7"/>
      <c r="FJS7" s="4"/>
      <c r="FJT7" s="4"/>
      <c r="FJU7"/>
      <c r="FJV7" s="22"/>
      <c r="FJW7" s="22"/>
      <c r="FJX7" s="22"/>
      <c r="FJY7" s="15"/>
      <c r="FJZ7" s="23"/>
      <c r="FKA7" s="21"/>
      <c r="FKB7"/>
      <c r="FKC7" s="4"/>
      <c r="FKD7" s="4"/>
      <c r="FKE7"/>
      <c r="FKF7" s="22"/>
      <c r="FKG7" s="22"/>
      <c r="FKH7" s="22"/>
      <c r="FKI7" s="15"/>
      <c r="FKJ7" s="23"/>
      <c r="FKK7" s="21"/>
      <c r="FKL7"/>
      <c r="FKM7" s="4"/>
      <c r="FKN7" s="4"/>
      <c r="FKO7"/>
      <c r="FKP7" s="22"/>
      <c r="FKQ7" s="22"/>
      <c r="FKR7" s="22"/>
      <c r="FKS7" s="15"/>
      <c r="FKT7" s="23"/>
      <c r="FKU7" s="21"/>
      <c r="FKV7"/>
      <c r="FKW7" s="4"/>
      <c r="FKX7" s="4"/>
      <c r="FKY7"/>
      <c r="FKZ7" s="22"/>
      <c r="FLA7" s="22"/>
      <c r="FLB7" s="22"/>
      <c r="FLC7" s="15"/>
      <c r="FLD7" s="23"/>
      <c r="FLE7" s="21"/>
      <c r="FLF7"/>
      <c r="FLG7" s="4"/>
      <c r="FLH7" s="4"/>
      <c r="FLI7"/>
      <c r="FLJ7" s="22"/>
      <c r="FLK7" s="22"/>
      <c r="FLL7" s="22"/>
      <c r="FLM7" s="15"/>
      <c r="FLN7" s="23"/>
      <c r="FLO7" s="21"/>
      <c r="FLP7"/>
      <c r="FLQ7" s="4"/>
      <c r="FLR7" s="4"/>
      <c r="FLS7"/>
      <c r="FLT7" s="22"/>
      <c r="FLU7" s="22"/>
      <c r="FLV7" s="22"/>
      <c r="FLW7" s="15"/>
      <c r="FLX7" s="23"/>
      <c r="FLY7" s="21"/>
      <c r="FLZ7"/>
      <c r="FMA7" s="4"/>
      <c r="FMB7" s="4"/>
      <c r="FMC7"/>
      <c r="FMD7" s="22"/>
      <c r="FME7" s="22"/>
      <c r="FMF7" s="22"/>
      <c r="FMG7" s="15"/>
      <c r="FMH7" s="23"/>
      <c r="FMI7" s="21"/>
      <c r="FMJ7"/>
      <c r="FMK7" s="4"/>
      <c r="FML7" s="4"/>
      <c r="FMM7"/>
      <c r="FMN7" s="22"/>
      <c r="FMO7" s="22"/>
      <c r="FMP7" s="22"/>
      <c r="FMQ7" s="15"/>
      <c r="FMR7" s="23"/>
      <c r="FMS7" s="21"/>
      <c r="FMT7"/>
      <c r="FMU7" s="4"/>
      <c r="FMV7" s="4"/>
      <c r="FMW7"/>
      <c r="FMX7" s="22"/>
      <c r="FMY7" s="22"/>
      <c r="FMZ7" s="22"/>
      <c r="FNA7" s="15"/>
      <c r="FNB7" s="23"/>
      <c r="FNC7" s="21"/>
      <c r="FND7"/>
      <c r="FNE7" s="4"/>
      <c r="FNF7" s="4"/>
      <c r="FNG7"/>
      <c r="FNH7" s="22"/>
      <c r="FNI7" s="22"/>
      <c r="FNJ7" s="22"/>
      <c r="FNK7" s="15"/>
      <c r="FNL7" s="23"/>
      <c r="FNM7" s="21"/>
      <c r="FNN7"/>
      <c r="FNO7" s="4"/>
      <c r="FNP7" s="4"/>
      <c r="FNQ7"/>
      <c r="FNR7" s="22"/>
      <c r="FNS7" s="22"/>
      <c r="FNT7" s="22"/>
      <c r="FNU7" s="15"/>
      <c r="FNV7" s="23"/>
      <c r="FNW7" s="21"/>
      <c r="FNX7"/>
      <c r="FNY7" s="4"/>
      <c r="FNZ7" s="4"/>
      <c r="FOA7"/>
      <c r="FOB7" s="22"/>
      <c r="FOC7" s="22"/>
      <c r="FOD7" s="22"/>
      <c r="FOE7" s="15"/>
      <c r="FOF7" s="23"/>
      <c r="FOG7" s="21"/>
      <c r="FOH7"/>
      <c r="FOI7" s="4"/>
      <c r="FOJ7" s="4"/>
      <c r="FOK7"/>
      <c r="FOL7" s="22"/>
      <c r="FOM7" s="22"/>
      <c r="FON7" s="22"/>
      <c r="FOO7" s="15"/>
      <c r="FOP7" s="23"/>
      <c r="FOQ7" s="21"/>
      <c r="FOR7"/>
      <c r="FOS7" s="4"/>
      <c r="FOT7" s="4"/>
      <c r="FOU7"/>
      <c r="FOV7" s="22"/>
      <c r="FOW7" s="22"/>
      <c r="FOX7" s="22"/>
      <c r="FOY7" s="15"/>
      <c r="FOZ7" s="23"/>
      <c r="FPA7" s="21"/>
      <c r="FPB7"/>
      <c r="FPC7" s="4"/>
      <c r="FPD7" s="4"/>
      <c r="FPE7"/>
      <c r="FPF7" s="22"/>
      <c r="FPG7" s="22"/>
      <c r="FPH7" s="22"/>
      <c r="FPI7" s="15"/>
      <c r="FPJ7" s="23"/>
      <c r="FPK7" s="21"/>
      <c r="FPL7"/>
      <c r="FPM7" s="4"/>
      <c r="FPN7" s="4"/>
      <c r="FPO7"/>
      <c r="FPP7" s="22"/>
      <c r="FPQ7" s="22"/>
      <c r="FPR7" s="22"/>
      <c r="FPS7" s="15"/>
      <c r="FPT7" s="23"/>
      <c r="FPU7" s="21"/>
      <c r="FPV7"/>
      <c r="FPW7" s="4"/>
      <c r="FPX7" s="4"/>
      <c r="FPY7"/>
      <c r="FPZ7" s="22"/>
      <c r="FQA7" s="22"/>
      <c r="FQB7" s="22"/>
      <c r="FQC7" s="15"/>
      <c r="FQD7" s="23"/>
      <c r="FQE7" s="21"/>
      <c r="FQF7"/>
      <c r="FQG7" s="4"/>
      <c r="FQH7" s="4"/>
      <c r="FQI7"/>
      <c r="FQJ7" s="22"/>
      <c r="FQK7" s="22"/>
      <c r="FQL7" s="22"/>
      <c r="FQM7" s="15"/>
      <c r="FQN7" s="23"/>
      <c r="FQO7" s="21"/>
      <c r="FQP7"/>
      <c r="FQQ7" s="4"/>
      <c r="FQR7" s="4"/>
      <c r="FQS7"/>
      <c r="FQT7" s="22"/>
      <c r="FQU7" s="22"/>
      <c r="FQV7" s="22"/>
      <c r="FQW7" s="15"/>
      <c r="FQX7" s="23"/>
      <c r="FQY7" s="21"/>
      <c r="FQZ7"/>
      <c r="FRA7" s="4"/>
      <c r="FRB7" s="4"/>
      <c r="FRC7"/>
      <c r="FRD7" s="22"/>
      <c r="FRE7" s="22"/>
      <c r="FRF7" s="22"/>
      <c r="FRG7" s="15"/>
      <c r="FRH7" s="23"/>
      <c r="FRI7" s="21"/>
      <c r="FRJ7"/>
      <c r="FRK7" s="4"/>
      <c r="FRL7" s="4"/>
      <c r="FRM7"/>
      <c r="FRN7" s="22"/>
      <c r="FRO7" s="22"/>
      <c r="FRP7" s="22"/>
      <c r="FRQ7" s="15"/>
      <c r="FRR7" s="23"/>
      <c r="FRS7" s="21"/>
      <c r="FRT7"/>
      <c r="FRU7" s="4"/>
      <c r="FRV7" s="4"/>
      <c r="FRW7"/>
      <c r="FRX7" s="22"/>
      <c r="FRY7" s="22"/>
      <c r="FRZ7" s="22"/>
      <c r="FSA7" s="15"/>
      <c r="FSB7" s="23"/>
      <c r="FSC7" s="21"/>
      <c r="FSD7"/>
      <c r="FSE7" s="4"/>
      <c r="FSF7" s="4"/>
      <c r="FSG7"/>
      <c r="FSH7" s="22"/>
      <c r="FSI7" s="22"/>
      <c r="FSJ7" s="22"/>
      <c r="FSK7" s="15"/>
      <c r="FSL7" s="23"/>
      <c r="FSM7" s="21"/>
      <c r="FSN7"/>
      <c r="FSO7" s="4"/>
      <c r="FSP7" s="4"/>
      <c r="FSQ7"/>
      <c r="FSR7" s="22"/>
      <c r="FSS7" s="22"/>
      <c r="FST7" s="22"/>
      <c r="FSU7" s="15"/>
      <c r="FSV7" s="23"/>
      <c r="FSW7" s="21"/>
      <c r="FSX7"/>
      <c r="FSY7" s="4"/>
      <c r="FSZ7" s="4"/>
      <c r="FTA7"/>
      <c r="FTB7" s="22"/>
      <c r="FTC7" s="22"/>
      <c r="FTD7" s="22"/>
      <c r="FTE7" s="15"/>
      <c r="FTF7" s="23"/>
      <c r="FTG7" s="21"/>
      <c r="FTH7"/>
      <c r="FTI7" s="4"/>
      <c r="FTJ7" s="4"/>
      <c r="FTK7"/>
      <c r="FTL7" s="22"/>
      <c r="FTM7" s="22"/>
      <c r="FTN7" s="22"/>
      <c r="FTO7" s="15"/>
      <c r="FTP7" s="23"/>
      <c r="FTQ7" s="21"/>
      <c r="FTR7"/>
      <c r="FTS7" s="4"/>
      <c r="FTT7" s="4"/>
      <c r="FTU7"/>
      <c r="FTV7" s="22"/>
      <c r="FTW7" s="22"/>
      <c r="FTX7" s="22"/>
      <c r="FTY7" s="15"/>
      <c r="FTZ7" s="23"/>
      <c r="FUA7" s="21"/>
      <c r="FUB7"/>
      <c r="FUC7" s="4"/>
      <c r="FUD7" s="4"/>
      <c r="FUE7"/>
      <c r="FUF7" s="22"/>
      <c r="FUG7" s="22"/>
      <c r="FUH7" s="22"/>
      <c r="FUI7" s="15"/>
      <c r="FUJ7" s="23"/>
      <c r="FUK7" s="21"/>
      <c r="FUL7"/>
      <c r="FUM7" s="4"/>
      <c r="FUN7" s="4"/>
      <c r="FUO7"/>
      <c r="FUP7" s="22"/>
      <c r="FUQ7" s="22"/>
      <c r="FUR7" s="22"/>
      <c r="FUS7" s="15"/>
      <c r="FUT7" s="23"/>
      <c r="FUU7" s="21"/>
      <c r="FUV7"/>
      <c r="FUW7" s="4"/>
      <c r="FUX7" s="4"/>
      <c r="FUY7"/>
      <c r="FUZ7" s="22"/>
      <c r="FVA7" s="22"/>
      <c r="FVB7" s="22"/>
      <c r="FVC7" s="15"/>
      <c r="FVD7" s="23"/>
      <c r="FVE7" s="21"/>
      <c r="FVF7"/>
      <c r="FVG7" s="4"/>
      <c r="FVH7" s="4"/>
      <c r="FVI7"/>
      <c r="FVJ7" s="22"/>
      <c r="FVK7" s="22"/>
      <c r="FVL7" s="22"/>
      <c r="FVM7" s="15"/>
      <c r="FVN7" s="23"/>
      <c r="FVO7" s="21"/>
      <c r="FVP7"/>
      <c r="FVQ7" s="4"/>
      <c r="FVR7" s="4"/>
      <c r="FVS7"/>
      <c r="FVT7" s="22"/>
      <c r="FVU7" s="22"/>
      <c r="FVV7" s="22"/>
      <c r="FVW7" s="15"/>
      <c r="FVX7" s="23"/>
      <c r="FVY7" s="21"/>
      <c r="FVZ7"/>
      <c r="FWA7" s="4"/>
      <c r="FWB7" s="4"/>
      <c r="FWC7"/>
      <c r="FWD7" s="22"/>
      <c r="FWE7" s="22"/>
      <c r="FWF7" s="22"/>
      <c r="FWG7" s="15"/>
      <c r="FWH7" s="23"/>
      <c r="FWI7" s="21"/>
      <c r="FWJ7"/>
      <c r="FWK7" s="4"/>
      <c r="FWL7" s="4"/>
      <c r="FWM7"/>
      <c r="FWN7" s="22"/>
      <c r="FWO7" s="22"/>
      <c r="FWP7" s="22"/>
      <c r="FWQ7" s="15"/>
      <c r="FWR7" s="23"/>
      <c r="FWS7" s="21"/>
      <c r="FWT7"/>
      <c r="FWU7" s="4"/>
      <c r="FWV7" s="4"/>
      <c r="FWW7"/>
      <c r="FWX7" s="22"/>
      <c r="FWY7" s="22"/>
      <c r="FWZ7" s="22"/>
      <c r="FXA7" s="15"/>
      <c r="FXB7" s="23"/>
      <c r="FXC7" s="21"/>
      <c r="FXD7"/>
      <c r="FXE7" s="4"/>
      <c r="FXF7" s="4"/>
      <c r="FXG7"/>
      <c r="FXH7" s="22"/>
      <c r="FXI7" s="22"/>
      <c r="FXJ7" s="22"/>
      <c r="FXK7" s="15"/>
      <c r="FXL7" s="23"/>
      <c r="FXM7" s="21"/>
      <c r="FXN7"/>
      <c r="FXO7" s="4"/>
      <c r="FXP7" s="4"/>
      <c r="FXQ7"/>
      <c r="FXR7" s="22"/>
      <c r="FXS7" s="22"/>
      <c r="FXT7" s="22"/>
      <c r="FXU7" s="15"/>
      <c r="FXV7" s="23"/>
      <c r="FXW7" s="21"/>
      <c r="FXX7"/>
      <c r="FXY7" s="4"/>
      <c r="FXZ7" s="4"/>
      <c r="FYA7"/>
      <c r="FYB7" s="22"/>
      <c r="FYC7" s="22"/>
      <c r="FYD7" s="22"/>
      <c r="FYE7" s="15"/>
      <c r="FYF7" s="23"/>
      <c r="FYG7" s="21"/>
      <c r="FYH7"/>
      <c r="FYI7" s="4"/>
      <c r="FYJ7" s="4"/>
      <c r="FYK7"/>
      <c r="FYL7" s="22"/>
      <c r="FYM7" s="22"/>
      <c r="FYN7" s="22"/>
      <c r="FYO7" s="15"/>
      <c r="FYP7" s="23"/>
      <c r="FYQ7" s="21"/>
      <c r="FYR7"/>
      <c r="FYS7" s="4"/>
      <c r="FYT7" s="4"/>
      <c r="FYU7"/>
      <c r="FYV7" s="22"/>
      <c r="FYW7" s="22"/>
      <c r="FYX7" s="22"/>
      <c r="FYY7" s="15"/>
      <c r="FYZ7" s="23"/>
      <c r="FZA7" s="21"/>
      <c r="FZB7"/>
      <c r="FZC7" s="4"/>
      <c r="FZD7" s="4"/>
      <c r="FZE7"/>
      <c r="FZF7" s="22"/>
      <c r="FZG7" s="22"/>
      <c r="FZH7" s="22"/>
      <c r="FZI7" s="15"/>
      <c r="FZJ7" s="23"/>
      <c r="FZK7" s="21"/>
      <c r="FZL7"/>
      <c r="FZM7" s="4"/>
      <c r="FZN7" s="4"/>
      <c r="FZO7"/>
      <c r="FZP7" s="22"/>
      <c r="FZQ7" s="22"/>
      <c r="FZR7" s="22"/>
      <c r="FZS7" s="15"/>
      <c r="FZT7" s="23"/>
      <c r="FZU7" s="21"/>
      <c r="FZV7"/>
      <c r="FZW7" s="4"/>
      <c r="FZX7" s="4"/>
      <c r="FZY7"/>
      <c r="FZZ7" s="22"/>
      <c r="GAA7" s="22"/>
      <c r="GAB7" s="22"/>
      <c r="GAC7" s="15"/>
      <c r="GAD7" s="23"/>
      <c r="GAE7" s="21"/>
      <c r="GAF7"/>
      <c r="GAG7" s="4"/>
      <c r="GAH7" s="4"/>
      <c r="GAI7"/>
      <c r="GAJ7" s="22"/>
      <c r="GAK7" s="22"/>
      <c r="GAL7" s="22"/>
      <c r="GAM7" s="15"/>
      <c r="GAN7" s="23"/>
      <c r="GAO7" s="21"/>
      <c r="GAP7"/>
      <c r="GAQ7" s="4"/>
      <c r="GAR7" s="4"/>
      <c r="GAS7"/>
      <c r="GAT7" s="22"/>
      <c r="GAU7" s="22"/>
      <c r="GAV7" s="22"/>
      <c r="GAW7" s="15"/>
      <c r="GAX7" s="23"/>
      <c r="GAY7" s="21"/>
      <c r="GAZ7"/>
      <c r="GBA7" s="4"/>
      <c r="GBB7" s="4"/>
      <c r="GBC7"/>
      <c r="GBD7" s="22"/>
      <c r="GBE7" s="22"/>
      <c r="GBF7" s="22"/>
      <c r="GBG7" s="15"/>
      <c r="GBH7" s="23"/>
      <c r="GBI7" s="21"/>
      <c r="GBJ7"/>
      <c r="GBK7" s="4"/>
      <c r="GBL7" s="4"/>
      <c r="GBM7"/>
      <c r="GBN7" s="22"/>
      <c r="GBO7" s="22"/>
      <c r="GBP7" s="22"/>
      <c r="GBQ7" s="15"/>
      <c r="GBR7" s="23"/>
      <c r="GBS7" s="21"/>
      <c r="GBT7"/>
      <c r="GBU7" s="4"/>
      <c r="GBV7" s="4"/>
      <c r="GBW7"/>
      <c r="GBX7" s="22"/>
      <c r="GBY7" s="22"/>
      <c r="GBZ7" s="22"/>
      <c r="GCA7" s="15"/>
      <c r="GCB7" s="23"/>
      <c r="GCC7" s="21"/>
      <c r="GCD7"/>
      <c r="GCE7" s="4"/>
      <c r="GCF7" s="4"/>
      <c r="GCG7"/>
      <c r="GCH7" s="22"/>
      <c r="GCI7" s="22"/>
      <c r="GCJ7" s="22"/>
      <c r="GCK7" s="15"/>
      <c r="GCL7" s="23"/>
      <c r="GCM7" s="21"/>
      <c r="GCN7"/>
      <c r="GCO7" s="4"/>
      <c r="GCP7" s="4"/>
      <c r="GCQ7"/>
      <c r="GCR7" s="22"/>
      <c r="GCS7" s="22"/>
      <c r="GCT7" s="22"/>
      <c r="GCU7" s="15"/>
      <c r="GCV7" s="23"/>
      <c r="GCW7" s="21"/>
      <c r="GCX7"/>
      <c r="GCY7" s="4"/>
      <c r="GCZ7" s="4"/>
      <c r="GDA7"/>
      <c r="GDB7" s="22"/>
      <c r="GDC7" s="22"/>
      <c r="GDD7" s="22"/>
      <c r="GDE7" s="15"/>
      <c r="GDF7" s="23"/>
      <c r="GDG7" s="21"/>
      <c r="GDH7"/>
      <c r="GDI7" s="4"/>
      <c r="GDJ7" s="4"/>
      <c r="GDK7"/>
      <c r="GDL7" s="22"/>
      <c r="GDM7" s="22"/>
      <c r="GDN7" s="22"/>
      <c r="GDO7" s="15"/>
      <c r="GDP7" s="23"/>
      <c r="GDQ7" s="21"/>
      <c r="GDR7"/>
      <c r="GDS7" s="4"/>
      <c r="GDT7" s="4"/>
      <c r="GDU7"/>
      <c r="GDV7" s="22"/>
      <c r="GDW7" s="22"/>
      <c r="GDX7" s="22"/>
      <c r="GDY7" s="15"/>
      <c r="GDZ7" s="23"/>
      <c r="GEA7" s="21"/>
      <c r="GEB7"/>
      <c r="GEC7" s="4"/>
      <c r="GED7" s="4"/>
      <c r="GEE7"/>
      <c r="GEF7" s="22"/>
      <c r="GEG7" s="22"/>
      <c r="GEH7" s="22"/>
      <c r="GEI7" s="15"/>
      <c r="GEJ7" s="23"/>
      <c r="GEK7" s="21"/>
      <c r="GEL7"/>
      <c r="GEM7" s="4"/>
      <c r="GEN7" s="4"/>
      <c r="GEO7"/>
      <c r="GEP7" s="22"/>
      <c r="GEQ7" s="22"/>
      <c r="GER7" s="22"/>
      <c r="GES7" s="15"/>
      <c r="GET7" s="23"/>
      <c r="GEU7" s="21"/>
      <c r="GEV7"/>
      <c r="GEW7" s="4"/>
      <c r="GEX7" s="4"/>
      <c r="GEY7"/>
      <c r="GEZ7" s="22"/>
      <c r="GFA7" s="22"/>
      <c r="GFB7" s="22"/>
      <c r="GFC7" s="15"/>
      <c r="GFD7" s="23"/>
      <c r="GFE7" s="21"/>
      <c r="GFF7"/>
      <c r="GFG7" s="4"/>
      <c r="GFH7" s="4"/>
      <c r="GFI7"/>
      <c r="GFJ7" s="22"/>
      <c r="GFK7" s="22"/>
      <c r="GFL7" s="22"/>
      <c r="GFM7" s="15"/>
      <c r="GFN7" s="23"/>
      <c r="GFO7" s="21"/>
      <c r="GFP7"/>
      <c r="GFQ7" s="4"/>
      <c r="GFR7" s="4"/>
      <c r="GFS7"/>
      <c r="GFT7" s="22"/>
      <c r="GFU7" s="22"/>
      <c r="GFV7" s="22"/>
      <c r="GFW7" s="15"/>
      <c r="GFX7" s="23"/>
      <c r="GFY7" s="21"/>
      <c r="GFZ7"/>
      <c r="GGA7" s="4"/>
      <c r="GGB7" s="4"/>
      <c r="GGC7"/>
      <c r="GGD7" s="22"/>
      <c r="GGE7" s="22"/>
      <c r="GGF7" s="22"/>
      <c r="GGG7" s="15"/>
      <c r="GGH7" s="23"/>
      <c r="GGI7" s="21"/>
      <c r="GGJ7"/>
      <c r="GGK7" s="4"/>
      <c r="GGL7" s="4"/>
      <c r="GGM7"/>
      <c r="GGN7" s="22"/>
      <c r="GGO7" s="22"/>
      <c r="GGP7" s="22"/>
      <c r="GGQ7" s="15"/>
      <c r="GGR7" s="23"/>
      <c r="GGS7" s="21"/>
      <c r="GGT7"/>
      <c r="GGU7" s="4"/>
      <c r="GGV7" s="4"/>
      <c r="GGW7"/>
      <c r="GGX7" s="22"/>
      <c r="GGY7" s="22"/>
      <c r="GGZ7" s="22"/>
      <c r="GHA7" s="15"/>
      <c r="GHB7" s="23"/>
      <c r="GHC7" s="21"/>
      <c r="GHD7"/>
      <c r="GHE7" s="4"/>
      <c r="GHF7" s="4"/>
      <c r="GHG7"/>
      <c r="GHH7" s="22"/>
      <c r="GHI7" s="22"/>
      <c r="GHJ7" s="22"/>
      <c r="GHK7" s="15"/>
      <c r="GHL7" s="23"/>
      <c r="GHM7" s="21"/>
      <c r="GHN7"/>
      <c r="GHO7" s="4"/>
      <c r="GHP7" s="4"/>
      <c r="GHQ7"/>
      <c r="GHR7" s="22"/>
      <c r="GHS7" s="22"/>
      <c r="GHT7" s="22"/>
      <c r="GHU7" s="15"/>
      <c r="GHV7" s="23"/>
      <c r="GHW7" s="21"/>
      <c r="GHX7"/>
      <c r="GHY7" s="4"/>
      <c r="GHZ7" s="4"/>
      <c r="GIA7"/>
      <c r="GIB7" s="22"/>
      <c r="GIC7" s="22"/>
      <c r="GID7" s="22"/>
      <c r="GIE7" s="15"/>
      <c r="GIF7" s="23"/>
      <c r="GIG7" s="21"/>
      <c r="GIH7"/>
      <c r="GII7" s="4"/>
      <c r="GIJ7" s="4"/>
      <c r="GIK7"/>
      <c r="GIL7" s="22"/>
      <c r="GIM7" s="22"/>
      <c r="GIN7" s="22"/>
      <c r="GIO7" s="15"/>
      <c r="GIP7" s="23"/>
      <c r="GIQ7" s="21"/>
      <c r="GIR7"/>
      <c r="GIS7" s="4"/>
      <c r="GIT7" s="4"/>
      <c r="GIU7"/>
      <c r="GIV7" s="22"/>
      <c r="GIW7" s="22"/>
      <c r="GIX7" s="22"/>
      <c r="GIY7" s="15"/>
      <c r="GIZ7" s="23"/>
      <c r="GJA7" s="21"/>
      <c r="GJB7"/>
      <c r="GJC7" s="4"/>
      <c r="GJD7" s="4"/>
      <c r="GJE7"/>
      <c r="GJF7" s="22"/>
      <c r="GJG7" s="22"/>
      <c r="GJH7" s="22"/>
      <c r="GJI7" s="15"/>
      <c r="GJJ7" s="23"/>
      <c r="GJK7" s="21"/>
      <c r="GJL7"/>
      <c r="GJM7" s="4"/>
      <c r="GJN7" s="4"/>
      <c r="GJO7"/>
      <c r="GJP7" s="22"/>
      <c r="GJQ7" s="22"/>
      <c r="GJR7" s="22"/>
      <c r="GJS7" s="15"/>
      <c r="GJT7" s="23"/>
      <c r="GJU7" s="21"/>
      <c r="GJV7"/>
      <c r="GJW7" s="4"/>
      <c r="GJX7" s="4"/>
      <c r="GJY7"/>
      <c r="GJZ7" s="22"/>
      <c r="GKA7" s="22"/>
      <c r="GKB7" s="22"/>
      <c r="GKC7" s="15"/>
      <c r="GKD7" s="23"/>
      <c r="GKE7" s="21"/>
      <c r="GKF7"/>
      <c r="GKG7" s="4"/>
      <c r="GKH7" s="4"/>
      <c r="GKI7"/>
      <c r="GKJ7" s="22"/>
      <c r="GKK7" s="22"/>
      <c r="GKL7" s="22"/>
      <c r="GKM7" s="15"/>
      <c r="GKN7" s="23"/>
      <c r="GKO7" s="21"/>
      <c r="GKP7"/>
      <c r="GKQ7" s="4"/>
      <c r="GKR7" s="4"/>
      <c r="GKS7"/>
      <c r="GKT7" s="22"/>
      <c r="GKU7" s="22"/>
      <c r="GKV7" s="22"/>
      <c r="GKW7" s="15"/>
      <c r="GKX7" s="23"/>
      <c r="GKY7" s="21"/>
      <c r="GKZ7"/>
      <c r="GLA7" s="4"/>
      <c r="GLB7" s="4"/>
      <c r="GLC7"/>
      <c r="GLD7" s="22"/>
      <c r="GLE7" s="22"/>
      <c r="GLF7" s="22"/>
      <c r="GLG7" s="15"/>
      <c r="GLH7" s="23"/>
      <c r="GLI7" s="21"/>
      <c r="GLJ7"/>
      <c r="GLK7" s="4"/>
      <c r="GLL7" s="4"/>
      <c r="GLM7"/>
      <c r="GLN7" s="22"/>
      <c r="GLO7" s="22"/>
      <c r="GLP7" s="22"/>
      <c r="GLQ7" s="15"/>
      <c r="GLR7" s="23"/>
      <c r="GLS7" s="21"/>
      <c r="GLT7"/>
      <c r="GLU7" s="4"/>
      <c r="GLV7" s="4"/>
      <c r="GLW7"/>
      <c r="GLX7" s="22"/>
      <c r="GLY7" s="22"/>
      <c r="GLZ7" s="22"/>
      <c r="GMA7" s="15"/>
      <c r="GMB7" s="23"/>
      <c r="GMC7" s="21"/>
      <c r="GMD7"/>
      <c r="GME7" s="4"/>
      <c r="GMF7" s="4"/>
      <c r="GMG7"/>
      <c r="GMH7" s="22"/>
      <c r="GMI7" s="22"/>
      <c r="GMJ7" s="22"/>
      <c r="GMK7" s="15"/>
      <c r="GML7" s="23"/>
      <c r="GMM7" s="21"/>
      <c r="GMN7"/>
      <c r="GMO7" s="4"/>
      <c r="GMP7" s="4"/>
      <c r="GMQ7"/>
      <c r="GMR7" s="22"/>
      <c r="GMS7" s="22"/>
      <c r="GMT7" s="22"/>
      <c r="GMU7" s="15"/>
      <c r="GMV7" s="23"/>
      <c r="GMW7" s="21"/>
      <c r="GMX7"/>
      <c r="GMY7" s="4"/>
      <c r="GMZ7" s="4"/>
      <c r="GNA7"/>
      <c r="GNB7" s="22"/>
      <c r="GNC7" s="22"/>
      <c r="GND7" s="22"/>
      <c r="GNE7" s="15"/>
      <c r="GNF7" s="23"/>
      <c r="GNG7" s="21"/>
      <c r="GNH7"/>
      <c r="GNI7" s="4"/>
      <c r="GNJ7" s="4"/>
      <c r="GNK7"/>
      <c r="GNL7" s="22"/>
      <c r="GNM7" s="22"/>
      <c r="GNN7" s="22"/>
      <c r="GNO7" s="15"/>
      <c r="GNP7" s="23"/>
      <c r="GNQ7" s="21"/>
      <c r="GNR7"/>
      <c r="GNS7" s="4"/>
      <c r="GNT7" s="4"/>
      <c r="GNU7"/>
      <c r="GNV7" s="22"/>
      <c r="GNW7" s="22"/>
      <c r="GNX7" s="22"/>
      <c r="GNY7" s="15"/>
      <c r="GNZ7" s="23"/>
      <c r="GOA7" s="21"/>
      <c r="GOB7"/>
      <c r="GOC7" s="4"/>
      <c r="GOD7" s="4"/>
      <c r="GOE7"/>
      <c r="GOF7" s="22"/>
      <c r="GOG7" s="22"/>
      <c r="GOH7" s="22"/>
      <c r="GOI7" s="15"/>
      <c r="GOJ7" s="23"/>
      <c r="GOK7" s="21"/>
      <c r="GOL7"/>
      <c r="GOM7" s="4"/>
      <c r="GON7" s="4"/>
      <c r="GOO7"/>
      <c r="GOP7" s="22"/>
      <c r="GOQ7" s="22"/>
      <c r="GOR7" s="22"/>
      <c r="GOS7" s="15"/>
      <c r="GOT7" s="23"/>
      <c r="GOU7" s="21"/>
      <c r="GOV7"/>
      <c r="GOW7" s="4"/>
      <c r="GOX7" s="4"/>
      <c r="GOY7"/>
      <c r="GOZ7" s="22"/>
      <c r="GPA7" s="22"/>
      <c r="GPB7" s="22"/>
      <c r="GPC7" s="15"/>
      <c r="GPD7" s="23"/>
      <c r="GPE7" s="21"/>
      <c r="GPF7"/>
      <c r="GPG7" s="4"/>
      <c r="GPH7" s="4"/>
      <c r="GPI7"/>
      <c r="GPJ7" s="22"/>
      <c r="GPK7" s="22"/>
      <c r="GPL7" s="22"/>
      <c r="GPM7" s="15"/>
      <c r="GPN7" s="23"/>
      <c r="GPO7" s="21"/>
      <c r="GPP7"/>
      <c r="GPQ7" s="4"/>
      <c r="GPR7" s="4"/>
      <c r="GPS7"/>
      <c r="GPT7" s="22"/>
      <c r="GPU7" s="22"/>
      <c r="GPV7" s="22"/>
      <c r="GPW7" s="15"/>
      <c r="GPX7" s="23"/>
      <c r="GPY7" s="21"/>
      <c r="GPZ7"/>
      <c r="GQA7" s="4"/>
      <c r="GQB7" s="4"/>
      <c r="GQC7"/>
      <c r="GQD7" s="22"/>
      <c r="GQE7" s="22"/>
      <c r="GQF7" s="22"/>
      <c r="GQG7" s="15"/>
      <c r="GQH7" s="23"/>
      <c r="GQI7" s="21"/>
      <c r="GQJ7"/>
      <c r="GQK7" s="4"/>
      <c r="GQL7" s="4"/>
      <c r="GQM7"/>
      <c r="GQN7" s="22"/>
      <c r="GQO7" s="22"/>
      <c r="GQP7" s="22"/>
      <c r="GQQ7" s="15"/>
      <c r="GQR7" s="23"/>
      <c r="GQS7" s="21"/>
      <c r="GQT7"/>
      <c r="GQU7" s="4"/>
      <c r="GQV7" s="4"/>
      <c r="GQW7"/>
      <c r="GQX7" s="22"/>
      <c r="GQY7" s="22"/>
      <c r="GQZ7" s="22"/>
      <c r="GRA7" s="15"/>
      <c r="GRB7" s="23"/>
      <c r="GRC7" s="21"/>
      <c r="GRD7"/>
      <c r="GRE7" s="4"/>
      <c r="GRF7" s="4"/>
      <c r="GRG7"/>
      <c r="GRH7" s="22"/>
      <c r="GRI7" s="22"/>
      <c r="GRJ7" s="22"/>
      <c r="GRK7" s="15"/>
      <c r="GRL7" s="23"/>
      <c r="GRM7" s="21"/>
      <c r="GRN7"/>
      <c r="GRO7" s="4"/>
      <c r="GRP7" s="4"/>
      <c r="GRQ7"/>
      <c r="GRR7" s="22"/>
      <c r="GRS7" s="22"/>
      <c r="GRT7" s="22"/>
      <c r="GRU7" s="15"/>
      <c r="GRV7" s="23"/>
      <c r="GRW7" s="21"/>
      <c r="GRX7"/>
      <c r="GRY7" s="4"/>
      <c r="GRZ7" s="4"/>
      <c r="GSA7"/>
      <c r="GSB7" s="22"/>
      <c r="GSC7" s="22"/>
      <c r="GSD7" s="22"/>
      <c r="GSE7" s="15"/>
      <c r="GSF7" s="23"/>
      <c r="GSG7" s="21"/>
      <c r="GSH7"/>
      <c r="GSI7" s="4"/>
      <c r="GSJ7" s="4"/>
      <c r="GSK7"/>
      <c r="GSL7" s="22"/>
      <c r="GSM7" s="22"/>
      <c r="GSN7" s="22"/>
      <c r="GSO7" s="15"/>
      <c r="GSP7" s="23"/>
      <c r="GSQ7" s="21"/>
      <c r="GSR7"/>
      <c r="GSS7" s="4"/>
      <c r="GST7" s="4"/>
      <c r="GSU7"/>
      <c r="GSV7" s="22"/>
      <c r="GSW7" s="22"/>
      <c r="GSX7" s="22"/>
      <c r="GSY7" s="15"/>
      <c r="GSZ7" s="23"/>
      <c r="GTA7" s="21"/>
      <c r="GTB7"/>
      <c r="GTC7" s="4"/>
      <c r="GTD7" s="4"/>
      <c r="GTE7"/>
      <c r="GTF7" s="22"/>
      <c r="GTG7" s="22"/>
      <c r="GTH7" s="22"/>
      <c r="GTI7" s="15"/>
      <c r="GTJ7" s="23"/>
      <c r="GTK7" s="21"/>
      <c r="GTL7"/>
      <c r="GTM7" s="4"/>
      <c r="GTN7" s="4"/>
      <c r="GTO7"/>
      <c r="GTP7" s="22"/>
      <c r="GTQ7" s="22"/>
      <c r="GTR7" s="22"/>
      <c r="GTS7" s="15"/>
      <c r="GTT7" s="23"/>
      <c r="GTU7" s="21"/>
      <c r="GTV7"/>
      <c r="GTW7" s="4"/>
      <c r="GTX7" s="4"/>
      <c r="GTY7"/>
      <c r="GTZ7" s="22"/>
      <c r="GUA7" s="22"/>
      <c r="GUB7" s="22"/>
      <c r="GUC7" s="15"/>
      <c r="GUD7" s="23"/>
      <c r="GUE7" s="21"/>
      <c r="GUF7"/>
      <c r="GUG7" s="4"/>
      <c r="GUH7" s="4"/>
      <c r="GUI7"/>
      <c r="GUJ7" s="22"/>
      <c r="GUK7" s="22"/>
      <c r="GUL7" s="22"/>
      <c r="GUM7" s="15"/>
      <c r="GUN7" s="23"/>
      <c r="GUO7" s="21"/>
      <c r="GUP7"/>
      <c r="GUQ7" s="4"/>
      <c r="GUR7" s="4"/>
      <c r="GUS7"/>
      <c r="GUT7" s="22"/>
      <c r="GUU7" s="22"/>
      <c r="GUV7" s="22"/>
      <c r="GUW7" s="15"/>
      <c r="GUX7" s="23"/>
      <c r="GUY7" s="21"/>
      <c r="GUZ7"/>
      <c r="GVA7" s="4"/>
      <c r="GVB7" s="4"/>
      <c r="GVC7"/>
      <c r="GVD7" s="22"/>
      <c r="GVE7" s="22"/>
      <c r="GVF7" s="22"/>
      <c r="GVG7" s="15"/>
      <c r="GVH7" s="23"/>
      <c r="GVI7" s="21"/>
      <c r="GVJ7"/>
      <c r="GVK7" s="4"/>
      <c r="GVL7" s="4"/>
      <c r="GVM7"/>
      <c r="GVN7" s="22"/>
      <c r="GVO7" s="22"/>
      <c r="GVP7" s="22"/>
      <c r="GVQ7" s="15"/>
      <c r="GVR7" s="23"/>
      <c r="GVS7" s="21"/>
      <c r="GVT7"/>
      <c r="GVU7" s="4"/>
      <c r="GVV7" s="4"/>
      <c r="GVW7"/>
      <c r="GVX7" s="22"/>
      <c r="GVY7" s="22"/>
      <c r="GVZ7" s="22"/>
      <c r="GWA7" s="15"/>
      <c r="GWB7" s="23"/>
      <c r="GWC7" s="21"/>
      <c r="GWD7"/>
      <c r="GWE7" s="4"/>
      <c r="GWF7" s="4"/>
      <c r="GWG7"/>
      <c r="GWH7" s="22"/>
      <c r="GWI7" s="22"/>
      <c r="GWJ7" s="22"/>
      <c r="GWK7" s="15"/>
      <c r="GWL7" s="23"/>
      <c r="GWM7" s="21"/>
      <c r="GWN7"/>
      <c r="GWO7" s="4"/>
      <c r="GWP7" s="4"/>
      <c r="GWQ7"/>
      <c r="GWR7" s="22"/>
      <c r="GWS7" s="22"/>
      <c r="GWT7" s="22"/>
      <c r="GWU7" s="15"/>
      <c r="GWV7" s="23"/>
      <c r="GWW7" s="21"/>
      <c r="GWX7"/>
      <c r="GWY7" s="4"/>
      <c r="GWZ7" s="4"/>
      <c r="GXA7"/>
      <c r="GXB7" s="22"/>
      <c r="GXC7" s="22"/>
      <c r="GXD7" s="22"/>
      <c r="GXE7" s="15"/>
      <c r="GXF7" s="23"/>
      <c r="GXG7" s="21"/>
      <c r="GXH7"/>
      <c r="GXI7" s="4"/>
      <c r="GXJ7" s="4"/>
      <c r="GXK7"/>
      <c r="GXL7" s="22"/>
      <c r="GXM7" s="22"/>
      <c r="GXN7" s="22"/>
      <c r="GXO7" s="15"/>
      <c r="GXP7" s="23"/>
      <c r="GXQ7" s="21"/>
      <c r="GXR7"/>
      <c r="GXS7" s="4"/>
      <c r="GXT7" s="4"/>
      <c r="GXU7"/>
      <c r="GXV7" s="22"/>
      <c r="GXW7" s="22"/>
      <c r="GXX7" s="22"/>
      <c r="GXY7" s="15"/>
      <c r="GXZ7" s="23"/>
      <c r="GYA7" s="21"/>
      <c r="GYB7"/>
      <c r="GYC7" s="4"/>
      <c r="GYD7" s="4"/>
      <c r="GYE7"/>
      <c r="GYF7" s="22"/>
      <c r="GYG7" s="22"/>
      <c r="GYH7" s="22"/>
      <c r="GYI7" s="15"/>
      <c r="GYJ7" s="23"/>
      <c r="GYK7" s="21"/>
      <c r="GYL7"/>
      <c r="GYM7" s="4"/>
      <c r="GYN7" s="4"/>
      <c r="GYO7"/>
      <c r="GYP7" s="22"/>
      <c r="GYQ7" s="22"/>
      <c r="GYR7" s="22"/>
      <c r="GYS7" s="15"/>
      <c r="GYT7" s="23"/>
      <c r="GYU7" s="21"/>
      <c r="GYV7"/>
      <c r="GYW7" s="4"/>
      <c r="GYX7" s="4"/>
      <c r="GYY7"/>
      <c r="GYZ7" s="22"/>
      <c r="GZA7" s="22"/>
      <c r="GZB7" s="22"/>
      <c r="GZC7" s="15"/>
      <c r="GZD7" s="23"/>
      <c r="GZE7" s="21"/>
      <c r="GZF7"/>
      <c r="GZG7" s="4"/>
      <c r="GZH7" s="4"/>
      <c r="GZI7"/>
      <c r="GZJ7" s="22"/>
      <c r="GZK7" s="22"/>
      <c r="GZL7" s="22"/>
      <c r="GZM7" s="15"/>
      <c r="GZN7" s="23"/>
      <c r="GZO7" s="21"/>
      <c r="GZP7"/>
      <c r="GZQ7" s="4"/>
      <c r="GZR7" s="4"/>
      <c r="GZS7"/>
      <c r="GZT7" s="22"/>
      <c r="GZU7" s="22"/>
      <c r="GZV7" s="22"/>
      <c r="GZW7" s="15"/>
      <c r="GZX7" s="23"/>
      <c r="GZY7" s="21"/>
      <c r="GZZ7"/>
      <c r="HAA7" s="4"/>
      <c r="HAB7" s="4"/>
      <c r="HAC7"/>
      <c r="HAD7" s="22"/>
      <c r="HAE7" s="22"/>
      <c r="HAF7" s="22"/>
      <c r="HAG7" s="15"/>
      <c r="HAH7" s="23"/>
      <c r="HAI7" s="21"/>
      <c r="HAJ7"/>
      <c r="HAK7" s="4"/>
      <c r="HAL7" s="4"/>
      <c r="HAM7"/>
      <c r="HAN7" s="22"/>
      <c r="HAO7" s="22"/>
      <c r="HAP7" s="22"/>
      <c r="HAQ7" s="15"/>
      <c r="HAR7" s="23"/>
      <c r="HAS7" s="21"/>
      <c r="HAT7"/>
      <c r="HAU7" s="4"/>
      <c r="HAV7" s="4"/>
      <c r="HAW7"/>
      <c r="HAX7" s="22"/>
      <c r="HAY7" s="22"/>
      <c r="HAZ7" s="22"/>
      <c r="HBA7" s="15"/>
      <c r="HBB7" s="23"/>
      <c r="HBC7" s="21"/>
      <c r="HBD7"/>
      <c r="HBE7" s="4"/>
      <c r="HBF7" s="4"/>
      <c r="HBG7"/>
      <c r="HBH7" s="22"/>
      <c r="HBI7" s="22"/>
      <c r="HBJ7" s="22"/>
      <c r="HBK7" s="15"/>
      <c r="HBL7" s="23"/>
      <c r="HBM7" s="21"/>
      <c r="HBN7"/>
      <c r="HBO7" s="4"/>
      <c r="HBP7" s="4"/>
      <c r="HBQ7"/>
      <c r="HBR7" s="22"/>
      <c r="HBS7" s="22"/>
      <c r="HBT7" s="22"/>
      <c r="HBU7" s="15"/>
      <c r="HBV7" s="23"/>
      <c r="HBW7" s="21"/>
      <c r="HBX7"/>
      <c r="HBY7" s="4"/>
      <c r="HBZ7" s="4"/>
      <c r="HCA7"/>
      <c r="HCB7" s="22"/>
      <c r="HCC7" s="22"/>
      <c r="HCD7" s="22"/>
      <c r="HCE7" s="15"/>
      <c r="HCF7" s="23"/>
      <c r="HCG7" s="21"/>
      <c r="HCH7"/>
      <c r="HCI7" s="4"/>
      <c r="HCJ7" s="4"/>
      <c r="HCK7"/>
      <c r="HCL7" s="22"/>
      <c r="HCM7" s="22"/>
      <c r="HCN7" s="22"/>
      <c r="HCO7" s="15"/>
      <c r="HCP7" s="23"/>
      <c r="HCQ7" s="21"/>
      <c r="HCR7"/>
      <c r="HCS7" s="4"/>
      <c r="HCT7" s="4"/>
      <c r="HCU7"/>
      <c r="HCV7" s="22"/>
      <c r="HCW7" s="22"/>
      <c r="HCX7" s="22"/>
      <c r="HCY7" s="15"/>
      <c r="HCZ7" s="23"/>
      <c r="HDA7" s="21"/>
      <c r="HDB7"/>
      <c r="HDC7" s="4"/>
      <c r="HDD7" s="4"/>
      <c r="HDE7"/>
      <c r="HDF7" s="22"/>
      <c r="HDG7" s="22"/>
      <c r="HDH7" s="22"/>
      <c r="HDI7" s="15"/>
      <c r="HDJ7" s="23"/>
      <c r="HDK7" s="21"/>
      <c r="HDL7"/>
      <c r="HDM7" s="4"/>
      <c r="HDN7" s="4"/>
      <c r="HDO7"/>
      <c r="HDP7" s="22"/>
      <c r="HDQ7" s="22"/>
      <c r="HDR7" s="22"/>
      <c r="HDS7" s="15"/>
      <c r="HDT7" s="23"/>
      <c r="HDU7" s="21"/>
      <c r="HDV7"/>
      <c r="HDW7" s="4"/>
      <c r="HDX7" s="4"/>
      <c r="HDY7"/>
      <c r="HDZ7" s="22"/>
      <c r="HEA7" s="22"/>
      <c r="HEB7" s="22"/>
      <c r="HEC7" s="15"/>
      <c r="HED7" s="23"/>
      <c r="HEE7" s="21"/>
      <c r="HEF7"/>
      <c r="HEG7" s="4"/>
      <c r="HEH7" s="4"/>
      <c r="HEI7"/>
      <c r="HEJ7" s="22"/>
      <c r="HEK7" s="22"/>
      <c r="HEL7" s="22"/>
      <c r="HEM7" s="15"/>
      <c r="HEN7" s="23"/>
      <c r="HEO7" s="21"/>
      <c r="HEP7"/>
      <c r="HEQ7" s="4"/>
      <c r="HER7" s="4"/>
      <c r="HES7"/>
      <c r="HET7" s="22"/>
      <c r="HEU7" s="22"/>
      <c r="HEV7" s="22"/>
      <c r="HEW7" s="15"/>
      <c r="HEX7" s="23"/>
      <c r="HEY7" s="21"/>
      <c r="HEZ7"/>
      <c r="HFA7" s="4"/>
      <c r="HFB7" s="4"/>
      <c r="HFC7"/>
      <c r="HFD7" s="22"/>
      <c r="HFE7" s="22"/>
      <c r="HFF7" s="22"/>
      <c r="HFG7" s="15"/>
      <c r="HFH7" s="23"/>
      <c r="HFI7" s="21"/>
      <c r="HFJ7"/>
      <c r="HFK7" s="4"/>
      <c r="HFL7" s="4"/>
      <c r="HFM7"/>
      <c r="HFN7" s="22"/>
      <c r="HFO7" s="22"/>
      <c r="HFP7" s="22"/>
      <c r="HFQ7" s="15"/>
      <c r="HFR7" s="23"/>
      <c r="HFS7" s="21"/>
      <c r="HFT7"/>
      <c r="HFU7" s="4"/>
      <c r="HFV7" s="4"/>
      <c r="HFW7"/>
      <c r="HFX7" s="22"/>
      <c r="HFY7" s="22"/>
      <c r="HFZ7" s="22"/>
      <c r="HGA7" s="15"/>
      <c r="HGB7" s="23"/>
      <c r="HGC7" s="21"/>
      <c r="HGD7"/>
      <c r="HGE7" s="4"/>
      <c r="HGF7" s="4"/>
      <c r="HGG7"/>
      <c r="HGH7" s="22"/>
      <c r="HGI7" s="22"/>
      <c r="HGJ7" s="22"/>
      <c r="HGK7" s="15"/>
      <c r="HGL7" s="23"/>
      <c r="HGM7" s="21"/>
      <c r="HGN7"/>
      <c r="HGO7" s="4"/>
      <c r="HGP7" s="4"/>
      <c r="HGQ7"/>
      <c r="HGR7" s="22"/>
      <c r="HGS7" s="22"/>
      <c r="HGT7" s="22"/>
      <c r="HGU7" s="15"/>
      <c r="HGV7" s="23"/>
      <c r="HGW7" s="21"/>
      <c r="HGX7"/>
      <c r="HGY7" s="4"/>
      <c r="HGZ7" s="4"/>
      <c r="HHA7"/>
      <c r="HHB7" s="22"/>
      <c r="HHC7" s="22"/>
      <c r="HHD7" s="22"/>
      <c r="HHE7" s="15"/>
      <c r="HHF7" s="23"/>
      <c r="HHG7" s="21"/>
      <c r="HHH7"/>
      <c r="HHI7" s="4"/>
      <c r="HHJ7" s="4"/>
      <c r="HHK7"/>
      <c r="HHL7" s="22"/>
      <c r="HHM7" s="22"/>
      <c r="HHN7" s="22"/>
      <c r="HHO7" s="15"/>
      <c r="HHP7" s="23"/>
      <c r="HHQ7" s="21"/>
      <c r="HHR7"/>
      <c r="HHS7" s="4"/>
      <c r="HHT7" s="4"/>
      <c r="HHU7"/>
      <c r="HHV7" s="22"/>
      <c r="HHW7" s="22"/>
      <c r="HHX7" s="22"/>
      <c r="HHY7" s="15"/>
      <c r="HHZ7" s="23"/>
      <c r="HIA7" s="21"/>
      <c r="HIB7"/>
      <c r="HIC7" s="4"/>
      <c r="HID7" s="4"/>
      <c r="HIE7"/>
      <c r="HIF7" s="22"/>
      <c r="HIG7" s="22"/>
      <c r="HIH7" s="22"/>
      <c r="HII7" s="15"/>
      <c r="HIJ7" s="23"/>
      <c r="HIK7" s="21"/>
      <c r="HIL7"/>
      <c r="HIM7" s="4"/>
      <c r="HIN7" s="4"/>
      <c r="HIO7"/>
      <c r="HIP7" s="22"/>
      <c r="HIQ7" s="22"/>
      <c r="HIR7" s="22"/>
      <c r="HIS7" s="15"/>
      <c r="HIT7" s="23"/>
      <c r="HIU7" s="21"/>
      <c r="HIV7"/>
      <c r="HIW7" s="4"/>
      <c r="HIX7" s="4"/>
      <c r="HIY7"/>
      <c r="HIZ7" s="22"/>
      <c r="HJA7" s="22"/>
      <c r="HJB7" s="22"/>
      <c r="HJC7" s="15"/>
      <c r="HJD7" s="23"/>
      <c r="HJE7" s="21"/>
      <c r="HJF7"/>
      <c r="HJG7" s="4"/>
      <c r="HJH7" s="4"/>
      <c r="HJI7"/>
      <c r="HJJ7" s="22"/>
      <c r="HJK7" s="22"/>
      <c r="HJL7" s="22"/>
      <c r="HJM7" s="15"/>
      <c r="HJN7" s="23"/>
      <c r="HJO7" s="21"/>
      <c r="HJP7"/>
      <c r="HJQ7" s="4"/>
      <c r="HJR7" s="4"/>
      <c r="HJS7"/>
      <c r="HJT7" s="22"/>
      <c r="HJU7" s="22"/>
      <c r="HJV7" s="22"/>
      <c r="HJW7" s="15"/>
      <c r="HJX7" s="23"/>
      <c r="HJY7" s="21"/>
      <c r="HJZ7"/>
      <c r="HKA7" s="4"/>
      <c r="HKB7" s="4"/>
      <c r="HKC7"/>
      <c r="HKD7" s="22"/>
      <c r="HKE7" s="22"/>
      <c r="HKF7" s="22"/>
      <c r="HKG7" s="15"/>
      <c r="HKH7" s="23"/>
      <c r="HKI7" s="21"/>
      <c r="HKJ7"/>
      <c r="HKK7" s="4"/>
      <c r="HKL7" s="4"/>
      <c r="HKM7"/>
      <c r="HKN7" s="22"/>
      <c r="HKO7" s="22"/>
      <c r="HKP7" s="22"/>
      <c r="HKQ7" s="15"/>
      <c r="HKR7" s="23"/>
      <c r="HKS7" s="21"/>
      <c r="HKT7"/>
      <c r="HKU7" s="4"/>
      <c r="HKV7" s="4"/>
      <c r="HKW7"/>
      <c r="HKX7" s="22"/>
      <c r="HKY7" s="22"/>
      <c r="HKZ7" s="22"/>
      <c r="HLA7" s="15"/>
      <c r="HLB7" s="23"/>
      <c r="HLC7" s="21"/>
      <c r="HLD7"/>
      <c r="HLE7" s="4"/>
      <c r="HLF7" s="4"/>
      <c r="HLG7"/>
      <c r="HLH7" s="22"/>
      <c r="HLI7" s="22"/>
      <c r="HLJ7" s="22"/>
      <c r="HLK7" s="15"/>
      <c r="HLL7" s="23"/>
      <c r="HLM7" s="21"/>
      <c r="HLN7"/>
      <c r="HLO7" s="4"/>
      <c r="HLP7" s="4"/>
      <c r="HLQ7"/>
      <c r="HLR7" s="22"/>
      <c r="HLS7" s="22"/>
      <c r="HLT7" s="22"/>
      <c r="HLU7" s="15"/>
      <c r="HLV7" s="23"/>
      <c r="HLW7" s="21"/>
      <c r="HLX7"/>
      <c r="HLY7" s="4"/>
      <c r="HLZ7" s="4"/>
      <c r="HMA7"/>
      <c r="HMB7" s="22"/>
      <c r="HMC7" s="22"/>
      <c r="HMD7" s="22"/>
      <c r="HME7" s="15"/>
      <c r="HMF7" s="23"/>
      <c r="HMG7" s="21"/>
      <c r="HMH7"/>
      <c r="HMI7" s="4"/>
      <c r="HMJ7" s="4"/>
      <c r="HMK7"/>
      <c r="HML7" s="22"/>
      <c r="HMM7" s="22"/>
      <c r="HMN7" s="22"/>
      <c r="HMO7" s="15"/>
      <c r="HMP7" s="23"/>
      <c r="HMQ7" s="21"/>
      <c r="HMR7"/>
      <c r="HMS7" s="4"/>
      <c r="HMT7" s="4"/>
      <c r="HMU7"/>
      <c r="HMV7" s="22"/>
      <c r="HMW7" s="22"/>
      <c r="HMX7" s="22"/>
      <c r="HMY7" s="15"/>
      <c r="HMZ7" s="23"/>
      <c r="HNA7" s="21"/>
      <c r="HNB7"/>
      <c r="HNC7" s="4"/>
      <c r="HND7" s="4"/>
      <c r="HNE7"/>
      <c r="HNF7" s="22"/>
      <c r="HNG7" s="22"/>
      <c r="HNH7" s="22"/>
      <c r="HNI7" s="15"/>
      <c r="HNJ7" s="23"/>
      <c r="HNK7" s="21"/>
      <c r="HNL7"/>
      <c r="HNM7" s="4"/>
      <c r="HNN7" s="4"/>
      <c r="HNO7"/>
      <c r="HNP7" s="22"/>
      <c r="HNQ7" s="22"/>
      <c r="HNR7" s="22"/>
      <c r="HNS7" s="15"/>
      <c r="HNT7" s="23"/>
      <c r="HNU7" s="21"/>
      <c r="HNV7"/>
      <c r="HNW7" s="4"/>
      <c r="HNX7" s="4"/>
      <c r="HNY7"/>
      <c r="HNZ7" s="22"/>
      <c r="HOA7" s="22"/>
      <c r="HOB7" s="22"/>
      <c r="HOC7" s="15"/>
      <c r="HOD7" s="23"/>
      <c r="HOE7" s="21"/>
      <c r="HOF7"/>
      <c r="HOG7" s="4"/>
      <c r="HOH7" s="4"/>
      <c r="HOI7"/>
      <c r="HOJ7" s="22"/>
      <c r="HOK7" s="22"/>
      <c r="HOL7" s="22"/>
      <c r="HOM7" s="15"/>
      <c r="HON7" s="23"/>
      <c r="HOO7" s="21"/>
      <c r="HOP7"/>
      <c r="HOQ7" s="4"/>
      <c r="HOR7" s="4"/>
      <c r="HOS7"/>
      <c r="HOT7" s="22"/>
      <c r="HOU7" s="22"/>
      <c r="HOV7" s="22"/>
      <c r="HOW7" s="15"/>
      <c r="HOX7" s="23"/>
      <c r="HOY7" s="21"/>
      <c r="HOZ7"/>
      <c r="HPA7" s="4"/>
      <c r="HPB7" s="4"/>
      <c r="HPC7"/>
      <c r="HPD7" s="22"/>
      <c r="HPE7" s="22"/>
      <c r="HPF7" s="22"/>
      <c r="HPG7" s="15"/>
      <c r="HPH7" s="23"/>
      <c r="HPI7" s="21"/>
      <c r="HPJ7"/>
      <c r="HPK7" s="4"/>
      <c r="HPL7" s="4"/>
      <c r="HPM7"/>
      <c r="HPN7" s="22"/>
      <c r="HPO7" s="22"/>
      <c r="HPP7" s="22"/>
      <c r="HPQ7" s="15"/>
      <c r="HPR7" s="23"/>
      <c r="HPS7" s="21"/>
      <c r="HPT7"/>
      <c r="HPU7" s="4"/>
      <c r="HPV7" s="4"/>
      <c r="HPW7"/>
      <c r="HPX7" s="22"/>
      <c r="HPY7" s="22"/>
      <c r="HPZ7" s="22"/>
      <c r="HQA7" s="15"/>
      <c r="HQB7" s="23"/>
      <c r="HQC7" s="21"/>
      <c r="HQD7"/>
      <c r="HQE7" s="4"/>
      <c r="HQF7" s="4"/>
      <c r="HQG7"/>
      <c r="HQH7" s="22"/>
      <c r="HQI7" s="22"/>
      <c r="HQJ7" s="22"/>
      <c r="HQK7" s="15"/>
      <c r="HQL7" s="23"/>
      <c r="HQM7" s="21"/>
      <c r="HQN7"/>
      <c r="HQO7" s="4"/>
      <c r="HQP7" s="4"/>
      <c r="HQQ7"/>
      <c r="HQR7" s="22"/>
      <c r="HQS7" s="22"/>
      <c r="HQT7" s="22"/>
      <c r="HQU7" s="15"/>
      <c r="HQV7" s="23"/>
      <c r="HQW7" s="21"/>
      <c r="HQX7"/>
      <c r="HQY7" s="4"/>
      <c r="HQZ7" s="4"/>
      <c r="HRA7"/>
      <c r="HRB7" s="22"/>
      <c r="HRC7" s="22"/>
      <c r="HRD7" s="22"/>
      <c r="HRE7" s="15"/>
      <c r="HRF7" s="23"/>
      <c r="HRG7" s="21"/>
      <c r="HRH7"/>
      <c r="HRI7" s="4"/>
      <c r="HRJ7" s="4"/>
      <c r="HRK7"/>
      <c r="HRL7" s="22"/>
      <c r="HRM7" s="22"/>
      <c r="HRN7" s="22"/>
      <c r="HRO7" s="15"/>
      <c r="HRP7" s="23"/>
      <c r="HRQ7" s="21"/>
      <c r="HRR7"/>
      <c r="HRS7" s="4"/>
      <c r="HRT7" s="4"/>
      <c r="HRU7"/>
      <c r="HRV7" s="22"/>
      <c r="HRW7" s="22"/>
      <c r="HRX7" s="22"/>
      <c r="HRY7" s="15"/>
      <c r="HRZ7" s="23"/>
      <c r="HSA7" s="21"/>
      <c r="HSB7"/>
      <c r="HSC7" s="4"/>
      <c r="HSD7" s="4"/>
      <c r="HSE7"/>
      <c r="HSF7" s="22"/>
      <c r="HSG7" s="22"/>
      <c r="HSH7" s="22"/>
      <c r="HSI7" s="15"/>
      <c r="HSJ7" s="23"/>
      <c r="HSK7" s="21"/>
      <c r="HSL7"/>
      <c r="HSM7" s="4"/>
      <c r="HSN7" s="4"/>
      <c r="HSO7"/>
      <c r="HSP7" s="22"/>
      <c r="HSQ7" s="22"/>
      <c r="HSR7" s="22"/>
      <c r="HSS7" s="15"/>
      <c r="HST7" s="23"/>
      <c r="HSU7" s="21"/>
      <c r="HSV7"/>
      <c r="HSW7" s="4"/>
      <c r="HSX7" s="4"/>
      <c r="HSY7"/>
      <c r="HSZ7" s="22"/>
      <c r="HTA7" s="22"/>
      <c r="HTB7" s="22"/>
      <c r="HTC7" s="15"/>
      <c r="HTD7" s="23"/>
      <c r="HTE7" s="21"/>
      <c r="HTF7"/>
      <c r="HTG7" s="4"/>
      <c r="HTH7" s="4"/>
      <c r="HTI7"/>
      <c r="HTJ7" s="22"/>
      <c r="HTK7" s="22"/>
      <c r="HTL7" s="22"/>
      <c r="HTM7" s="15"/>
      <c r="HTN7" s="23"/>
      <c r="HTO7" s="21"/>
      <c r="HTP7"/>
      <c r="HTQ7" s="4"/>
      <c r="HTR7" s="4"/>
      <c r="HTS7"/>
      <c r="HTT7" s="22"/>
      <c r="HTU7" s="22"/>
      <c r="HTV7" s="22"/>
      <c r="HTW7" s="15"/>
      <c r="HTX7" s="23"/>
      <c r="HTY7" s="21"/>
      <c r="HTZ7"/>
      <c r="HUA7" s="4"/>
      <c r="HUB7" s="4"/>
      <c r="HUC7"/>
      <c r="HUD7" s="22"/>
      <c r="HUE7" s="22"/>
      <c r="HUF7" s="22"/>
      <c r="HUG7" s="15"/>
      <c r="HUH7" s="23"/>
      <c r="HUI7" s="21"/>
      <c r="HUJ7"/>
      <c r="HUK7" s="4"/>
      <c r="HUL7" s="4"/>
      <c r="HUM7"/>
      <c r="HUN7" s="22"/>
      <c r="HUO7" s="22"/>
      <c r="HUP7" s="22"/>
      <c r="HUQ7" s="15"/>
      <c r="HUR7" s="23"/>
      <c r="HUS7" s="21"/>
      <c r="HUT7"/>
      <c r="HUU7" s="4"/>
      <c r="HUV7" s="4"/>
      <c r="HUW7"/>
      <c r="HUX7" s="22"/>
      <c r="HUY7" s="22"/>
      <c r="HUZ7" s="22"/>
      <c r="HVA7" s="15"/>
      <c r="HVB7" s="23"/>
      <c r="HVC7" s="21"/>
      <c r="HVD7"/>
      <c r="HVE7" s="4"/>
      <c r="HVF7" s="4"/>
      <c r="HVG7"/>
      <c r="HVH7" s="22"/>
      <c r="HVI7" s="22"/>
      <c r="HVJ7" s="22"/>
      <c r="HVK7" s="15"/>
      <c r="HVL7" s="23"/>
      <c r="HVM7" s="21"/>
      <c r="HVN7"/>
      <c r="HVO7" s="4"/>
      <c r="HVP7" s="4"/>
      <c r="HVQ7"/>
      <c r="HVR7" s="22"/>
      <c r="HVS7" s="22"/>
      <c r="HVT7" s="22"/>
      <c r="HVU7" s="15"/>
      <c r="HVV7" s="23"/>
      <c r="HVW7" s="21"/>
      <c r="HVX7"/>
      <c r="HVY7" s="4"/>
      <c r="HVZ7" s="4"/>
      <c r="HWA7"/>
      <c r="HWB7" s="22"/>
      <c r="HWC7" s="22"/>
      <c r="HWD7" s="22"/>
      <c r="HWE7" s="15"/>
      <c r="HWF7" s="23"/>
      <c r="HWG7" s="21"/>
      <c r="HWH7"/>
      <c r="HWI7" s="4"/>
      <c r="HWJ7" s="4"/>
      <c r="HWK7"/>
      <c r="HWL7" s="22"/>
      <c r="HWM7" s="22"/>
      <c r="HWN7" s="22"/>
      <c r="HWO7" s="15"/>
      <c r="HWP7" s="23"/>
      <c r="HWQ7" s="21"/>
      <c r="HWR7"/>
      <c r="HWS7" s="4"/>
      <c r="HWT7" s="4"/>
      <c r="HWU7"/>
      <c r="HWV7" s="22"/>
      <c r="HWW7" s="22"/>
      <c r="HWX7" s="22"/>
      <c r="HWY7" s="15"/>
      <c r="HWZ7" s="23"/>
      <c r="HXA7" s="21"/>
      <c r="HXB7"/>
      <c r="HXC7" s="4"/>
      <c r="HXD7" s="4"/>
      <c r="HXE7"/>
      <c r="HXF7" s="22"/>
      <c r="HXG7" s="22"/>
      <c r="HXH7" s="22"/>
      <c r="HXI7" s="15"/>
      <c r="HXJ7" s="23"/>
      <c r="HXK7" s="21"/>
      <c r="HXL7"/>
      <c r="HXM7" s="4"/>
      <c r="HXN7" s="4"/>
      <c r="HXO7"/>
      <c r="HXP7" s="22"/>
      <c r="HXQ7" s="22"/>
      <c r="HXR7" s="22"/>
      <c r="HXS7" s="15"/>
      <c r="HXT7" s="23"/>
      <c r="HXU7" s="21"/>
      <c r="HXV7"/>
      <c r="HXW7" s="4"/>
      <c r="HXX7" s="4"/>
      <c r="HXY7"/>
      <c r="HXZ7" s="22"/>
      <c r="HYA7" s="22"/>
      <c r="HYB7" s="22"/>
      <c r="HYC7" s="15"/>
      <c r="HYD7" s="23"/>
      <c r="HYE7" s="21"/>
      <c r="HYF7"/>
      <c r="HYG7" s="4"/>
      <c r="HYH7" s="4"/>
      <c r="HYI7"/>
      <c r="HYJ7" s="22"/>
      <c r="HYK7" s="22"/>
      <c r="HYL7" s="22"/>
      <c r="HYM7" s="15"/>
      <c r="HYN7" s="23"/>
      <c r="HYO7" s="21"/>
      <c r="HYP7"/>
      <c r="HYQ7" s="4"/>
      <c r="HYR7" s="4"/>
      <c r="HYS7"/>
      <c r="HYT7" s="22"/>
      <c r="HYU7" s="22"/>
      <c r="HYV7" s="22"/>
      <c r="HYW7" s="15"/>
      <c r="HYX7" s="23"/>
      <c r="HYY7" s="21"/>
      <c r="HYZ7"/>
      <c r="HZA7" s="4"/>
      <c r="HZB7" s="4"/>
      <c r="HZC7"/>
      <c r="HZD7" s="22"/>
      <c r="HZE7" s="22"/>
      <c r="HZF7" s="22"/>
      <c r="HZG7" s="15"/>
      <c r="HZH7" s="23"/>
      <c r="HZI7" s="21"/>
      <c r="HZJ7"/>
      <c r="HZK7" s="4"/>
      <c r="HZL7" s="4"/>
      <c r="HZM7"/>
      <c r="HZN7" s="22"/>
      <c r="HZO7" s="22"/>
      <c r="HZP7" s="22"/>
      <c r="HZQ7" s="15"/>
      <c r="HZR7" s="23"/>
      <c r="HZS7" s="21"/>
      <c r="HZT7"/>
      <c r="HZU7" s="4"/>
      <c r="HZV7" s="4"/>
      <c r="HZW7"/>
      <c r="HZX7" s="22"/>
      <c r="HZY7" s="22"/>
      <c r="HZZ7" s="22"/>
      <c r="IAA7" s="15"/>
      <c r="IAB7" s="23"/>
      <c r="IAC7" s="21"/>
      <c r="IAD7"/>
      <c r="IAE7" s="4"/>
      <c r="IAF7" s="4"/>
      <c r="IAG7"/>
      <c r="IAH7" s="22"/>
      <c r="IAI7" s="22"/>
      <c r="IAJ7" s="22"/>
      <c r="IAK7" s="15"/>
      <c r="IAL7" s="23"/>
      <c r="IAM7" s="21"/>
      <c r="IAN7"/>
      <c r="IAO7" s="4"/>
      <c r="IAP7" s="4"/>
      <c r="IAQ7"/>
      <c r="IAR7" s="22"/>
      <c r="IAS7" s="22"/>
      <c r="IAT7" s="22"/>
      <c r="IAU7" s="15"/>
      <c r="IAV7" s="23"/>
      <c r="IAW7" s="21"/>
      <c r="IAX7"/>
      <c r="IAY7" s="4"/>
      <c r="IAZ7" s="4"/>
      <c r="IBA7"/>
      <c r="IBB7" s="22"/>
      <c r="IBC7" s="22"/>
      <c r="IBD7" s="22"/>
      <c r="IBE7" s="15"/>
      <c r="IBF7" s="23"/>
      <c r="IBG7" s="21"/>
      <c r="IBH7"/>
      <c r="IBI7" s="4"/>
      <c r="IBJ7" s="4"/>
      <c r="IBK7"/>
      <c r="IBL7" s="22"/>
      <c r="IBM7" s="22"/>
      <c r="IBN7" s="22"/>
      <c r="IBO7" s="15"/>
      <c r="IBP7" s="23"/>
      <c r="IBQ7" s="21"/>
      <c r="IBR7"/>
      <c r="IBS7" s="4"/>
      <c r="IBT7" s="4"/>
      <c r="IBU7"/>
      <c r="IBV7" s="22"/>
      <c r="IBW7" s="22"/>
      <c r="IBX7" s="22"/>
      <c r="IBY7" s="15"/>
      <c r="IBZ7" s="23"/>
      <c r="ICA7" s="21"/>
      <c r="ICB7"/>
      <c r="ICC7" s="4"/>
      <c r="ICD7" s="4"/>
      <c r="ICE7"/>
      <c r="ICF7" s="22"/>
      <c r="ICG7" s="22"/>
      <c r="ICH7" s="22"/>
      <c r="ICI7" s="15"/>
      <c r="ICJ7" s="23"/>
      <c r="ICK7" s="21"/>
      <c r="ICL7"/>
      <c r="ICM7" s="4"/>
      <c r="ICN7" s="4"/>
      <c r="ICO7"/>
      <c r="ICP7" s="22"/>
      <c r="ICQ7" s="22"/>
      <c r="ICR7" s="22"/>
      <c r="ICS7" s="15"/>
      <c r="ICT7" s="23"/>
      <c r="ICU7" s="21"/>
      <c r="ICV7"/>
      <c r="ICW7" s="4"/>
      <c r="ICX7" s="4"/>
      <c r="ICY7"/>
      <c r="ICZ7" s="22"/>
      <c r="IDA7" s="22"/>
      <c r="IDB7" s="22"/>
      <c r="IDC7" s="15"/>
      <c r="IDD7" s="23"/>
      <c r="IDE7" s="21"/>
      <c r="IDF7"/>
      <c r="IDG7" s="4"/>
      <c r="IDH7" s="4"/>
      <c r="IDI7"/>
      <c r="IDJ7" s="22"/>
      <c r="IDK7" s="22"/>
      <c r="IDL7" s="22"/>
      <c r="IDM7" s="15"/>
      <c r="IDN7" s="23"/>
      <c r="IDO7" s="21"/>
      <c r="IDP7"/>
      <c r="IDQ7" s="4"/>
      <c r="IDR7" s="4"/>
      <c r="IDS7"/>
      <c r="IDT7" s="22"/>
      <c r="IDU7" s="22"/>
      <c r="IDV7" s="22"/>
      <c r="IDW7" s="15"/>
      <c r="IDX7" s="23"/>
      <c r="IDY7" s="21"/>
      <c r="IDZ7"/>
      <c r="IEA7" s="4"/>
      <c r="IEB7" s="4"/>
      <c r="IEC7"/>
      <c r="IED7" s="22"/>
      <c r="IEE7" s="22"/>
      <c r="IEF7" s="22"/>
      <c r="IEG7" s="15"/>
      <c r="IEH7" s="23"/>
      <c r="IEI7" s="21"/>
      <c r="IEJ7"/>
      <c r="IEK7" s="4"/>
      <c r="IEL7" s="4"/>
      <c r="IEM7"/>
      <c r="IEN7" s="22"/>
      <c r="IEO7" s="22"/>
      <c r="IEP7" s="22"/>
      <c r="IEQ7" s="15"/>
      <c r="IER7" s="23"/>
      <c r="IES7" s="21"/>
      <c r="IET7"/>
      <c r="IEU7" s="4"/>
      <c r="IEV7" s="4"/>
      <c r="IEW7"/>
      <c r="IEX7" s="22"/>
      <c r="IEY7" s="22"/>
      <c r="IEZ7" s="22"/>
      <c r="IFA7" s="15"/>
      <c r="IFB7" s="23"/>
      <c r="IFC7" s="21"/>
      <c r="IFD7"/>
      <c r="IFE7" s="4"/>
      <c r="IFF7" s="4"/>
      <c r="IFG7"/>
      <c r="IFH7" s="22"/>
      <c r="IFI7" s="22"/>
      <c r="IFJ7" s="22"/>
      <c r="IFK7" s="15"/>
      <c r="IFL7" s="23"/>
      <c r="IFM7" s="21"/>
      <c r="IFN7"/>
      <c r="IFO7" s="4"/>
      <c r="IFP7" s="4"/>
      <c r="IFQ7"/>
      <c r="IFR7" s="22"/>
      <c r="IFS7" s="22"/>
      <c r="IFT7" s="22"/>
      <c r="IFU7" s="15"/>
      <c r="IFV7" s="23"/>
      <c r="IFW7" s="21"/>
      <c r="IFX7"/>
      <c r="IFY7" s="4"/>
      <c r="IFZ7" s="4"/>
      <c r="IGA7"/>
      <c r="IGB7" s="22"/>
      <c r="IGC7" s="22"/>
      <c r="IGD7" s="22"/>
      <c r="IGE7" s="15"/>
      <c r="IGF7" s="23"/>
      <c r="IGG7" s="21"/>
      <c r="IGH7"/>
      <c r="IGI7" s="4"/>
      <c r="IGJ7" s="4"/>
      <c r="IGK7"/>
      <c r="IGL7" s="22"/>
      <c r="IGM7" s="22"/>
      <c r="IGN7" s="22"/>
      <c r="IGO7" s="15"/>
      <c r="IGP7" s="23"/>
      <c r="IGQ7" s="21"/>
      <c r="IGR7"/>
      <c r="IGS7" s="4"/>
      <c r="IGT7" s="4"/>
      <c r="IGU7"/>
      <c r="IGV7" s="22"/>
      <c r="IGW7" s="22"/>
      <c r="IGX7" s="22"/>
      <c r="IGY7" s="15"/>
      <c r="IGZ7" s="23"/>
      <c r="IHA7" s="21"/>
      <c r="IHB7"/>
      <c r="IHC7" s="4"/>
      <c r="IHD7" s="4"/>
      <c r="IHE7"/>
      <c r="IHF7" s="22"/>
      <c r="IHG7" s="22"/>
      <c r="IHH7" s="22"/>
      <c r="IHI7" s="15"/>
      <c r="IHJ7" s="23"/>
      <c r="IHK7" s="21"/>
      <c r="IHL7"/>
      <c r="IHM7" s="4"/>
      <c r="IHN7" s="4"/>
      <c r="IHO7"/>
      <c r="IHP7" s="22"/>
      <c r="IHQ7" s="22"/>
      <c r="IHR7" s="22"/>
      <c r="IHS7" s="15"/>
      <c r="IHT7" s="23"/>
      <c r="IHU7" s="21"/>
      <c r="IHV7"/>
      <c r="IHW7" s="4"/>
      <c r="IHX7" s="4"/>
      <c r="IHY7"/>
      <c r="IHZ7" s="22"/>
      <c r="IIA7" s="22"/>
      <c r="IIB7" s="22"/>
      <c r="IIC7" s="15"/>
      <c r="IID7" s="23"/>
      <c r="IIE7" s="21"/>
      <c r="IIF7"/>
      <c r="IIG7" s="4"/>
      <c r="IIH7" s="4"/>
      <c r="III7"/>
      <c r="IIJ7" s="22"/>
      <c r="IIK7" s="22"/>
      <c r="IIL7" s="22"/>
      <c r="IIM7" s="15"/>
      <c r="IIN7" s="23"/>
      <c r="IIO7" s="21"/>
      <c r="IIP7"/>
      <c r="IIQ7" s="4"/>
      <c r="IIR7" s="4"/>
      <c r="IIS7"/>
      <c r="IIT7" s="22"/>
      <c r="IIU7" s="22"/>
      <c r="IIV7" s="22"/>
      <c r="IIW7" s="15"/>
      <c r="IIX7" s="23"/>
      <c r="IIY7" s="21"/>
      <c r="IIZ7"/>
      <c r="IJA7" s="4"/>
      <c r="IJB7" s="4"/>
      <c r="IJC7"/>
      <c r="IJD7" s="22"/>
      <c r="IJE7" s="22"/>
      <c r="IJF7" s="22"/>
      <c r="IJG7" s="15"/>
      <c r="IJH7" s="23"/>
      <c r="IJI7" s="21"/>
      <c r="IJJ7"/>
      <c r="IJK7" s="4"/>
      <c r="IJL7" s="4"/>
      <c r="IJM7"/>
      <c r="IJN7" s="22"/>
      <c r="IJO7" s="22"/>
      <c r="IJP7" s="22"/>
      <c r="IJQ7" s="15"/>
      <c r="IJR7" s="23"/>
      <c r="IJS7" s="21"/>
      <c r="IJT7"/>
      <c r="IJU7" s="4"/>
      <c r="IJV7" s="4"/>
      <c r="IJW7"/>
      <c r="IJX7" s="22"/>
      <c r="IJY7" s="22"/>
      <c r="IJZ7" s="22"/>
      <c r="IKA7" s="15"/>
      <c r="IKB7" s="23"/>
      <c r="IKC7" s="21"/>
      <c r="IKD7"/>
      <c r="IKE7" s="4"/>
      <c r="IKF7" s="4"/>
      <c r="IKG7"/>
      <c r="IKH7" s="22"/>
      <c r="IKI7" s="22"/>
      <c r="IKJ7" s="22"/>
      <c r="IKK7" s="15"/>
      <c r="IKL7" s="23"/>
      <c r="IKM7" s="21"/>
      <c r="IKN7"/>
      <c r="IKO7" s="4"/>
      <c r="IKP7" s="4"/>
      <c r="IKQ7"/>
      <c r="IKR7" s="22"/>
      <c r="IKS7" s="22"/>
      <c r="IKT7" s="22"/>
      <c r="IKU7" s="15"/>
      <c r="IKV7" s="23"/>
      <c r="IKW7" s="21"/>
      <c r="IKX7"/>
      <c r="IKY7" s="4"/>
      <c r="IKZ7" s="4"/>
      <c r="ILA7"/>
      <c r="ILB7" s="22"/>
      <c r="ILC7" s="22"/>
      <c r="ILD7" s="22"/>
      <c r="ILE7" s="15"/>
      <c r="ILF7" s="23"/>
      <c r="ILG7" s="21"/>
      <c r="ILH7"/>
      <c r="ILI7" s="4"/>
      <c r="ILJ7" s="4"/>
      <c r="ILK7"/>
      <c r="ILL7" s="22"/>
      <c r="ILM7" s="22"/>
      <c r="ILN7" s="22"/>
      <c r="ILO7" s="15"/>
      <c r="ILP7" s="23"/>
      <c r="ILQ7" s="21"/>
      <c r="ILR7"/>
      <c r="ILS7" s="4"/>
      <c r="ILT7" s="4"/>
      <c r="ILU7"/>
      <c r="ILV7" s="22"/>
      <c r="ILW7" s="22"/>
      <c r="ILX7" s="22"/>
      <c r="ILY7" s="15"/>
      <c r="ILZ7" s="23"/>
      <c r="IMA7" s="21"/>
      <c r="IMB7"/>
      <c r="IMC7" s="4"/>
      <c r="IMD7" s="4"/>
      <c r="IME7"/>
      <c r="IMF7" s="22"/>
      <c r="IMG7" s="22"/>
      <c r="IMH7" s="22"/>
      <c r="IMI7" s="15"/>
      <c r="IMJ7" s="23"/>
      <c r="IMK7" s="21"/>
      <c r="IML7"/>
      <c r="IMM7" s="4"/>
      <c r="IMN7" s="4"/>
      <c r="IMO7"/>
      <c r="IMP7" s="22"/>
      <c r="IMQ7" s="22"/>
      <c r="IMR7" s="22"/>
      <c r="IMS7" s="15"/>
      <c r="IMT7" s="23"/>
      <c r="IMU7" s="21"/>
      <c r="IMV7"/>
      <c r="IMW7" s="4"/>
      <c r="IMX7" s="4"/>
      <c r="IMY7"/>
      <c r="IMZ7" s="22"/>
      <c r="INA7" s="22"/>
      <c r="INB7" s="22"/>
      <c r="INC7" s="15"/>
      <c r="IND7" s="23"/>
      <c r="INE7" s="21"/>
      <c r="INF7"/>
      <c r="ING7" s="4"/>
      <c r="INH7" s="4"/>
      <c r="INI7"/>
      <c r="INJ7" s="22"/>
      <c r="INK7" s="22"/>
      <c r="INL7" s="22"/>
      <c r="INM7" s="15"/>
      <c r="INN7" s="23"/>
      <c r="INO7" s="21"/>
      <c r="INP7"/>
      <c r="INQ7" s="4"/>
      <c r="INR7" s="4"/>
      <c r="INS7"/>
      <c r="INT7" s="22"/>
      <c r="INU7" s="22"/>
      <c r="INV7" s="22"/>
      <c r="INW7" s="15"/>
      <c r="INX7" s="23"/>
      <c r="INY7" s="21"/>
      <c r="INZ7"/>
      <c r="IOA7" s="4"/>
      <c r="IOB7" s="4"/>
      <c r="IOC7"/>
      <c r="IOD7" s="22"/>
      <c r="IOE7" s="22"/>
      <c r="IOF7" s="22"/>
      <c r="IOG7" s="15"/>
      <c r="IOH7" s="23"/>
      <c r="IOI7" s="21"/>
      <c r="IOJ7"/>
      <c r="IOK7" s="4"/>
      <c r="IOL7" s="4"/>
      <c r="IOM7"/>
      <c r="ION7" s="22"/>
      <c r="IOO7" s="22"/>
      <c r="IOP7" s="22"/>
      <c r="IOQ7" s="15"/>
      <c r="IOR7" s="23"/>
      <c r="IOS7" s="21"/>
      <c r="IOT7"/>
      <c r="IOU7" s="4"/>
      <c r="IOV7" s="4"/>
      <c r="IOW7"/>
      <c r="IOX7" s="22"/>
      <c r="IOY7" s="22"/>
      <c r="IOZ7" s="22"/>
      <c r="IPA7" s="15"/>
      <c r="IPB7" s="23"/>
      <c r="IPC7" s="21"/>
      <c r="IPD7"/>
      <c r="IPE7" s="4"/>
      <c r="IPF7" s="4"/>
      <c r="IPG7"/>
      <c r="IPH7" s="22"/>
      <c r="IPI7" s="22"/>
      <c r="IPJ7" s="22"/>
      <c r="IPK7" s="15"/>
      <c r="IPL7" s="23"/>
      <c r="IPM7" s="21"/>
      <c r="IPN7"/>
      <c r="IPO7" s="4"/>
      <c r="IPP7" s="4"/>
      <c r="IPQ7"/>
      <c r="IPR7" s="22"/>
      <c r="IPS7" s="22"/>
      <c r="IPT7" s="22"/>
      <c r="IPU7" s="15"/>
      <c r="IPV7" s="23"/>
      <c r="IPW7" s="21"/>
      <c r="IPX7"/>
      <c r="IPY7" s="4"/>
      <c r="IPZ7" s="4"/>
      <c r="IQA7"/>
      <c r="IQB7" s="22"/>
      <c r="IQC7" s="22"/>
      <c r="IQD7" s="22"/>
      <c r="IQE7" s="15"/>
      <c r="IQF7" s="23"/>
      <c r="IQG7" s="21"/>
      <c r="IQH7"/>
      <c r="IQI7" s="4"/>
      <c r="IQJ7" s="4"/>
      <c r="IQK7"/>
      <c r="IQL7" s="22"/>
      <c r="IQM7" s="22"/>
      <c r="IQN7" s="22"/>
      <c r="IQO7" s="15"/>
      <c r="IQP7" s="23"/>
      <c r="IQQ7" s="21"/>
      <c r="IQR7"/>
      <c r="IQS7" s="4"/>
      <c r="IQT7" s="4"/>
      <c r="IQU7"/>
      <c r="IQV7" s="22"/>
      <c r="IQW7" s="22"/>
      <c r="IQX7" s="22"/>
      <c r="IQY7" s="15"/>
      <c r="IQZ7" s="23"/>
      <c r="IRA7" s="21"/>
      <c r="IRB7"/>
      <c r="IRC7" s="4"/>
      <c r="IRD7" s="4"/>
      <c r="IRE7"/>
      <c r="IRF7" s="22"/>
      <c r="IRG7" s="22"/>
      <c r="IRH7" s="22"/>
      <c r="IRI7" s="15"/>
      <c r="IRJ7" s="23"/>
      <c r="IRK7" s="21"/>
      <c r="IRL7"/>
      <c r="IRM7" s="4"/>
      <c r="IRN7" s="4"/>
      <c r="IRO7"/>
      <c r="IRP7" s="22"/>
      <c r="IRQ7" s="22"/>
      <c r="IRR7" s="22"/>
      <c r="IRS7" s="15"/>
      <c r="IRT7" s="23"/>
      <c r="IRU7" s="21"/>
      <c r="IRV7"/>
      <c r="IRW7" s="4"/>
      <c r="IRX7" s="4"/>
      <c r="IRY7"/>
      <c r="IRZ7" s="22"/>
      <c r="ISA7" s="22"/>
      <c r="ISB7" s="22"/>
      <c r="ISC7" s="15"/>
      <c r="ISD7" s="23"/>
      <c r="ISE7" s="21"/>
      <c r="ISF7"/>
      <c r="ISG7" s="4"/>
      <c r="ISH7" s="4"/>
      <c r="ISI7"/>
      <c r="ISJ7" s="22"/>
      <c r="ISK7" s="22"/>
      <c r="ISL7" s="22"/>
      <c r="ISM7" s="15"/>
      <c r="ISN7" s="23"/>
      <c r="ISO7" s="21"/>
      <c r="ISP7"/>
      <c r="ISQ7" s="4"/>
      <c r="ISR7" s="4"/>
      <c r="ISS7"/>
      <c r="IST7" s="22"/>
      <c r="ISU7" s="22"/>
      <c r="ISV7" s="22"/>
      <c r="ISW7" s="15"/>
      <c r="ISX7" s="23"/>
      <c r="ISY7" s="21"/>
      <c r="ISZ7"/>
      <c r="ITA7" s="4"/>
      <c r="ITB7" s="4"/>
      <c r="ITC7"/>
      <c r="ITD7" s="22"/>
      <c r="ITE7" s="22"/>
      <c r="ITF7" s="22"/>
      <c r="ITG7" s="15"/>
      <c r="ITH7" s="23"/>
      <c r="ITI7" s="21"/>
      <c r="ITJ7"/>
      <c r="ITK7" s="4"/>
      <c r="ITL7" s="4"/>
      <c r="ITM7"/>
      <c r="ITN7" s="22"/>
      <c r="ITO7" s="22"/>
      <c r="ITP7" s="22"/>
      <c r="ITQ7" s="15"/>
      <c r="ITR7" s="23"/>
      <c r="ITS7" s="21"/>
      <c r="ITT7"/>
      <c r="ITU7" s="4"/>
      <c r="ITV7" s="4"/>
      <c r="ITW7"/>
      <c r="ITX7" s="22"/>
      <c r="ITY7" s="22"/>
      <c r="ITZ7" s="22"/>
      <c r="IUA7" s="15"/>
      <c r="IUB7" s="23"/>
      <c r="IUC7" s="21"/>
      <c r="IUD7"/>
      <c r="IUE7" s="4"/>
      <c r="IUF7" s="4"/>
      <c r="IUG7"/>
      <c r="IUH7" s="22"/>
      <c r="IUI7" s="22"/>
      <c r="IUJ7" s="22"/>
      <c r="IUK7" s="15"/>
      <c r="IUL7" s="23"/>
      <c r="IUM7" s="21"/>
      <c r="IUN7"/>
      <c r="IUO7" s="4"/>
      <c r="IUP7" s="4"/>
      <c r="IUQ7"/>
      <c r="IUR7" s="22"/>
      <c r="IUS7" s="22"/>
      <c r="IUT7" s="22"/>
      <c r="IUU7" s="15"/>
      <c r="IUV7" s="23"/>
      <c r="IUW7" s="21"/>
      <c r="IUX7"/>
      <c r="IUY7" s="4"/>
      <c r="IUZ7" s="4"/>
      <c r="IVA7"/>
      <c r="IVB7" s="22"/>
      <c r="IVC7" s="22"/>
      <c r="IVD7" s="22"/>
      <c r="IVE7" s="15"/>
      <c r="IVF7" s="23"/>
      <c r="IVG7" s="21"/>
      <c r="IVH7"/>
      <c r="IVI7" s="4"/>
      <c r="IVJ7" s="4"/>
      <c r="IVK7"/>
      <c r="IVL7" s="22"/>
      <c r="IVM7" s="22"/>
      <c r="IVN7" s="22"/>
      <c r="IVO7" s="15"/>
      <c r="IVP7" s="23"/>
      <c r="IVQ7" s="21"/>
      <c r="IVR7"/>
      <c r="IVS7" s="4"/>
      <c r="IVT7" s="4"/>
      <c r="IVU7"/>
      <c r="IVV7" s="22"/>
      <c r="IVW7" s="22"/>
      <c r="IVX7" s="22"/>
      <c r="IVY7" s="15"/>
      <c r="IVZ7" s="23"/>
      <c r="IWA7" s="21"/>
      <c r="IWB7"/>
      <c r="IWC7" s="4"/>
      <c r="IWD7" s="4"/>
      <c r="IWE7"/>
      <c r="IWF7" s="22"/>
      <c r="IWG7" s="22"/>
      <c r="IWH7" s="22"/>
      <c r="IWI7" s="15"/>
      <c r="IWJ7" s="23"/>
      <c r="IWK7" s="21"/>
      <c r="IWL7"/>
      <c r="IWM7" s="4"/>
      <c r="IWN7" s="4"/>
      <c r="IWO7"/>
      <c r="IWP7" s="22"/>
      <c r="IWQ7" s="22"/>
      <c r="IWR7" s="22"/>
      <c r="IWS7" s="15"/>
      <c r="IWT7" s="23"/>
      <c r="IWU7" s="21"/>
      <c r="IWV7"/>
      <c r="IWW7" s="4"/>
      <c r="IWX7" s="4"/>
      <c r="IWY7"/>
      <c r="IWZ7" s="22"/>
      <c r="IXA7" s="22"/>
      <c r="IXB7" s="22"/>
      <c r="IXC7" s="15"/>
      <c r="IXD7" s="23"/>
      <c r="IXE7" s="21"/>
      <c r="IXF7"/>
      <c r="IXG7" s="4"/>
      <c r="IXH7" s="4"/>
      <c r="IXI7"/>
      <c r="IXJ7" s="22"/>
      <c r="IXK7" s="22"/>
      <c r="IXL7" s="22"/>
      <c r="IXM7" s="15"/>
      <c r="IXN7" s="23"/>
      <c r="IXO7" s="21"/>
      <c r="IXP7"/>
      <c r="IXQ7" s="4"/>
      <c r="IXR7" s="4"/>
      <c r="IXS7"/>
      <c r="IXT7" s="22"/>
      <c r="IXU7" s="22"/>
      <c r="IXV7" s="22"/>
      <c r="IXW7" s="15"/>
      <c r="IXX7" s="23"/>
      <c r="IXY7" s="21"/>
      <c r="IXZ7"/>
      <c r="IYA7" s="4"/>
      <c r="IYB7" s="4"/>
      <c r="IYC7"/>
      <c r="IYD7" s="22"/>
      <c r="IYE7" s="22"/>
      <c r="IYF7" s="22"/>
      <c r="IYG7" s="15"/>
      <c r="IYH7" s="23"/>
      <c r="IYI7" s="21"/>
      <c r="IYJ7"/>
      <c r="IYK7" s="4"/>
      <c r="IYL7" s="4"/>
      <c r="IYM7"/>
      <c r="IYN7" s="22"/>
      <c r="IYO7" s="22"/>
      <c r="IYP7" s="22"/>
      <c r="IYQ7" s="15"/>
      <c r="IYR7" s="23"/>
      <c r="IYS7" s="21"/>
      <c r="IYT7"/>
      <c r="IYU7" s="4"/>
      <c r="IYV7" s="4"/>
      <c r="IYW7"/>
      <c r="IYX7" s="22"/>
      <c r="IYY7" s="22"/>
      <c r="IYZ7" s="22"/>
      <c r="IZA7" s="15"/>
      <c r="IZB7" s="23"/>
      <c r="IZC7" s="21"/>
      <c r="IZD7"/>
      <c r="IZE7" s="4"/>
      <c r="IZF7" s="4"/>
      <c r="IZG7"/>
      <c r="IZH7" s="22"/>
      <c r="IZI7" s="22"/>
      <c r="IZJ7" s="22"/>
      <c r="IZK7" s="15"/>
      <c r="IZL7" s="23"/>
      <c r="IZM7" s="21"/>
      <c r="IZN7"/>
      <c r="IZO7" s="4"/>
      <c r="IZP7" s="4"/>
      <c r="IZQ7"/>
      <c r="IZR7" s="22"/>
      <c r="IZS7" s="22"/>
      <c r="IZT7" s="22"/>
      <c r="IZU7" s="15"/>
      <c r="IZV7" s="23"/>
      <c r="IZW7" s="21"/>
      <c r="IZX7"/>
      <c r="IZY7" s="4"/>
      <c r="IZZ7" s="4"/>
      <c r="JAA7"/>
      <c r="JAB7" s="22"/>
      <c r="JAC7" s="22"/>
      <c r="JAD7" s="22"/>
      <c r="JAE7" s="15"/>
      <c r="JAF7" s="23"/>
      <c r="JAG7" s="21"/>
      <c r="JAH7"/>
      <c r="JAI7" s="4"/>
      <c r="JAJ7" s="4"/>
      <c r="JAK7"/>
      <c r="JAL7" s="22"/>
      <c r="JAM7" s="22"/>
      <c r="JAN7" s="22"/>
      <c r="JAO7" s="15"/>
      <c r="JAP7" s="23"/>
      <c r="JAQ7" s="21"/>
      <c r="JAR7"/>
      <c r="JAS7" s="4"/>
      <c r="JAT7" s="4"/>
      <c r="JAU7"/>
      <c r="JAV7" s="22"/>
      <c r="JAW7" s="22"/>
      <c r="JAX7" s="22"/>
      <c r="JAY7" s="15"/>
      <c r="JAZ7" s="23"/>
      <c r="JBA7" s="21"/>
      <c r="JBB7"/>
      <c r="JBC7" s="4"/>
      <c r="JBD7" s="4"/>
      <c r="JBE7"/>
      <c r="JBF7" s="22"/>
      <c r="JBG7" s="22"/>
      <c r="JBH7" s="22"/>
      <c r="JBI7" s="15"/>
      <c r="JBJ7" s="23"/>
      <c r="JBK7" s="21"/>
      <c r="JBL7"/>
      <c r="JBM7" s="4"/>
      <c r="JBN7" s="4"/>
      <c r="JBO7"/>
      <c r="JBP7" s="22"/>
      <c r="JBQ7" s="22"/>
      <c r="JBR7" s="22"/>
      <c r="JBS7" s="15"/>
      <c r="JBT7" s="23"/>
      <c r="JBU7" s="21"/>
      <c r="JBV7"/>
      <c r="JBW7" s="4"/>
      <c r="JBX7" s="4"/>
      <c r="JBY7"/>
      <c r="JBZ7" s="22"/>
      <c r="JCA7" s="22"/>
      <c r="JCB7" s="22"/>
      <c r="JCC7" s="15"/>
      <c r="JCD7" s="23"/>
      <c r="JCE7" s="21"/>
      <c r="JCF7"/>
      <c r="JCG7" s="4"/>
      <c r="JCH7" s="4"/>
      <c r="JCI7"/>
      <c r="JCJ7" s="22"/>
      <c r="JCK7" s="22"/>
      <c r="JCL7" s="22"/>
      <c r="JCM7" s="15"/>
      <c r="JCN7" s="23"/>
      <c r="JCO7" s="21"/>
      <c r="JCP7"/>
      <c r="JCQ7" s="4"/>
      <c r="JCR7" s="4"/>
      <c r="JCS7"/>
      <c r="JCT7" s="22"/>
      <c r="JCU7" s="22"/>
      <c r="JCV7" s="22"/>
      <c r="JCW7" s="15"/>
      <c r="JCX7" s="23"/>
      <c r="JCY7" s="21"/>
      <c r="JCZ7"/>
      <c r="JDA7" s="4"/>
      <c r="JDB7" s="4"/>
      <c r="JDC7"/>
      <c r="JDD7" s="22"/>
      <c r="JDE7" s="22"/>
      <c r="JDF7" s="22"/>
      <c r="JDG7" s="15"/>
      <c r="JDH7" s="23"/>
      <c r="JDI7" s="21"/>
      <c r="JDJ7"/>
      <c r="JDK7" s="4"/>
      <c r="JDL7" s="4"/>
      <c r="JDM7"/>
      <c r="JDN7" s="22"/>
      <c r="JDO7" s="22"/>
      <c r="JDP7" s="22"/>
      <c r="JDQ7" s="15"/>
      <c r="JDR7" s="23"/>
      <c r="JDS7" s="21"/>
      <c r="JDT7"/>
      <c r="JDU7" s="4"/>
      <c r="JDV7" s="4"/>
      <c r="JDW7"/>
      <c r="JDX7" s="22"/>
      <c r="JDY7" s="22"/>
      <c r="JDZ7" s="22"/>
      <c r="JEA7" s="15"/>
      <c r="JEB7" s="23"/>
      <c r="JEC7" s="21"/>
      <c r="JED7"/>
      <c r="JEE7" s="4"/>
      <c r="JEF7" s="4"/>
      <c r="JEG7"/>
      <c r="JEH7" s="22"/>
      <c r="JEI7" s="22"/>
      <c r="JEJ7" s="22"/>
      <c r="JEK7" s="15"/>
      <c r="JEL7" s="23"/>
      <c r="JEM7" s="21"/>
      <c r="JEN7"/>
      <c r="JEO7" s="4"/>
      <c r="JEP7" s="4"/>
      <c r="JEQ7"/>
      <c r="JER7" s="22"/>
      <c r="JES7" s="22"/>
      <c r="JET7" s="22"/>
      <c r="JEU7" s="15"/>
      <c r="JEV7" s="23"/>
      <c r="JEW7" s="21"/>
      <c r="JEX7"/>
      <c r="JEY7" s="4"/>
      <c r="JEZ7" s="4"/>
      <c r="JFA7"/>
      <c r="JFB7" s="22"/>
      <c r="JFC7" s="22"/>
      <c r="JFD7" s="22"/>
      <c r="JFE7" s="15"/>
      <c r="JFF7" s="23"/>
      <c r="JFG7" s="21"/>
      <c r="JFH7"/>
      <c r="JFI7" s="4"/>
      <c r="JFJ7" s="4"/>
      <c r="JFK7"/>
      <c r="JFL7" s="22"/>
      <c r="JFM7" s="22"/>
      <c r="JFN7" s="22"/>
      <c r="JFO7" s="15"/>
      <c r="JFP7" s="23"/>
      <c r="JFQ7" s="21"/>
      <c r="JFR7"/>
      <c r="JFS7" s="4"/>
      <c r="JFT7" s="4"/>
      <c r="JFU7"/>
      <c r="JFV7" s="22"/>
      <c r="JFW7" s="22"/>
      <c r="JFX7" s="22"/>
      <c r="JFY7" s="15"/>
      <c r="JFZ7" s="23"/>
      <c r="JGA7" s="21"/>
      <c r="JGB7"/>
      <c r="JGC7" s="4"/>
      <c r="JGD7" s="4"/>
      <c r="JGE7"/>
      <c r="JGF7" s="22"/>
      <c r="JGG7" s="22"/>
      <c r="JGH7" s="22"/>
      <c r="JGI7" s="15"/>
      <c r="JGJ7" s="23"/>
      <c r="JGK7" s="21"/>
      <c r="JGL7"/>
      <c r="JGM7" s="4"/>
      <c r="JGN7" s="4"/>
      <c r="JGO7"/>
      <c r="JGP7" s="22"/>
      <c r="JGQ7" s="22"/>
      <c r="JGR7" s="22"/>
      <c r="JGS7" s="15"/>
      <c r="JGT7" s="23"/>
      <c r="JGU7" s="21"/>
      <c r="JGV7"/>
      <c r="JGW7" s="4"/>
      <c r="JGX7" s="4"/>
      <c r="JGY7"/>
      <c r="JGZ7" s="22"/>
      <c r="JHA7" s="22"/>
      <c r="JHB7" s="22"/>
      <c r="JHC7" s="15"/>
      <c r="JHD7" s="23"/>
      <c r="JHE7" s="21"/>
      <c r="JHF7"/>
      <c r="JHG7" s="4"/>
      <c r="JHH7" s="4"/>
      <c r="JHI7"/>
      <c r="JHJ7" s="22"/>
      <c r="JHK7" s="22"/>
      <c r="JHL7" s="22"/>
      <c r="JHM7" s="15"/>
      <c r="JHN7" s="23"/>
      <c r="JHO7" s="21"/>
      <c r="JHP7"/>
      <c r="JHQ7" s="4"/>
      <c r="JHR7" s="4"/>
      <c r="JHS7"/>
      <c r="JHT7" s="22"/>
      <c r="JHU7" s="22"/>
      <c r="JHV7" s="22"/>
      <c r="JHW7" s="15"/>
      <c r="JHX7" s="23"/>
      <c r="JHY7" s="21"/>
      <c r="JHZ7"/>
      <c r="JIA7" s="4"/>
      <c r="JIB7" s="4"/>
      <c r="JIC7"/>
      <c r="JID7" s="22"/>
      <c r="JIE7" s="22"/>
      <c r="JIF7" s="22"/>
      <c r="JIG7" s="15"/>
      <c r="JIH7" s="23"/>
      <c r="JII7" s="21"/>
      <c r="JIJ7"/>
      <c r="JIK7" s="4"/>
      <c r="JIL7" s="4"/>
      <c r="JIM7"/>
      <c r="JIN7" s="22"/>
      <c r="JIO7" s="22"/>
      <c r="JIP7" s="22"/>
      <c r="JIQ7" s="15"/>
      <c r="JIR7" s="23"/>
      <c r="JIS7" s="21"/>
      <c r="JIT7"/>
      <c r="JIU7" s="4"/>
      <c r="JIV7" s="4"/>
      <c r="JIW7"/>
      <c r="JIX7" s="22"/>
      <c r="JIY7" s="22"/>
      <c r="JIZ7" s="22"/>
      <c r="JJA7" s="15"/>
      <c r="JJB7" s="23"/>
      <c r="JJC7" s="21"/>
      <c r="JJD7"/>
      <c r="JJE7" s="4"/>
      <c r="JJF7" s="4"/>
      <c r="JJG7"/>
      <c r="JJH7" s="22"/>
      <c r="JJI7" s="22"/>
      <c r="JJJ7" s="22"/>
      <c r="JJK7" s="15"/>
      <c r="JJL7" s="23"/>
      <c r="JJM7" s="21"/>
      <c r="JJN7"/>
      <c r="JJO7" s="4"/>
      <c r="JJP7" s="4"/>
      <c r="JJQ7"/>
      <c r="JJR7" s="22"/>
      <c r="JJS7" s="22"/>
      <c r="JJT7" s="22"/>
      <c r="JJU7" s="15"/>
      <c r="JJV7" s="23"/>
      <c r="JJW7" s="21"/>
      <c r="JJX7"/>
      <c r="JJY7" s="4"/>
      <c r="JJZ7" s="4"/>
      <c r="JKA7"/>
      <c r="JKB7" s="22"/>
      <c r="JKC7" s="22"/>
      <c r="JKD7" s="22"/>
      <c r="JKE7" s="15"/>
      <c r="JKF7" s="23"/>
      <c r="JKG7" s="21"/>
      <c r="JKH7"/>
      <c r="JKI7" s="4"/>
      <c r="JKJ7" s="4"/>
      <c r="JKK7"/>
      <c r="JKL7" s="22"/>
      <c r="JKM7" s="22"/>
      <c r="JKN7" s="22"/>
      <c r="JKO7" s="15"/>
      <c r="JKP7" s="23"/>
      <c r="JKQ7" s="21"/>
      <c r="JKR7"/>
      <c r="JKS7" s="4"/>
      <c r="JKT7" s="4"/>
      <c r="JKU7"/>
      <c r="JKV7" s="22"/>
      <c r="JKW7" s="22"/>
      <c r="JKX7" s="22"/>
      <c r="JKY7" s="15"/>
      <c r="JKZ7" s="23"/>
      <c r="JLA7" s="21"/>
      <c r="JLB7"/>
      <c r="JLC7" s="4"/>
      <c r="JLD7" s="4"/>
      <c r="JLE7"/>
      <c r="JLF7" s="22"/>
      <c r="JLG7" s="22"/>
      <c r="JLH7" s="22"/>
      <c r="JLI7" s="15"/>
      <c r="JLJ7" s="23"/>
      <c r="JLK7" s="21"/>
      <c r="JLL7"/>
      <c r="JLM7" s="4"/>
      <c r="JLN7" s="4"/>
      <c r="JLO7"/>
      <c r="JLP7" s="22"/>
      <c r="JLQ7" s="22"/>
      <c r="JLR7" s="22"/>
      <c r="JLS7" s="15"/>
      <c r="JLT7" s="23"/>
      <c r="JLU7" s="21"/>
      <c r="JLV7"/>
      <c r="JLW7" s="4"/>
      <c r="JLX7" s="4"/>
      <c r="JLY7"/>
      <c r="JLZ7" s="22"/>
      <c r="JMA7" s="22"/>
      <c r="JMB7" s="22"/>
      <c r="JMC7" s="15"/>
      <c r="JMD7" s="23"/>
      <c r="JME7" s="21"/>
      <c r="JMF7"/>
      <c r="JMG7" s="4"/>
      <c r="JMH7" s="4"/>
      <c r="JMI7"/>
      <c r="JMJ7" s="22"/>
      <c r="JMK7" s="22"/>
      <c r="JML7" s="22"/>
      <c r="JMM7" s="15"/>
      <c r="JMN7" s="23"/>
      <c r="JMO7" s="21"/>
      <c r="JMP7"/>
      <c r="JMQ7" s="4"/>
      <c r="JMR7" s="4"/>
      <c r="JMS7"/>
      <c r="JMT7" s="22"/>
      <c r="JMU7" s="22"/>
      <c r="JMV7" s="22"/>
      <c r="JMW7" s="15"/>
      <c r="JMX7" s="23"/>
      <c r="JMY7" s="21"/>
      <c r="JMZ7"/>
      <c r="JNA7" s="4"/>
      <c r="JNB7" s="4"/>
      <c r="JNC7"/>
      <c r="JND7" s="22"/>
      <c r="JNE7" s="22"/>
      <c r="JNF7" s="22"/>
      <c r="JNG7" s="15"/>
      <c r="JNH7" s="23"/>
      <c r="JNI7" s="21"/>
      <c r="JNJ7"/>
      <c r="JNK7" s="4"/>
      <c r="JNL7" s="4"/>
      <c r="JNM7"/>
      <c r="JNN7" s="22"/>
      <c r="JNO7" s="22"/>
      <c r="JNP7" s="22"/>
      <c r="JNQ7" s="15"/>
      <c r="JNR7" s="23"/>
      <c r="JNS7" s="21"/>
      <c r="JNT7"/>
      <c r="JNU7" s="4"/>
      <c r="JNV7" s="4"/>
      <c r="JNW7"/>
      <c r="JNX7" s="22"/>
      <c r="JNY7" s="22"/>
      <c r="JNZ7" s="22"/>
      <c r="JOA7" s="15"/>
      <c r="JOB7" s="23"/>
      <c r="JOC7" s="21"/>
      <c r="JOD7"/>
      <c r="JOE7" s="4"/>
      <c r="JOF7" s="4"/>
      <c r="JOG7"/>
      <c r="JOH7" s="22"/>
      <c r="JOI7" s="22"/>
      <c r="JOJ7" s="22"/>
      <c r="JOK7" s="15"/>
      <c r="JOL7" s="23"/>
      <c r="JOM7" s="21"/>
      <c r="JON7"/>
      <c r="JOO7" s="4"/>
      <c r="JOP7" s="4"/>
      <c r="JOQ7"/>
      <c r="JOR7" s="22"/>
      <c r="JOS7" s="22"/>
      <c r="JOT7" s="22"/>
      <c r="JOU7" s="15"/>
      <c r="JOV7" s="23"/>
      <c r="JOW7" s="21"/>
      <c r="JOX7"/>
      <c r="JOY7" s="4"/>
      <c r="JOZ7" s="4"/>
      <c r="JPA7"/>
      <c r="JPB7" s="22"/>
      <c r="JPC7" s="22"/>
      <c r="JPD7" s="22"/>
      <c r="JPE7" s="15"/>
      <c r="JPF7" s="23"/>
      <c r="JPG7" s="21"/>
      <c r="JPH7"/>
      <c r="JPI7" s="4"/>
      <c r="JPJ7" s="4"/>
      <c r="JPK7"/>
      <c r="JPL7" s="22"/>
      <c r="JPM7" s="22"/>
      <c r="JPN7" s="22"/>
      <c r="JPO7" s="15"/>
      <c r="JPP7" s="23"/>
      <c r="JPQ7" s="21"/>
      <c r="JPR7"/>
      <c r="JPS7" s="4"/>
      <c r="JPT7" s="4"/>
      <c r="JPU7"/>
      <c r="JPV7" s="22"/>
      <c r="JPW7" s="22"/>
      <c r="JPX7" s="22"/>
      <c r="JPY7" s="15"/>
      <c r="JPZ7" s="23"/>
      <c r="JQA7" s="21"/>
      <c r="JQB7"/>
      <c r="JQC7" s="4"/>
      <c r="JQD7" s="4"/>
      <c r="JQE7"/>
      <c r="JQF7" s="22"/>
      <c r="JQG7" s="22"/>
      <c r="JQH7" s="22"/>
      <c r="JQI7" s="15"/>
      <c r="JQJ7" s="23"/>
      <c r="JQK7" s="21"/>
      <c r="JQL7"/>
      <c r="JQM7" s="4"/>
      <c r="JQN7" s="4"/>
      <c r="JQO7"/>
      <c r="JQP7" s="22"/>
      <c r="JQQ7" s="22"/>
      <c r="JQR7" s="22"/>
      <c r="JQS7" s="15"/>
      <c r="JQT7" s="23"/>
      <c r="JQU7" s="21"/>
      <c r="JQV7"/>
      <c r="JQW7" s="4"/>
      <c r="JQX7" s="4"/>
      <c r="JQY7"/>
      <c r="JQZ7" s="22"/>
      <c r="JRA7" s="22"/>
      <c r="JRB7" s="22"/>
      <c r="JRC7" s="15"/>
      <c r="JRD7" s="23"/>
      <c r="JRE7" s="21"/>
      <c r="JRF7"/>
      <c r="JRG7" s="4"/>
      <c r="JRH7" s="4"/>
      <c r="JRI7"/>
      <c r="JRJ7" s="22"/>
      <c r="JRK7" s="22"/>
      <c r="JRL7" s="22"/>
      <c r="JRM7" s="15"/>
      <c r="JRN7" s="23"/>
      <c r="JRO7" s="21"/>
      <c r="JRP7"/>
      <c r="JRQ7" s="4"/>
      <c r="JRR7" s="4"/>
      <c r="JRS7"/>
      <c r="JRT7" s="22"/>
      <c r="JRU7" s="22"/>
      <c r="JRV7" s="22"/>
      <c r="JRW7" s="15"/>
      <c r="JRX7" s="23"/>
      <c r="JRY7" s="21"/>
      <c r="JRZ7"/>
      <c r="JSA7" s="4"/>
      <c r="JSB7" s="4"/>
      <c r="JSC7"/>
      <c r="JSD7" s="22"/>
      <c r="JSE7" s="22"/>
      <c r="JSF7" s="22"/>
      <c r="JSG7" s="15"/>
      <c r="JSH7" s="23"/>
      <c r="JSI7" s="21"/>
      <c r="JSJ7"/>
      <c r="JSK7" s="4"/>
      <c r="JSL7" s="4"/>
      <c r="JSM7"/>
      <c r="JSN7" s="22"/>
      <c r="JSO7" s="22"/>
      <c r="JSP7" s="22"/>
      <c r="JSQ7" s="15"/>
      <c r="JSR7" s="23"/>
      <c r="JSS7" s="21"/>
      <c r="JST7"/>
      <c r="JSU7" s="4"/>
      <c r="JSV7" s="4"/>
      <c r="JSW7"/>
      <c r="JSX7" s="22"/>
      <c r="JSY7" s="22"/>
      <c r="JSZ7" s="22"/>
      <c r="JTA7" s="15"/>
      <c r="JTB7" s="23"/>
      <c r="JTC7" s="21"/>
      <c r="JTD7"/>
      <c r="JTE7" s="4"/>
      <c r="JTF7" s="4"/>
      <c r="JTG7"/>
      <c r="JTH7" s="22"/>
      <c r="JTI7" s="22"/>
      <c r="JTJ7" s="22"/>
      <c r="JTK7" s="15"/>
      <c r="JTL7" s="23"/>
      <c r="JTM7" s="21"/>
      <c r="JTN7"/>
      <c r="JTO7" s="4"/>
      <c r="JTP7" s="4"/>
      <c r="JTQ7"/>
      <c r="JTR7" s="22"/>
      <c r="JTS7" s="22"/>
      <c r="JTT7" s="22"/>
      <c r="JTU7" s="15"/>
      <c r="JTV7" s="23"/>
      <c r="JTW7" s="21"/>
      <c r="JTX7"/>
      <c r="JTY7" s="4"/>
      <c r="JTZ7" s="4"/>
      <c r="JUA7"/>
      <c r="JUB7" s="22"/>
      <c r="JUC7" s="22"/>
      <c r="JUD7" s="22"/>
      <c r="JUE7" s="15"/>
      <c r="JUF7" s="23"/>
      <c r="JUG7" s="21"/>
      <c r="JUH7"/>
      <c r="JUI7" s="4"/>
      <c r="JUJ7" s="4"/>
      <c r="JUK7"/>
      <c r="JUL7" s="22"/>
      <c r="JUM7" s="22"/>
      <c r="JUN7" s="22"/>
      <c r="JUO7" s="15"/>
      <c r="JUP7" s="23"/>
      <c r="JUQ7" s="21"/>
      <c r="JUR7"/>
      <c r="JUS7" s="4"/>
      <c r="JUT7" s="4"/>
      <c r="JUU7"/>
      <c r="JUV7" s="22"/>
      <c r="JUW7" s="22"/>
      <c r="JUX7" s="22"/>
      <c r="JUY7" s="15"/>
      <c r="JUZ7" s="23"/>
      <c r="JVA7" s="21"/>
      <c r="JVB7"/>
      <c r="JVC7" s="4"/>
      <c r="JVD7" s="4"/>
      <c r="JVE7"/>
      <c r="JVF7" s="22"/>
      <c r="JVG7" s="22"/>
      <c r="JVH7" s="22"/>
      <c r="JVI7" s="15"/>
      <c r="JVJ7" s="23"/>
      <c r="JVK7" s="21"/>
      <c r="JVL7"/>
      <c r="JVM7" s="4"/>
      <c r="JVN7" s="4"/>
      <c r="JVO7"/>
      <c r="JVP7" s="22"/>
      <c r="JVQ7" s="22"/>
      <c r="JVR7" s="22"/>
      <c r="JVS7" s="15"/>
      <c r="JVT7" s="23"/>
      <c r="JVU7" s="21"/>
      <c r="JVV7"/>
      <c r="JVW7" s="4"/>
      <c r="JVX7" s="4"/>
      <c r="JVY7"/>
      <c r="JVZ7" s="22"/>
      <c r="JWA7" s="22"/>
      <c r="JWB7" s="22"/>
      <c r="JWC7" s="15"/>
      <c r="JWD7" s="23"/>
      <c r="JWE7" s="21"/>
      <c r="JWF7"/>
      <c r="JWG7" s="4"/>
      <c r="JWH7" s="4"/>
      <c r="JWI7"/>
      <c r="JWJ7" s="22"/>
      <c r="JWK7" s="22"/>
      <c r="JWL7" s="22"/>
      <c r="JWM7" s="15"/>
      <c r="JWN7" s="23"/>
      <c r="JWO7" s="21"/>
      <c r="JWP7"/>
      <c r="JWQ7" s="4"/>
      <c r="JWR7" s="4"/>
      <c r="JWS7"/>
      <c r="JWT7" s="22"/>
      <c r="JWU7" s="22"/>
      <c r="JWV7" s="22"/>
      <c r="JWW7" s="15"/>
      <c r="JWX7" s="23"/>
      <c r="JWY7" s="21"/>
      <c r="JWZ7"/>
      <c r="JXA7" s="4"/>
      <c r="JXB7" s="4"/>
      <c r="JXC7"/>
      <c r="JXD7" s="22"/>
      <c r="JXE7" s="22"/>
      <c r="JXF7" s="22"/>
      <c r="JXG7" s="15"/>
      <c r="JXH7" s="23"/>
      <c r="JXI7" s="21"/>
      <c r="JXJ7"/>
      <c r="JXK7" s="4"/>
      <c r="JXL7" s="4"/>
      <c r="JXM7"/>
      <c r="JXN7" s="22"/>
      <c r="JXO7" s="22"/>
      <c r="JXP7" s="22"/>
      <c r="JXQ7" s="15"/>
      <c r="JXR7" s="23"/>
      <c r="JXS7" s="21"/>
      <c r="JXT7"/>
      <c r="JXU7" s="4"/>
      <c r="JXV7" s="4"/>
      <c r="JXW7"/>
      <c r="JXX7" s="22"/>
      <c r="JXY7" s="22"/>
      <c r="JXZ7" s="22"/>
      <c r="JYA7" s="15"/>
      <c r="JYB7" s="23"/>
      <c r="JYC7" s="21"/>
      <c r="JYD7"/>
      <c r="JYE7" s="4"/>
      <c r="JYF7" s="4"/>
      <c r="JYG7"/>
      <c r="JYH7" s="22"/>
      <c r="JYI7" s="22"/>
      <c r="JYJ7" s="22"/>
      <c r="JYK7" s="15"/>
      <c r="JYL7" s="23"/>
      <c r="JYM7" s="21"/>
      <c r="JYN7"/>
      <c r="JYO7" s="4"/>
      <c r="JYP7" s="4"/>
      <c r="JYQ7"/>
      <c r="JYR7" s="22"/>
      <c r="JYS7" s="22"/>
      <c r="JYT7" s="22"/>
      <c r="JYU7" s="15"/>
      <c r="JYV7" s="23"/>
      <c r="JYW7" s="21"/>
      <c r="JYX7"/>
      <c r="JYY7" s="4"/>
      <c r="JYZ7" s="4"/>
      <c r="JZA7"/>
      <c r="JZB7" s="22"/>
      <c r="JZC7" s="22"/>
      <c r="JZD7" s="22"/>
      <c r="JZE7" s="15"/>
      <c r="JZF7" s="23"/>
      <c r="JZG7" s="21"/>
      <c r="JZH7"/>
      <c r="JZI7" s="4"/>
      <c r="JZJ7" s="4"/>
      <c r="JZK7"/>
      <c r="JZL7" s="22"/>
      <c r="JZM7" s="22"/>
      <c r="JZN7" s="22"/>
      <c r="JZO7" s="15"/>
      <c r="JZP7" s="23"/>
      <c r="JZQ7" s="21"/>
      <c r="JZR7"/>
      <c r="JZS7" s="4"/>
      <c r="JZT7" s="4"/>
      <c r="JZU7"/>
      <c r="JZV7" s="22"/>
      <c r="JZW7" s="22"/>
      <c r="JZX7" s="22"/>
      <c r="JZY7" s="15"/>
      <c r="JZZ7" s="23"/>
      <c r="KAA7" s="21"/>
      <c r="KAB7"/>
      <c r="KAC7" s="4"/>
      <c r="KAD7" s="4"/>
      <c r="KAE7"/>
      <c r="KAF7" s="22"/>
      <c r="KAG7" s="22"/>
      <c r="KAH7" s="22"/>
      <c r="KAI7" s="15"/>
      <c r="KAJ7" s="23"/>
      <c r="KAK7" s="21"/>
      <c r="KAL7"/>
      <c r="KAM7" s="4"/>
      <c r="KAN7" s="4"/>
      <c r="KAO7"/>
      <c r="KAP7" s="22"/>
      <c r="KAQ7" s="22"/>
      <c r="KAR7" s="22"/>
      <c r="KAS7" s="15"/>
      <c r="KAT7" s="23"/>
      <c r="KAU7" s="21"/>
      <c r="KAV7"/>
      <c r="KAW7" s="4"/>
      <c r="KAX7" s="4"/>
      <c r="KAY7"/>
      <c r="KAZ7" s="22"/>
      <c r="KBA7" s="22"/>
      <c r="KBB7" s="22"/>
      <c r="KBC7" s="15"/>
      <c r="KBD7" s="23"/>
      <c r="KBE7" s="21"/>
      <c r="KBF7"/>
      <c r="KBG7" s="4"/>
      <c r="KBH7" s="4"/>
      <c r="KBI7"/>
      <c r="KBJ7" s="22"/>
      <c r="KBK7" s="22"/>
      <c r="KBL7" s="22"/>
      <c r="KBM7" s="15"/>
      <c r="KBN7" s="23"/>
      <c r="KBO7" s="21"/>
      <c r="KBP7"/>
      <c r="KBQ7" s="4"/>
      <c r="KBR7" s="4"/>
      <c r="KBS7"/>
      <c r="KBT7" s="22"/>
      <c r="KBU7" s="22"/>
      <c r="KBV7" s="22"/>
      <c r="KBW7" s="15"/>
      <c r="KBX7" s="23"/>
      <c r="KBY7" s="21"/>
      <c r="KBZ7"/>
      <c r="KCA7" s="4"/>
      <c r="KCB7" s="4"/>
      <c r="KCC7"/>
      <c r="KCD7" s="22"/>
      <c r="KCE7" s="22"/>
      <c r="KCF7" s="22"/>
      <c r="KCG7" s="15"/>
      <c r="KCH7" s="23"/>
      <c r="KCI7" s="21"/>
      <c r="KCJ7"/>
      <c r="KCK7" s="4"/>
      <c r="KCL7" s="4"/>
      <c r="KCM7"/>
      <c r="KCN7" s="22"/>
      <c r="KCO7" s="22"/>
      <c r="KCP7" s="22"/>
      <c r="KCQ7" s="15"/>
      <c r="KCR7" s="23"/>
      <c r="KCS7" s="21"/>
      <c r="KCT7"/>
      <c r="KCU7" s="4"/>
      <c r="KCV7" s="4"/>
      <c r="KCW7"/>
      <c r="KCX7" s="22"/>
      <c r="KCY7" s="22"/>
      <c r="KCZ7" s="22"/>
      <c r="KDA7" s="15"/>
      <c r="KDB7" s="23"/>
      <c r="KDC7" s="21"/>
      <c r="KDD7"/>
      <c r="KDE7" s="4"/>
      <c r="KDF7" s="4"/>
      <c r="KDG7"/>
      <c r="KDH7" s="22"/>
      <c r="KDI7" s="22"/>
      <c r="KDJ7" s="22"/>
      <c r="KDK7" s="15"/>
      <c r="KDL7" s="23"/>
      <c r="KDM7" s="21"/>
      <c r="KDN7"/>
      <c r="KDO7" s="4"/>
      <c r="KDP7" s="4"/>
      <c r="KDQ7"/>
      <c r="KDR7" s="22"/>
      <c r="KDS7" s="22"/>
      <c r="KDT7" s="22"/>
      <c r="KDU7" s="15"/>
      <c r="KDV7" s="23"/>
      <c r="KDW7" s="21"/>
      <c r="KDX7"/>
      <c r="KDY7" s="4"/>
      <c r="KDZ7" s="4"/>
      <c r="KEA7"/>
      <c r="KEB7" s="22"/>
      <c r="KEC7" s="22"/>
      <c r="KED7" s="22"/>
      <c r="KEE7" s="15"/>
      <c r="KEF7" s="23"/>
      <c r="KEG7" s="21"/>
      <c r="KEH7"/>
      <c r="KEI7" s="4"/>
      <c r="KEJ7" s="4"/>
      <c r="KEK7"/>
      <c r="KEL7" s="22"/>
      <c r="KEM7" s="22"/>
      <c r="KEN7" s="22"/>
      <c r="KEO7" s="15"/>
      <c r="KEP7" s="23"/>
      <c r="KEQ7" s="21"/>
      <c r="KER7"/>
      <c r="KES7" s="4"/>
      <c r="KET7" s="4"/>
      <c r="KEU7"/>
      <c r="KEV7" s="22"/>
      <c r="KEW7" s="22"/>
      <c r="KEX7" s="22"/>
      <c r="KEY7" s="15"/>
      <c r="KEZ7" s="23"/>
      <c r="KFA7" s="21"/>
      <c r="KFB7"/>
      <c r="KFC7" s="4"/>
      <c r="KFD7" s="4"/>
      <c r="KFE7"/>
      <c r="KFF7" s="22"/>
      <c r="KFG7" s="22"/>
      <c r="KFH7" s="22"/>
      <c r="KFI7" s="15"/>
      <c r="KFJ7" s="23"/>
      <c r="KFK7" s="21"/>
      <c r="KFL7"/>
      <c r="KFM7" s="4"/>
      <c r="KFN7" s="4"/>
      <c r="KFO7"/>
      <c r="KFP7" s="22"/>
      <c r="KFQ7" s="22"/>
      <c r="KFR7" s="22"/>
      <c r="KFS7" s="15"/>
      <c r="KFT7" s="23"/>
      <c r="KFU7" s="21"/>
      <c r="KFV7"/>
      <c r="KFW7" s="4"/>
      <c r="KFX7" s="4"/>
      <c r="KFY7"/>
      <c r="KFZ7" s="22"/>
      <c r="KGA7" s="22"/>
      <c r="KGB7" s="22"/>
      <c r="KGC7" s="15"/>
      <c r="KGD7" s="23"/>
      <c r="KGE7" s="21"/>
      <c r="KGF7"/>
      <c r="KGG7" s="4"/>
      <c r="KGH7" s="4"/>
      <c r="KGI7"/>
      <c r="KGJ7" s="22"/>
      <c r="KGK7" s="22"/>
      <c r="KGL7" s="22"/>
      <c r="KGM7" s="15"/>
      <c r="KGN7" s="23"/>
      <c r="KGO7" s="21"/>
      <c r="KGP7"/>
      <c r="KGQ7" s="4"/>
      <c r="KGR7" s="4"/>
      <c r="KGS7"/>
      <c r="KGT7" s="22"/>
      <c r="KGU7" s="22"/>
      <c r="KGV7" s="22"/>
      <c r="KGW7" s="15"/>
      <c r="KGX7" s="23"/>
      <c r="KGY7" s="21"/>
      <c r="KGZ7"/>
      <c r="KHA7" s="4"/>
      <c r="KHB7" s="4"/>
      <c r="KHC7"/>
      <c r="KHD7" s="22"/>
      <c r="KHE7" s="22"/>
      <c r="KHF7" s="22"/>
      <c r="KHG7" s="15"/>
      <c r="KHH7" s="23"/>
      <c r="KHI7" s="21"/>
      <c r="KHJ7"/>
      <c r="KHK7" s="4"/>
      <c r="KHL7" s="4"/>
      <c r="KHM7"/>
      <c r="KHN7" s="22"/>
      <c r="KHO7" s="22"/>
      <c r="KHP7" s="22"/>
      <c r="KHQ7" s="15"/>
      <c r="KHR7" s="23"/>
      <c r="KHS7" s="21"/>
      <c r="KHT7"/>
      <c r="KHU7" s="4"/>
      <c r="KHV7" s="4"/>
      <c r="KHW7"/>
      <c r="KHX7" s="22"/>
      <c r="KHY7" s="22"/>
      <c r="KHZ7" s="22"/>
      <c r="KIA7" s="15"/>
      <c r="KIB7" s="23"/>
      <c r="KIC7" s="21"/>
      <c r="KID7"/>
      <c r="KIE7" s="4"/>
      <c r="KIF7" s="4"/>
      <c r="KIG7"/>
      <c r="KIH7" s="22"/>
      <c r="KII7" s="22"/>
      <c r="KIJ7" s="22"/>
      <c r="KIK7" s="15"/>
      <c r="KIL7" s="23"/>
      <c r="KIM7" s="21"/>
      <c r="KIN7"/>
      <c r="KIO7" s="4"/>
      <c r="KIP7" s="4"/>
      <c r="KIQ7"/>
      <c r="KIR7" s="22"/>
      <c r="KIS7" s="22"/>
      <c r="KIT7" s="22"/>
      <c r="KIU7" s="15"/>
      <c r="KIV7" s="23"/>
      <c r="KIW7" s="21"/>
      <c r="KIX7"/>
      <c r="KIY7" s="4"/>
      <c r="KIZ7" s="4"/>
      <c r="KJA7"/>
      <c r="KJB7" s="22"/>
      <c r="KJC7" s="22"/>
      <c r="KJD7" s="22"/>
      <c r="KJE7" s="15"/>
      <c r="KJF7" s="23"/>
      <c r="KJG7" s="21"/>
      <c r="KJH7"/>
      <c r="KJI7" s="4"/>
      <c r="KJJ7" s="4"/>
      <c r="KJK7"/>
      <c r="KJL7" s="22"/>
      <c r="KJM7" s="22"/>
      <c r="KJN7" s="22"/>
      <c r="KJO7" s="15"/>
      <c r="KJP7" s="23"/>
      <c r="KJQ7" s="21"/>
      <c r="KJR7"/>
      <c r="KJS7" s="4"/>
      <c r="KJT7" s="4"/>
      <c r="KJU7"/>
      <c r="KJV7" s="22"/>
      <c r="KJW7" s="22"/>
      <c r="KJX7" s="22"/>
      <c r="KJY7" s="15"/>
      <c r="KJZ7" s="23"/>
      <c r="KKA7" s="21"/>
      <c r="KKB7"/>
      <c r="KKC7" s="4"/>
      <c r="KKD7" s="4"/>
      <c r="KKE7"/>
      <c r="KKF7" s="22"/>
      <c r="KKG7" s="22"/>
      <c r="KKH7" s="22"/>
      <c r="KKI7" s="15"/>
      <c r="KKJ7" s="23"/>
      <c r="KKK7" s="21"/>
      <c r="KKL7"/>
      <c r="KKM7" s="4"/>
      <c r="KKN7" s="4"/>
      <c r="KKO7"/>
      <c r="KKP7" s="22"/>
      <c r="KKQ7" s="22"/>
      <c r="KKR7" s="22"/>
      <c r="KKS7" s="15"/>
      <c r="KKT7" s="23"/>
      <c r="KKU7" s="21"/>
      <c r="KKV7"/>
      <c r="KKW7" s="4"/>
      <c r="KKX7" s="4"/>
      <c r="KKY7"/>
      <c r="KKZ7" s="22"/>
      <c r="KLA7" s="22"/>
      <c r="KLB7" s="22"/>
      <c r="KLC7" s="15"/>
      <c r="KLD7" s="23"/>
      <c r="KLE7" s="21"/>
      <c r="KLF7"/>
      <c r="KLG7" s="4"/>
      <c r="KLH7" s="4"/>
      <c r="KLI7"/>
      <c r="KLJ7" s="22"/>
      <c r="KLK7" s="22"/>
      <c r="KLL7" s="22"/>
      <c r="KLM7" s="15"/>
      <c r="KLN7" s="23"/>
      <c r="KLO7" s="21"/>
      <c r="KLP7"/>
      <c r="KLQ7" s="4"/>
      <c r="KLR7" s="4"/>
      <c r="KLS7"/>
      <c r="KLT7" s="22"/>
      <c r="KLU7" s="22"/>
      <c r="KLV7" s="22"/>
      <c r="KLW7" s="15"/>
      <c r="KLX7" s="23"/>
      <c r="KLY7" s="21"/>
      <c r="KLZ7"/>
      <c r="KMA7" s="4"/>
      <c r="KMB7" s="4"/>
      <c r="KMC7"/>
      <c r="KMD7" s="22"/>
      <c r="KME7" s="22"/>
      <c r="KMF7" s="22"/>
      <c r="KMG7" s="15"/>
      <c r="KMH7" s="23"/>
      <c r="KMI7" s="21"/>
      <c r="KMJ7"/>
      <c r="KMK7" s="4"/>
      <c r="KML7" s="4"/>
      <c r="KMM7"/>
      <c r="KMN7" s="22"/>
      <c r="KMO7" s="22"/>
      <c r="KMP7" s="22"/>
      <c r="KMQ7" s="15"/>
      <c r="KMR7" s="23"/>
      <c r="KMS7" s="21"/>
      <c r="KMT7"/>
      <c r="KMU7" s="4"/>
      <c r="KMV7" s="4"/>
      <c r="KMW7"/>
      <c r="KMX7" s="22"/>
      <c r="KMY7" s="22"/>
      <c r="KMZ7" s="22"/>
      <c r="KNA7" s="15"/>
      <c r="KNB7" s="23"/>
      <c r="KNC7" s="21"/>
      <c r="KND7"/>
      <c r="KNE7" s="4"/>
      <c r="KNF7" s="4"/>
      <c r="KNG7"/>
      <c r="KNH7" s="22"/>
      <c r="KNI7" s="22"/>
      <c r="KNJ7" s="22"/>
      <c r="KNK7" s="15"/>
      <c r="KNL7" s="23"/>
      <c r="KNM7" s="21"/>
      <c r="KNN7"/>
      <c r="KNO7" s="4"/>
      <c r="KNP7" s="4"/>
      <c r="KNQ7"/>
      <c r="KNR7" s="22"/>
      <c r="KNS7" s="22"/>
      <c r="KNT7" s="22"/>
      <c r="KNU7" s="15"/>
      <c r="KNV7" s="23"/>
      <c r="KNW7" s="21"/>
      <c r="KNX7"/>
      <c r="KNY7" s="4"/>
      <c r="KNZ7" s="4"/>
      <c r="KOA7"/>
      <c r="KOB7" s="22"/>
      <c r="KOC7" s="22"/>
      <c r="KOD7" s="22"/>
      <c r="KOE7" s="15"/>
      <c r="KOF7" s="23"/>
      <c r="KOG7" s="21"/>
      <c r="KOH7"/>
      <c r="KOI7" s="4"/>
      <c r="KOJ7" s="4"/>
      <c r="KOK7"/>
      <c r="KOL7" s="22"/>
      <c r="KOM7" s="22"/>
      <c r="KON7" s="22"/>
      <c r="KOO7" s="15"/>
      <c r="KOP7" s="23"/>
      <c r="KOQ7" s="21"/>
      <c r="KOR7"/>
      <c r="KOS7" s="4"/>
      <c r="KOT7" s="4"/>
      <c r="KOU7"/>
      <c r="KOV7" s="22"/>
      <c r="KOW7" s="22"/>
      <c r="KOX7" s="22"/>
      <c r="KOY7" s="15"/>
      <c r="KOZ7" s="23"/>
      <c r="KPA7" s="21"/>
      <c r="KPB7"/>
      <c r="KPC7" s="4"/>
      <c r="KPD7" s="4"/>
      <c r="KPE7"/>
      <c r="KPF7" s="22"/>
      <c r="KPG7" s="22"/>
      <c r="KPH7" s="22"/>
      <c r="KPI7" s="15"/>
      <c r="KPJ7" s="23"/>
      <c r="KPK7" s="21"/>
      <c r="KPL7"/>
      <c r="KPM7" s="4"/>
      <c r="KPN7" s="4"/>
      <c r="KPO7"/>
      <c r="KPP7" s="22"/>
      <c r="KPQ7" s="22"/>
      <c r="KPR7" s="22"/>
      <c r="KPS7" s="15"/>
      <c r="KPT7" s="23"/>
      <c r="KPU7" s="21"/>
      <c r="KPV7"/>
      <c r="KPW7" s="4"/>
      <c r="KPX7" s="4"/>
      <c r="KPY7"/>
      <c r="KPZ7" s="22"/>
      <c r="KQA7" s="22"/>
      <c r="KQB7" s="22"/>
      <c r="KQC7" s="15"/>
      <c r="KQD7" s="23"/>
      <c r="KQE7" s="21"/>
      <c r="KQF7"/>
      <c r="KQG7" s="4"/>
      <c r="KQH7" s="4"/>
      <c r="KQI7"/>
      <c r="KQJ7" s="22"/>
      <c r="KQK7" s="22"/>
      <c r="KQL7" s="22"/>
      <c r="KQM7" s="15"/>
      <c r="KQN7" s="23"/>
      <c r="KQO7" s="21"/>
      <c r="KQP7"/>
      <c r="KQQ7" s="4"/>
      <c r="KQR7" s="4"/>
      <c r="KQS7"/>
      <c r="KQT7" s="22"/>
      <c r="KQU7" s="22"/>
      <c r="KQV7" s="22"/>
      <c r="KQW7" s="15"/>
      <c r="KQX7" s="23"/>
      <c r="KQY7" s="21"/>
      <c r="KQZ7"/>
      <c r="KRA7" s="4"/>
      <c r="KRB7" s="4"/>
      <c r="KRC7"/>
      <c r="KRD7" s="22"/>
      <c r="KRE7" s="22"/>
      <c r="KRF7" s="22"/>
      <c r="KRG7" s="15"/>
      <c r="KRH7" s="23"/>
      <c r="KRI7" s="21"/>
      <c r="KRJ7"/>
      <c r="KRK7" s="4"/>
      <c r="KRL7" s="4"/>
      <c r="KRM7"/>
      <c r="KRN7" s="22"/>
      <c r="KRO7" s="22"/>
      <c r="KRP7" s="22"/>
      <c r="KRQ7" s="15"/>
      <c r="KRR7" s="23"/>
      <c r="KRS7" s="21"/>
      <c r="KRT7"/>
      <c r="KRU7" s="4"/>
      <c r="KRV7" s="4"/>
      <c r="KRW7"/>
      <c r="KRX7" s="22"/>
      <c r="KRY7" s="22"/>
      <c r="KRZ7" s="22"/>
      <c r="KSA7" s="15"/>
      <c r="KSB7" s="23"/>
      <c r="KSC7" s="21"/>
      <c r="KSD7"/>
      <c r="KSE7" s="4"/>
      <c r="KSF7" s="4"/>
      <c r="KSG7"/>
      <c r="KSH7" s="22"/>
      <c r="KSI7" s="22"/>
      <c r="KSJ7" s="22"/>
      <c r="KSK7" s="15"/>
      <c r="KSL7" s="23"/>
      <c r="KSM7" s="21"/>
      <c r="KSN7"/>
      <c r="KSO7" s="4"/>
      <c r="KSP7" s="4"/>
      <c r="KSQ7"/>
      <c r="KSR7" s="22"/>
      <c r="KSS7" s="22"/>
      <c r="KST7" s="22"/>
      <c r="KSU7" s="15"/>
      <c r="KSV7" s="23"/>
      <c r="KSW7" s="21"/>
      <c r="KSX7"/>
      <c r="KSY7" s="4"/>
      <c r="KSZ7" s="4"/>
      <c r="KTA7"/>
      <c r="KTB7" s="22"/>
      <c r="KTC7" s="22"/>
      <c r="KTD7" s="22"/>
      <c r="KTE7" s="15"/>
      <c r="KTF7" s="23"/>
      <c r="KTG7" s="21"/>
      <c r="KTH7"/>
      <c r="KTI7" s="4"/>
      <c r="KTJ7" s="4"/>
      <c r="KTK7"/>
      <c r="KTL7" s="22"/>
      <c r="KTM7" s="22"/>
      <c r="KTN7" s="22"/>
      <c r="KTO7" s="15"/>
      <c r="KTP7" s="23"/>
      <c r="KTQ7" s="21"/>
      <c r="KTR7"/>
      <c r="KTS7" s="4"/>
      <c r="KTT7" s="4"/>
      <c r="KTU7"/>
      <c r="KTV7" s="22"/>
      <c r="KTW7" s="22"/>
      <c r="KTX7" s="22"/>
      <c r="KTY7" s="15"/>
      <c r="KTZ7" s="23"/>
      <c r="KUA7" s="21"/>
      <c r="KUB7"/>
      <c r="KUC7" s="4"/>
      <c r="KUD7" s="4"/>
      <c r="KUE7"/>
      <c r="KUF7" s="22"/>
      <c r="KUG7" s="22"/>
      <c r="KUH7" s="22"/>
      <c r="KUI7" s="15"/>
      <c r="KUJ7" s="23"/>
      <c r="KUK7" s="21"/>
      <c r="KUL7"/>
      <c r="KUM7" s="4"/>
      <c r="KUN7" s="4"/>
      <c r="KUO7"/>
      <c r="KUP7" s="22"/>
      <c r="KUQ7" s="22"/>
      <c r="KUR7" s="22"/>
      <c r="KUS7" s="15"/>
      <c r="KUT7" s="23"/>
      <c r="KUU7" s="21"/>
      <c r="KUV7"/>
      <c r="KUW7" s="4"/>
      <c r="KUX7" s="4"/>
      <c r="KUY7"/>
      <c r="KUZ7" s="22"/>
      <c r="KVA7" s="22"/>
      <c r="KVB7" s="22"/>
      <c r="KVC7" s="15"/>
      <c r="KVD7" s="23"/>
      <c r="KVE7" s="21"/>
      <c r="KVF7"/>
      <c r="KVG7" s="4"/>
      <c r="KVH7" s="4"/>
      <c r="KVI7"/>
      <c r="KVJ7" s="22"/>
      <c r="KVK7" s="22"/>
      <c r="KVL7" s="22"/>
      <c r="KVM7" s="15"/>
      <c r="KVN7" s="23"/>
      <c r="KVO7" s="21"/>
      <c r="KVP7"/>
      <c r="KVQ7" s="4"/>
      <c r="KVR7" s="4"/>
      <c r="KVS7"/>
      <c r="KVT7" s="22"/>
      <c r="KVU7" s="22"/>
      <c r="KVV7" s="22"/>
      <c r="KVW7" s="15"/>
      <c r="KVX7" s="23"/>
      <c r="KVY7" s="21"/>
      <c r="KVZ7"/>
      <c r="KWA7" s="4"/>
      <c r="KWB7" s="4"/>
      <c r="KWC7"/>
      <c r="KWD7" s="22"/>
      <c r="KWE7" s="22"/>
      <c r="KWF7" s="22"/>
      <c r="KWG7" s="15"/>
      <c r="KWH7" s="23"/>
      <c r="KWI7" s="21"/>
      <c r="KWJ7"/>
      <c r="KWK7" s="4"/>
      <c r="KWL7" s="4"/>
      <c r="KWM7"/>
      <c r="KWN7" s="22"/>
      <c r="KWO7" s="22"/>
      <c r="KWP7" s="22"/>
      <c r="KWQ7" s="15"/>
      <c r="KWR7" s="23"/>
      <c r="KWS7" s="21"/>
      <c r="KWT7"/>
      <c r="KWU7" s="4"/>
      <c r="KWV7" s="4"/>
      <c r="KWW7"/>
      <c r="KWX7" s="22"/>
      <c r="KWY7" s="22"/>
      <c r="KWZ7" s="22"/>
      <c r="KXA7" s="15"/>
      <c r="KXB7" s="23"/>
      <c r="KXC7" s="21"/>
      <c r="KXD7"/>
      <c r="KXE7" s="4"/>
      <c r="KXF7" s="4"/>
      <c r="KXG7"/>
      <c r="KXH7" s="22"/>
      <c r="KXI7" s="22"/>
      <c r="KXJ7" s="22"/>
      <c r="KXK7" s="15"/>
      <c r="KXL7" s="23"/>
      <c r="KXM7" s="21"/>
      <c r="KXN7"/>
      <c r="KXO7" s="4"/>
      <c r="KXP7" s="4"/>
      <c r="KXQ7"/>
      <c r="KXR7" s="22"/>
      <c r="KXS7" s="22"/>
      <c r="KXT7" s="22"/>
      <c r="KXU7" s="15"/>
      <c r="KXV7" s="23"/>
      <c r="KXW7" s="21"/>
      <c r="KXX7"/>
      <c r="KXY7" s="4"/>
      <c r="KXZ7" s="4"/>
      <c r="KYA7"/>
      <c r="KYB7" s="22"/>
      <c r="KYC7" s="22"/>
      <c r="KYD7" s="22"/>
      <c r="KYE7" s="15"/>
      <c r="KYF7" s="23"/>
      <c r="KYG7" s="21"/>
      <c r="KYH7"/>
      <c r="KYI7" s="4"/>
      <c r="KYJ7" s="4"/>
      <c r="KYK7"/>
      <c r="KYL7" s="22"/>
      <c r="KYM7" s="22"/>
      <c r="KYN7" s="22"/>
      <c r="KYO7" s="15"/>
      <c r="KYP7" s="23"/>
      <c r="KYQ7" s="21"/>
      <c r="KYR7"/>
      <c r="KYS7" s="4"/>
      <c r="KYT7" s="4"/>
      <c r="KYU7"/>
      <c r="KYV7" s="22"/>
      <c r="KYW7" s="22"/>
      <c r="KYX7" s="22"/>
      <c r="KYY7" s="15"/>
      <c r="KYZ7" s="23"/>
      <c r="KZA7" s="21"/>
      <c r="KZB7"/>
      <c r="KZC7" s="4"/>
      <c r="KZD7" s="4"/>
      <c r="KZE7"/>
      <c r="KZF7" s="22"/>
      <c r="KZG7" s="22"/>
      <c r="KZH7" s="22"/>
      <c r="KZI7" s="15"/>
      <c r="KZJ7" s="23"/>
      <c r="KZK7" s="21"/>
      <c r="KZL7"/>
      <c r="KZM7" s="4"/>
      <c r="KZN7" s="4"/>
      <c r="KZO7"/>
      <c r="KZP7" s="22"/>
      <c r="KZQ7" s="22"/>
      <c r="KZR7" s="22"/>
      <c r="KZS7" s="15"/>
      <c r="KZT7" s="23"/>
      <c r="KZU7" s="21"/>
      <c r="KZV7"/>
      <c r="KZW7" s="4"/>
      <c r="KZX7" s="4"/>
      <c r="KZY7"/>
      <c r="KZZ7" s="22"/>
      <c r="LAA7" s="22"/>
      <c r="LAB7" s="22"/>
      <c r="LAC7" s="15"/>
      <c r="LAD7" s="23"/>
      <c r="LAE7" s="21"/>
      <c r="LAF7"/>
      <c r="LAG7" s="4"/>
      <c r="LAH7" s="4"/>
      <c r="LAI7"/>
      <c r="LAJ7" s="22"/>
      <c r="LAK7" s="22"/>
      <c r="LAL7" s="22"/>
      <c r="LAM7" s="15"/>
      <c r="LAN7" s="23"/>
      <c r="LAO7" s="21"/>
      <c r="LAP7"/>
      <c r="LAQ7" s="4"/>
      <c r="LAR7" s="4"/>
      <c r="LAS7"/>
      <c r="LAT7" s="22"/>
      <c r="LAU7" s="22"/>
      <c r="LAV7" s="22"/>
      <c r="LAW7" s="15"/>
      <c r="LAX7" s="23"/>
      <c r="LAY7" s="21"/>
      <c r="LAZ7"/>
      <c r="LBA7" s="4"/>
      <c r="LBB7" s="4"/>
      <c r="LBC7"/>
      <c r="LBD7" s="22"/>
      <c r="LBE7" s="22"/>
      <c r="LBF7" s="22"/>
      <c r="LBG7" s="15"/>
      <c r="LBH7" s="23"/>
      <c r="LBI7" s="21"/>
      <c r="LBJ7"/>
      <c r="LBK7" s="4"/>
      <c r="LBL7" s="4"/>
      <c r="LBM7"/>
      <c r="LBN7" s="22"/>
      <c r="LBO7" s="22"/>
      <c r="LBP7" s="22"/>
      <c r="LBQ7" s="15"/>
      <c r="LBR7" s="23"/>
      <c r="LBS7" s="21"/>
      <c r="LBT7"/>
      <c r="LBU7" s="4"/>
      <c r="LBV7" s="4"/>
      <c r="LBW7"/>
      <c r="LBX7" s="22"/>
      <c r="LBY7" s="22"/>
      <c r="LBZ7" s="22"/>
      <c r="LCA7" s="15"/>
      <c r="LCB7" s="23"/>
      <c r="LCC7" s="21"/>
      <c r="LCD7"/>
      <c r="LCE7" s="4"/>
      <c r="LCF7" s="4"/>
      <c r="LCG7"/>
      <c r="LCH7" s="22"/>
      <c r="LCI7" s="22"/>
      <c r="LCJ7" s="22"/>
      <c r="LCK7" s="15"/>
      <c r="LCL7" s="23"/>
      <c r="LCM7" s="21"/>
      <c r="LCN7"/>
      <c r="LCO7" s="4"/>
      <c r="LCP7" s="4"/>
      <c r="LCQ7"/>
      <c r="LCR7" s="22"/>
      <c r="LCS7" s="22"/>
      <c r="LCT7" s="22"/>
      <c r="LCU7" s="15"/>
      <c r="LCV7" s="23"/>
      <c r="LCW7" s="21"/>
      <c r="LCX7"/>
      <c r="LCY7" s="4"/>
      <c r="LCZ7" s="4"/>
      <c r="LDA7"/>
      <c r="LDB7" s="22"/>
      <c r="LDC7" s="22"/>
      <c r="LDD7" s="22"/>
      <c r="LDE7" s="15"/>
      <c r="LDF7" s="23"/>
      <c r="LDG7" s="21"/>
      <c r="LDH7"/>
      <c r="LDI7" s="4"/>
      <c r="LDJ7" s="4"/>
      <c r="LDK7"/>
      <c r="LDL7" s="22"/>
      <c r="LDM7" s="22"/>
      <c r="LDN7" s="22"/>
      <c r="LDO7" s="15"/>
      <c r="LDP7" s="23"/>
      <c r="LDQ7" s="21"/>
      <c r="LDR7"/>
      <c r="LDS7" s="4"/>
      <c r="LDT7" s="4"/>
      <c r="LDU7"/>
      <c r="LDV7" s="22"/>
      <c r="LDW7" s="22"/>
      <c r="LDX7" s="22"/>
      <c r="LDY7" s="15"/>
      <c r="LDZ7" s="23"/>
      <c r="LEA7" s="21"/>
      <c r="LEB7"/>
      <c r="LEC7" s="4"/>
      <c r="LED7" s="4"/>
      <c r="LEE7"/>
      <c r="LEF7" s="22"/>
      <c r="LEG7" s="22"/>
      <c r="LEH7" s="22"/>
      <c r="LEI7" s="15"/>
      <c r="LEJ7" s="23"/>
      <c r="LEK7" s="21"/>
      <c r="LEL7"/>
      <c r="LEM7" s="4"/>
      <c r="LEN7" s="4"/>
      <c r="LEO7"/>
      <c r="LEP7" s="22"/>
      <c r="LEQ7" s="22"/>
      <c r="LER7" s="22"/>
      <c r="LES7" s="15"/>
      <c r="LET7" s="23"/>
      <c r="LEU7" s="21"/>
      <c r="LEV7"/>
      <c r="LEW7" s="4"/>
      <c r="LEX7" s="4"/>
      <c r="LEY7"/>
      <c r="LEZ7" s="22"/>
      <c r="LFA7" s="22"/>
      <c r="LFB7" s="22"/>
      <c r="LFC7" s="15"/>
      <c r="LFD7" s="23"/>
      <c r="LFE7" s="21"/>
      <c r="LFF7"/>
      <c r="LFG7" s="4"/>
      <c r="LFH7" s="4"/>
      <c r="LFI7"/>
      <c r="LFJ7" s="22"/>
      <c r="LFK7" s="22"/>
      <c r="LFL7" s="22"/>
      <c r="LFM7" s="15"/>
      <c r="LFN7" s="23"/>
      <c r="LFO7" s="21"/>
      <c r="LFP7"/>
      <c r="LFQ7" s="4"/>
      <c r="LFR7" s="4"/>
      <c r="LFS7"/>
      <c r="LFT7" s="22"/>
      <c r="LFU7" s="22"/>
      <c r="LFV7" s="22"/>
      <c r="LFW7" s="15"/>
      <c r="LFX7" s="23"/>
      <c r="LFY7" s="21"/>
      <c r="LFZ7"/>
      <c r="LGA7" s="4"/>
      <c r="LGB7" s="4"/>
      <c r="LGC7"/>
      <c r="LGD7" s="22"/>
      <c r="LGE7" s="22"/>
      <c r="LGF7" s="22"/>
      <c r="LGG7" s="15"/>
      <c r="LGH7" s="23"/>
      <c r="LGI7" s="21"/>
      <c r="LGJ7"/>
      <c r="LGK7" s="4"/>
      <c r="LGL7" s="4"/>
      <c r="LGM7"/>
      <c r="LGN7" s="22"/>
      <c r="LGO7" s="22"/>
      <c r="LGP7" s="22"/>
      <c r="LGQ7" s="15"/>
      <c r="LGR7" s="23"/>
      <c r="LGS7" s="21"/>
      <c r="LGT7"/>
      <c r="LGU7" s="4"/>
      <c r="LGV7" s="4"/>
      <c r="LGW7"/>
      <c r="LGX7" s="22"/>
      <c r="LGY7" s="22"/>
      <c r="LGZ7" s="22"/>
      <c r="LHA7" s="15"/>
      <c r="LHB7" s="23"/>
      <c r="LHC7" s="21"/>
      <c r="LHD7"/>
      <c r="LHE7" s="4"/>
      <c r="LHF7" s="4"/>
      <c r="LHG7"/>
      <c r="LHH7" s="22"/>
      <c r="LHI7" s="22"/>
      <c r="LHJ7" s="22"/>
      <c r="LHK7" s="15"/>
      <c r="LHL7" s="23"/>
      <c r="LHM7" s="21"/>
      <c r="LHN7"/>
      <c r="LHO7" s="4"/>
      <c r="LHP7" s="4"/>
      <c r="LHQ7"/>
      <c r="LHR7" s="22"/>
      <c r="LHS7" s="22"/>
      <c r="LHT7" s="22"/>
      <c r="LHU7" s="15"/>
      <c r="LHV7" s="23"/>
      <c r="LHW7" s="21"/>
      <c r="LHX7"/>
      <c r="LHY7" s="4"/>
      <c r="LHZ7" s="4"/>
      <c r="LIA7"/>
      <c r="LIB7" s="22"/>
      <c r="LIC7" s="22"/>
      <c r="LID7" s="22"/>
      <c r="LIE7" s="15"/>
      <c r="LIF7" s="23"/>
      <c r="LIG7" s="21"/>
      <c r="LIH7"/>
      <c r="LII7" s="4"/>
      <c r="LIJ7" s="4"/>
      <c r="LIK7"/>
      <c r="LIL7" s="22"/>
      <c r="LIM7" s="22"/>
      <c r="LIN7" s="22"/>
      <c r="LIO7" s="15"/>
      <c r="LIP7" s="23"/>
      <c r="LIQ7" s="21"/>
      <c r="LIR7"/>
      <c r="LIS7" s="4"/>
      <c r="LIT7" s="4"/>
      <c r="LIU7"/>
      <c r="LIV7" s="22"/>
      <c r="LIW7" s="22"/>
      <c r="LIX7" s="22"/>
      <c r="LIY7" s="15"/>
      <c r="LIZ7" s="23"/>
      <c r="LJA7" s="21"/>
      <c r="LJB7"/>
      <c r="LJC7" s="4"/>
      <c r="LJD7" s="4"/>
      <c r="LJE7"/>
      <c r="LJF7" s="22"/>
      <c r="LJG7" s="22"/>
      <c r="LJH7" s="22"/>
      <c r="LJI7" s="15"/>
      <c r="LJJ7" s="23"/>
      <c r="LJK7" s="21"/>
      <c r="LJL7"/>
      <c r="LJM7" s="4"/>
      <c r="LJN7" s="4"/>
      <c r="LJO7"/>
      <c r="LJP7" s="22"/>
      <c r="LJQ7" s="22"/>
      <c r="LJR7" s="22"/>
      <c r="LJS7" s="15"/>
      <c r="LJT7" s="23"/>
      <c r="LJU7" s="21"/>
      <c r="LJV7"/>
      <c r="LJW7" s="4"/>
      <c r="LJX7" s="4"/>
      <c r="LJY7"/>
      <c r="LJZ7" s="22"/>
      <c r="LKA7" s="22"/>
      <c r="LKB7" s="22"/>
      <c r="LKC7" s="15"/>
      <c r="LKD7" s="23"/>
      <c r="LKE7" s="21"/>
      <c r="LKF7"/>
      <c r="LKG7" s="4"/>
      <c r="LKH7" s="4"/>
      <c r="LKI7"/>
      <c r="LKJ7" s="22"/>
      <c r="LKK7" s="22"/>
      <c r="LKL7" s="22"/>
      <c r="LKM7" s="15"/>
      <c r="LKN7" s="23"/>
      <c r="LKO7" s="21"/>
      <c r="LKP7"/>
      <c r="LKQ7" s="4"/>
      <c r="LKR7" s="4"/>
      <c r="LKS7"/>
      <c r="LKT7" s="22"/>
      <c r="LKU7" s="22"/>
      <c r="LKV7" s="22"/>
      <c r="LKW7" s="15"/>
      <c r="LKX7" s="23"/>
      <c r="LKY7" s="21"/>
      <c r="LKZ7"/>
      <c r="LLA7" s="4"/>
      <c r="LLB7" s="4"/>
      <c r="LLC7"/>
      <c r="LLD7" s="22"/>
      <c r="LLE7" s="22"/>
      <c r="LLF7" s="22"/>
      <c r="LLG7" s="15"/>
      <c r="LLH7" s="23"/>
      <c r="LLI7" s="21"/>
      <c r="LLJ7"/>
      <c r="LLK7" s="4"/>
      <c r="LLL7" s="4"/>
      <c r="LLM7"/>
      <c r="LLN7" s="22"/>
      <c r="LLO7" s="22"/>
      <c r="LLP7" s="22"/>
      <c r="LLQ7" s="15"/>
      <c r="LLR7" s="23"/>
      <c r="LLS7" s="21"/>
      <c r="LLT7"/>
      <c r="LLU7" s="4"/>
      <c r="LLV7" s="4"/>
      <c r="LLW7"/>
      <c r="LLX7" s="22"/>
      <c r="LLY7" s="22"/>
      <c r="LLZ7" s="22"/>
      <c r="LMA7" s="15"/>
      <c r="LMB7" s="23"/>
      <c r="LMC7" s="21"/>
      <c r="LMD7"/>
      <c r="LME7" s="4"/>
      <c r="LMF7" s="4"/>
      <c r="LMG7"/>
      <c r="LMH7" s="22"/>
      <c r="LMI7" s="22"/>
      <c r="LMJ7" s="22"/>
      <c r="LMK7" s="15"/>
      <c r="LML7" s="23"/>
      <c r="LMM7" s="21"/>
      <c r="LMN7"/>
      <c r="LMO7" s="4"/>
      <c r="LMP7" s="4"/>
      <c r="LMQ7"/>
      <c r="LMR7" s="22"/>
      <c r="LMS7" s="22"/>
      <c r="LMT7" s="22"/>
      <c r="LMU7" s="15"/>
      <c r="LMV7" s="23"/>
      <c r="LMW7" s="21"/>
      <c r="LMX7"/>
      <c r="LMY7" s="4"/>
      <c r="LMZ7" s="4"/>
      <c r="LNA7"/>
      <c r="LNB7" s="22"/>
      <c r="LNC7" s="22"/>
      <c r="LND7" s="22"/>
      <c r="LNE7" s="15"/>
      <c r="LNF7" s="23"/>
      <c r="LNG7" s="21"/>
      <c r="LNH7"/>
      <c r="LNI7" s="4"/>
      <c r="LNJ7" s="4"/>
      <c r="LNK7"/>
      <c r="LNL7" s="22"/>
      <c r="LNM7" s="22"/>
      <c r="LNN7" s="22"/>
      <c r="LNO7" s="15"/>
      <c r="LNP7" s="23"/>
      <c r="LNQ7" s="21"/>
      <c r="LNR7"/>
      <c r="LNS7" s="4"/>
      <c r="LNT7" s="4"/>
      <c r="LNU7"/>
      <c r="LNV7" s="22"/>
      <c r="LNW7" s="22"/>
      <c r="LNX7" s="22"/>
      <c r="LNY7" s="15"/>
      <c r="LNZ7" s="23"/>
      <c r="LOA7" s="21"/>
      <c r="LOB7"/>
      <c r="LOC7" s="4"/>
      <c r="LOD7" s="4"/>
      <c r="LOE7"/>
      <c r="LOF7" s="22"/>
      <c r="LOG7" s="22"/>
      <c r="LOH7" s="22"/>
      <c r="LOI7" s="15"/>
      <c r="LOJ7" s="23"/>
      <c r="LOK7" s="21"/>
      <c r="LOL7"/>
      <c r="LOM7" s="4"/>
      <c r="LON7" s="4"/>
      <c r="LOO7"/>
      <c r="LOP7" s="22"/>
      <c r="LOQ7" s="22"/>
      <c r="LOR7" s="22"/>
      <c r="LOS7" s="15"/>
      <c r="LOT7" s="23"/>
      <c r="LOU7" s="21"/>
      <c r="LOV7"/>
      <c r="LOW7" s="4"/>
      <c r="LOX7" s="4"/>
      <c r="LOY7"/>
      <c r="LOZ7" s="22"/>
      <c r="LPA7" s="22"/>
      <c r="LPB7" s="22"/>
      <c r="LPC7" s="15"/>
      <c r="LPD7" s="23"/>
      <c r="LPE7" s="21"/>
      <c r="LPF7"/>
      <c r="LPG7" s="4"/>
      <c r="LPH7" s="4"/>
      <c r="LPI7"/>
      <c r="LPJ7" s="22"/>
      <c r="LPK7" s="22"/>
      <c r="LPL7" s="22"/>
      <c r="LPM7" s="15"/>
      <c r="LPN7" s="23"/>
      <c r="LPO7" s="21"/>
      <c r="LPP7"/>
      <c r="LPQ7" s="4"/>
      <c r="LPR7" s="4"/>
      <c r="LPS7"/>
      <c r="LPT7" s="22"/>
      <c r="LPU7" s="22"/>
      <c r="LPV7" s="22"/>
      <c r="LPW7" s="15"/>
      <c r="LPX7" s="23"/>
      <c r="LPY7" s="21"/>
      <c r="LPZ7"/>
      <c r="LQA7" s="4"/>
      <c r="LQB7" s="4"/>
      <c r="LQC7"/>
      <c r="LQD7" s="22"/>
      <c r="LQE7" s="22"/>
      <c r="LQF7" s="22"/>
      <c r="LQG7" s="15"/>
      <c r="LQH7" s="23"/>
      <c r="LQI7" s="21"/>
      <c r="LQJ7"/>
      <c r="LQK7" s="4"/>
      <c r="LQL7" s="4"/>
      <c r="LQM7"/>
      <c r="LQN7" s="22"/>
      <c r="LQO7" s="22"/>
      <c r="LQP7" s="22"/>
      <c r="LQQ7" s="15"/>
      <c r="LQR7" s="23"/>
      <c r="LQS7" s="21"/>
      <c r="LQT7"/>
      <c r="LQU7" s="4"/>
      <c r="LQV7" s="4"/>
      <c r="LQW7"/>
      <c r="LQX7" s="22"/>
      <c r="LQY7" s="22"/>
      <c r="LQZ7" s="22"/>
      <c r="LRA7" s="15"/>
      <c r="LRB7" s="23"/>
      <c r="LRC7" s="21"/>
      <c r="LRD7"/>
      <c r="LRE7" s="4"/>
      <c r="LRF7" s="4"/>
      <c r="LRG7"/>
      <c r="LRH7" s="22"/>
      <c r="LRI7" s="22"/>
      <c r="LRJ7" s="22"/>
      <c r="LRK7" s="15"/>
      <c r="LRL7" s="23"/>
      <c r="LRM7" s="21"/>
      <c r="LRN7"/>
      <c r="LRO7" s="4"/>
      <c r="LRP7" s="4"/>
      <c r="LRQ7"/>
      <c r="LRR7" s="22"/>
      <c r="LRS7" s="22"/>
      <c r="LRT7" s="22"/>
      <c r="LRU7" s="15"/>
      <c r="LRV7" s="23"/>
      <c r="LRW7" s="21"/>
      <c r="LRX7"/>
      <c r="LRY7" s="4"/>
      <c r="LRZ7" s="4"/>
      <c r="LSA7"/>
      <c r="LSB7" s="22"/>
      <c r="LSC7" s="22"/>
      <c r="LSD7" s="22"/>
      <c r="LSE7" s="15"/>
      <c r="LSF7" s="23"/>
      <c r="LSG7" s="21"/>
      <c r="LSH7"/>
      <c r="LSI7" s="4"/>
      <c r="LSJ7" s="4"/>
      <c r="LSK7"/>
      <c r="LSL7" s="22"/>
      <c r="LSM7" s="22"/>
      <c r="LSN7" s="22"/>
      <c r="LSO7" s="15"/>
      <c r="LSP7" s="23"/>
      <c r="LSQ7" s="21"/>
      <c r="LSR7"/>
      <c r="LSS7" s="4"/>
      <c r="LST7" s="4"/>
      <c r="LSU7"/>
      <c r="LSV7" s="22"/>
      <c r="LSW7" s="22"/>
      <c r="LSX7" s="22"/>
      <c r="LSY7" s="15"/>
      <c r="LSZ7" s="23"/>
      <c r="LTA7" s="21"/>
      <c r="LTB7"/>
      <c r="LTC7" s="4"/>
      <c r="LTD7" s="4"/>
      <c r="LTE7"/>
      <c r="LTF7" s="22"/>
      <c r="LTG7" s="22"/>
      <c r="LTH7" s="22"/>
      <c r="LTI7" s="15"/>
      <c r="LTJ7" s="23"/>
      <c r="LTK7" s="21"/>
      <c r="LTL7"/>
      <c r="LTM7" s="4"/>
      <c r="LTN7" s="4"/>
      <c r="LTO7"/>
      <c r="LTP7" s="22"/>
      <c r="LTQ7" s="22"/>
      <c r="LTR7" s="22"/>
      <c r="LTS7" s="15"/>
      <c r="LTT7" s="23"/>
      <c r="LTU7" s="21"/>
      <c r="LTV7"/>
      <c r="LTW7" s="4"/>
      <c r="LTX7" s="4"/>
      <c r="LTY7"/>
      <c r="LTZ7" s="22"/>
      <c r="LUA7" s="22"/>
      <c r="LUB7" s="22"/>
      <c r="LUC7" s="15"/>
      <c r="LUD7" s="23"/>
      <c r="LUE7" s="21"/>
      <c r="LUF7"/>
      <c r="LUG7" s="4"/>
      <c r="LUH7" s="4"/>
      <c r="LUI7"/>
      <c r="LUJ7" s="22"/>
      <c r="LUK7" s="22"/>
      <c r="LUL7" s="22"/>
      <c r="LUM7" s="15"/>
      <c r="LUN7" s="23"/>
      <c r="LUO7" s="21"/>
      <c r="LUP7"/>
      <c r="LUQ7" s="4"/>
      <c r="LUR7" s="4"/>
      <c r="LUS7"/>
      <c r="LUT7" s="22"/>
      <c r="LUU7" s="22"/>
      <c r="LUV7" s="22"/>
      <c r="LUW7" s="15"/>
      <c r="LUX7" s="23"/>
      <c r="LUY7" s="21"/>
      <c r="LUZ7"/>
      <c r="LVA7" s="4"/>
      <c r="LVB7" s="4"/>
      <c r="LVC7"/>
      <c r="LVD7" s="22"/>
      <c r="LVE7" s="22"/>
      <c r="LVF7" s="22"/>
      <c r="LVG7" s="15"/>
      <c r="LVH7" s="23"/>
      <c r="LVI7" s="21"/>
      <c r="LVJ7"/>
      <c r="LVK7" s="4"/>
      <c r="LVL7" s="4"/>
      <c r="LVM7"/>
      <c r="LVN7" s="22"/>
      <c r="LVO7" s="22"/>
      <c r="LVP7" s="22"/>
      <c r="LVQ7" s="15"/>
      <c r="LVR7" s="23"/>
      <c r="LVS7" s="21"/>
      <c r="LVT7"/>
      <c r="LVU7" s="4"/>
      <c r="LVV7" s="4"/>
      <c r="LVW7"/>
      <c r="LVX7" s="22"/>
      <c r="LVY7" s="22"/>
      <c r="LVZ7" s="22"/>
      <c r="LWA7" s="15"/>
      <c r="LWB7" s="23"/>
      <c r="LWC7" s="21"/>
      <c r="LWD7"/>
      <c r="LWE7" s="4"/>
      <c r="LWF7" s="4"/>
      <c r="LWG7"/>
      <c r="LWH7" s="22"/>
      <c r="LWI7" s="22"/>
      <c r="LWJ7" s="22"/>
      <c r="LWK7" s="15"/>
      <c r="LWL7" s="23"/>
      <c r="LWM7" s="21"/>
      <c r="LWN7"/>
      <c r="LWO7" s="4"/>
      <c r="LWP7" s="4"/>
      <c r="LWQ7"/>
      <c r="LWR7" s="22"/>
      <c r="LWS7" s="22"/>
      <c r="LWT7" s="22"/>
      <c r="LWU7" s="15"/>
      <c r="LWV7" s="23"/>
      <c r="LWW7" s="21"/>
      <c r="LWX7"/>
      <c r="LWY7" s="4"/>
      <c r="LWZ7" s="4"/>
      <c r="LXA7"/>
      <c r="LXB7" s="22"/>
      <c r="LXC7" s="22"/>
      <c r="LXD7" s="22"/>
      <c r="LXE7" s="15"/>
      <c r="LXF7" s="23"/>
      <c r="LXG7" s="21"/>
      <c r="LXH7"/>
      <c r="LXI7" s="4"/>
      <c r="LXJ7" s="4"/>
      <c r="LXK7"/>
      <c r="LXL7" s="22"/>
      <c r="LXM7" s="22"/>
      <c r="LXN7" s="22"/>
      <c r="LXO7" s="15"/>
      <c r="LXP7" s="23"/>
      <c r="LXQ7" s="21"/>
      <c r="LXR7"/>
      <c r="LXS7" s="4"/>
      <c r="LXT7" s="4"/>
      <c r="LXU7"/>
      <c r="LXV7" s="22"/>
      <c r="LXW7" s="22"/>
      <c r="LXX7" s="22"/>
      <c r="LXY7" s="15"/>
      <c r="LXZ7" s="23"/>
      <c r="LYA7" s="21"/>
      <c r="LYB7"/>
      <c r="LYC7" s="4"/>
      <c r="LYD7" s="4"/>
      <c r="LYE7"/>
      <c r="LYF7" s="22"/>
      <c r="LYG7" s="22"/>
      <c r="LYH7" s="22"/>
      <c r="LYI7" s="15"/>
      <c r="LYJ7" s="23"/>
      <c r="LYK7" s="21"/>
      <c r="LYL7"/>
      <c r="LYM7" s="4"/>
      <c r="LYN7" s="4"/>
      <c r="LYO7"/>
      <c r="LYP7" s="22"/>
      <c r="LYQ7" s="22"/>
      <c r="LYR7" s="22"/>
      <c r="LYS7" s="15"/>
      <c r="LYT7" s="23"/>
      <c r="LYU7" s="21"/>
      <c r="LYV7"/>
      <c r="LYW7" s="4"/>
      <c r="LYX7" s="4"/>
      <c r="LYY7"/>
      <c r="LYZ7" s="22"/>
      <c r="LZA7" s="22"/>
      <c r="LZB7" s="22"/>
      <c r="LZC7" s="15"/>
      <c r="LZD7" s="23"/>
      <c r="LZE7" s="21"/>
      <c r="LZF7"/>
      <c r="LZG7" s="4"/>
      <c r="LZH7" s="4"/>
      <c r="LZI7"/>
      <c r="LZJ7" s="22"/>
      <c r="LZK7" s="22"/>
      <c r="LZL7" s="22"/>
      <c r="LZM7" s="15"/>
      <c r="LZN7" s="23"/>
      <c r="LZO7" s="21"/>
      <c r="LZP7"/>
      <c r="LZQ7" s="4"/>
      <c r="LZR7" s="4"/>
      <c r="LZS7"/>
      <c r="LZT7" s="22"/>
      <c r="LZU7" s="22"/>
      <c r="LZV7" s="22"/>
      <c r="LZW7" s="15"/>
      <c r="LZX7" s="23"/>
      <c r="LZY7" s="21"/>
      <c r="LZZ7"/>
      <c r="MAA7" s="4"/>
      <c r="MAB7" s="4"/>
      <c r="MAC7"/>
      <c r="MAD7" s="22"/>
      <c r="MAE7" s="22"/>
      <c r="MAF7" s="22"/>
      <c r="MAG7" s="15"/>
      <c r="MAH7" s="23"/>
      <c r="MAI7" s="21"/>
      <c r="MAJ7"/>
      <c r="MAK7" s="4"/>
      <c r="MAL7" s="4"/>
      <c r="MAM7"/>
      <c r="MAN7" s="22"/>
      <c r="MAO7" s="22"/>
      <c r="MAP7" s="22"/>
      <c r="MAQ7" s="15"/>
      <c r="MAR7" s="23"/>
      <c r="MAS7" s="21"/>
      <c r="MAT7"/>
      <c r="MAU7" s="4"/>
      <c r="MAV7" s="4"/>
      <c r="MAW7"/>
      <c r="MAX7" s="22"/>
      <c r="MAY7" s="22"/>
      <c r="MAZ7" s="22"/>
      <c r="MBA7" s="15"/>
      <c r="MBB7" s="23"/>
      <c r="MBC7" s="21"/>
      <c r="MBD7"/>
      <c r="MBE7" s="4"/>
      <c r="MBF7" s="4"/>
      <c r="MBG7"/>
      <c r="MBH7" s="22"/>
      <c r="MBI7" s="22"/>
      <c r="MBJ7" s="22"/>
      <c r="MBK7" s="15"/>
      <c r="MBL7" s="23"/>
      <c r="MBM7" s="21"/>
      <c r="MBN7"/>
      <c r="MBO7" s="4"/>
      <c r="MBP7" s="4"/>
      <c r="MBQ7"/>
      <c r="MBR7" s="22"/>
      <c r="MBS7" s="22"/>
      <c r="MBT7" s="22"/>
      <c r="MBU7" s="15"/>
      <c r="MBV7" s="23"/>
      <c r="MBW7" s="21"/>
      <c r="MBX7"/>
      <c r="MBY7" s="4"/>
      <c r="MBZ7" s="4"/>
      <c r="MCA7"/>
      <c r="MCB7" s="22"/>
      <c r="MCC7" s="22"/>
      <c r="MCD7" s="22"/>
      <c r="MCE7" s="15"/>
      <c r="MCF7" s="23"/>
      <c r="MCG7" s="21"/>
      <c r="MCH7"/>
      <c r="MCI7" s="4"/>
      <c r="MCJ7" s="4"/>
      <c r="MCK7"/>
      <c r="MCL7" s="22"/>
      <c r="MCM7" s="22"/>
      <c r="MCN7" s="22"/>
      <c r="MCO7" s="15"/>
      <c r="MCP7" s="23"/>
      <c r="MCQ7" s="21"/>
      <c r="MCR7"/>
      <c r="MCS7" s="4"/>
      <c r="MCT7" s="4"/>
      <c r="MCU7"/>
      <c r="MCV7" s="22"/>
      <c r="MCW7" s="22"/>
      <c r="MCX7" s="22"/>
      <c r="MCY7" s="15"/>
      <c r="MCZ7" s="23"/>
      <c r="MDA7" s="21"/>
      <c r="MDB7"/>
      <c r="MDC7" s="4"/>
      <c r="MDD7" s="4"/>
      <c r="MDE7"/>
      <c r="MDF7" s="22"/>
      <c r="MDG7" s="22"/>
      <c r="MDH7" s="22"/>
      <c r="MDI7" s="15"/>
      <c r="MDJ7" s="23"/>
      <c r="MDK7" s="21"/>
      <c r="MDL7"/>
      <c r="MDM7" s="4"/>
      <c r="MDN7" s="4"/>
      <c r="MDO7"/>
      <c r="MDP7" s="22"/>
      <c r="MDQ7" s="22"/>
      <c r="MDR7" s="22"/>
      <c r="MDS7" s="15"/>
      <c r="MDT7" s="23"/>
      <c r="MDU7" s="21"/>
      <c r="MDV7"/>
      <c r="MDW7" s="4"/>
      <c r="MDX7" s="4"/>
      <c r="MDY7"/>
      <c r="MDZ7" s="22"/>
      <c r="MEA7" s="22"/>
      <c r="MEB7" s="22"/>
      <c r="MEC7" s="15"/>
      <c r="MED7" s="23"/>
      <c r="MEE7" s="21"/>
      <c r="MEF7"/>
      <c r="MEG7" s="4"/>
      <c r="MEH7" s="4"/>
      <c r="MEI7"/>
      <c r="MEJ7" s="22"/>
      <c r="MEK7" s="22"/>
      <c r="MEL7" s="22"/>
      <c r="MEM7" s="15"/>
      <c r="MEN7" s="23"/>
      <c r="MEO7" s="21"/>
      <c r="MEP7"/>
      <c r="MEQ7" s="4"/>
      <c r="MER7" s="4"/>
      <c r="MES7"/>
      <c r="MET7" s="22"/>
      <c r="MEU7" s="22"/>
      <c r="MEV7" s="22"/>
      <c r="MEW7" s="15"/>
      <c r="MEX7" s="23"/>
      <c r="MEY7" s="21"/>
      <c r="MEZ7"/>
      <c r="MFA7" s="4"/>
      <c r="MFB7" s="4"/>
      <c r="MFC7"/>
      <c r="MFD7" s="22"/>
      <c r="MFE7" s="22"/>
      <c r="MFF7" s="22"/>
      <c r="MFG7" s="15"/>
      <c r="MFH7" s="23"/>
      <c r="MFI7" s="21"/>
      <c r="MFJ7"/>
      <c r="MFK7" s="4"/>
      <c r="MFL7" s="4"/>
      <c r="MFM7"/>
      <c r="MFN7" s="22"/>
      <c r="MFO7" s="22"/>
      <c r="MFP7" s="22"/>
      <c r="MFQ7" s="15"/>
      <c r="MFR7" s="23"/>
      <c r="MFS7" s="21"/>
      <c r="MFT7"/>
      <c r="MFU7" s="4"/>
      <c r="MFV7" s="4"/>
      <c r="MFW7"/>
      <c r="MFX7" s="22"/>
      <c r="MFY7" s="22"/>
      <c r="MFZ7" s="22"/>
      <c r="MGA7" s="15"/>
      <c r="MGB7" s="23"/>
      <c r="MGC7" s="21"/>
      <c r="MGD7"/>
      <c r="MGE7" s="4"/>
      <c r="MGF7" s="4"/>
      <c r="MGG7"/>
      <c r="MGH7" s="22"/>
      <c r="MGI7" s="22"/>
      <c r="MGJ7" s="22"/>
      <c r="MGK7" s="15"/>
      <c r="MGL7" s="23"/>
      <c r="MGM7" s="21"/>
      <c r="MGN7"/>
      <c r="MGO7" s="4"/>
      <c r="MGP7" s="4"/>
      <c r="MGQ7"/>
      <c r="MGR7" s="22"/>
      <c r="MGS7" s="22"/>
      <c r="MGT7" s="22"/>
      <c r="MGU7" s="15"/>
      <c r="MGV7" s="23"/>
      <c r="MGW7" s="21"/>
      <c r="MGX7"/>
      <c r="MGY7" s="4"/>
      <c r="MGZ7" s="4"/>
      <c r="MHA7"/>
      <c r="MHB7" s="22"/>
      <c r="MHC7" s="22"/>
      <c r="MHD7" s="22"/>
      <c r="MHE7" s="15"/>
      <c r="MHF7" s="23"/>
      <c r="MHG7" s="21"/>
      <c r="MHH7"/>
      <c r="MHI7" s="4"/>
      <c r="MHJ7" s="4"/>
      <c r="MHK7"/>
      <c r="MHL7" s="22"/>
      <c r="MHM7" s="22"/>
      <c r="MHN7" s="22"/>
      <c r="MHO7" s="15"/>
      <c r="MHP7" s="23"/>
      <c r="MHQ7" s="21"/>
      <c r="MHR7"/>
      <c r="MHS7" s="4"/>
      <c r="MHT7" s="4"/>
      <c r="MHU7"/>
      <c r="MHV7" s="22"/>
      <c r="MHW7" s="22"/>
      <c r="MHX7" s="22"/>
      <c r="MHY7" s="15"/>
      <c r="MHZ7" s="23"/>
      <c r="MIA7" s="21"/>
      <c r="MIB7"/>
      <c r="MIC7" s="4"/>
      <c r="MID7" s="4"/>
      <c r="MIE7"/>
      <c r="MIF7" s="22"/>
      <c r="MIG7" s="22"/>
      <c r="MIH7" s="22"/>
      <c r="MII7" s="15"/>
      <c r="MIJ7" s="23"/>
      <c r="MIK7" s="21"/>
      <c r="MIL7"/>
      <c r="MIM7" s="4"/>
      <c r="MIN7" s="4"/>
      <c r="MIO7"/>
      <c r="MIP7" s="22"/>
      <c r="MIQ7" s="22"/>
      <c r="MIR7" s="22"/>
      <c r="MIS7" s="15"/>
      <c r="MIT7" s="23"/>
      <c r="MIU7" s="21"/>
      <c r="MIV7"/>
      <c r="MIW7" s="4"/>
      <c r="MIX7" s="4"/>
      <c r="MIY7"/>
      <c r="MIZ7" s="22"/>
      <c r="MJA7" s="22"/>
      <c r="MJB7" s="22"/>
      <c r="MJC7" s="15"/>
      <c r="MJD7" s="23"/>
      <c r="MJE7" s="21"/>
      <c r="MJF7"/>
      <c r="MJG7" s="4"/>
      <c r="MJH7" s="4"/>
      <c r="MJI7"/>
      <c r="MJJ7" s="22"/>
      <c r="MJK7" s="22"/>
      <c r="MJL7" s="22"/>
      <c r="MJM7" s="15"/>
      <c r="MJN7" s="23"/>
      <c r="MJO7" s="21"/>
      <c r="MJP7"/>
      <c r="MJQ7" s="4"/>
      <c r="MJR7" s="4"/>
      <c r="MJS7"/>
      <c r="MJT7" s="22"/>
      <c r="MJU7" s="22"/>
      <c r="MJV7" s="22"/>
      <c r="MJW7" s="15"/>
      <c r="MJX7" s="23"/>
      <c r="MJY7" s="21"/>
      <c r="MJZ7"/>
      <c r="MKA7" s="4"/>
      <c r="MKB7" s="4"/>
      <c r="MKC7"/>
      <c r="MKD7" s="22"/>
      <c r="MKE7" s="22"/>
      <c r="MKF7" s="22"/>
      <c r="MKG7" s="15"/>
      <c r="MKH7" s="23"/>
      <c r="MKI7" s="21"/>
      <c r="MKJ7"/>
      <c r="MKK7" s="4"/>
      <c r="MKL7" s="4"/>
      <c r="MKM7"/>
      <c r="MKN7" s="22"/>
      <c r="MKO7" s="22"/>
      <c r="MKP7" s="22"/>
      <c r="MKQ7" s="15"/>
      <c r="MKR7" s="23"/>
      <c r="MKS7" s="21"/>
      <c r="MKT7"/>
      <c r="MKU7" s="4"/>
      <c r="MKV7" s="4"/>
      <c r="MKW7"/>
      <c r="MKX7" s="22"/>
      <c r="MKY7" s="22"/>
      <c r="MKZ7" s="22"/>
      <c r="MLA7" s="15"/>
      <c r="MLB7" s="23"/>
      <c r="MLC7" s="21"/>
      <c r="MLD7"/>
      <c r="MLE7" s="4"/>
      <c r="MLF7" s="4"/>
      <c r="MLG7"/>
      <c r="MLH7" s="22"/>
      <c r="MLI7" s="22"/>
      <c r="MLJ7" s="22"/>
      <c r="MLK7" s="15"/>
      <c r="MLL7" s="23"/>
      <c r="MLM7" s="21"/>
      <c r="MLN7"/>
      <c r="MLO7" s="4"/>
      <c r="MLP7" s="4"/>
      <c r="MLQ7"/>
      <c r="MLR7" s="22"/>
      <c r="MLS7" s="22"/>
      <c r="MLT7" s="22"/>
      <c r="MLU7" s="15"/>
      <c r="MLV7" s="23"/>
      <c r="MLW7" s="21"/>
      <c r="MLX7"/>
      <c r="MLY7" s="4"/>
      <c r="MLZ7" s="4"/>
      <c r="MMA7"/>
      <c r="MMB7" s="22"/>
      <c r="MMC7" s="22"/>
      <c r="MMD7" s="22"/>
      <c r="MME7" s="15"/>
      <c r="MMF7" s="23"/>
      <c r="MMG7" s="21"/>
      <c r="MMH7"/>
      <c r="MMI7" s="4"/>
      <c r="MMJ7" s="4"/>
      <c r="MMK7"/>
      <c r="MML7" s="22"/>
      <c r="MMM7" s="22"/>
      <c r="MMN7" s="22"/>
      <c r="MMO7" s="15"/>
      <c r="MMP7" s="23"/>
      <c r="MMQ7" s="21"/>
      <c r="MMR7"/>
      <c r="MMS7" s="4"/>
      <c r="MMT7" s="4"/>
      <c r="MMU7"/>
      <c r="MMV7" s="22"/>
      <c r="MMW7" s="22"/>
      <c r="MMX7" s="22"/>
      <c r="MMY7" s="15"/>
      <c r="MMZ7" s="23"/>
      <c r="MNA7" s="21"/>
      <c r="MNB7"/>
      <c r="MNC7" s="4"/>
      <c r="MND7" s="4"/>
      <c r="MNE7"/>
      <c r="MNF7" s="22"/>
      <c r="MNG7" s="22"/>
      <c r="MNH7" s="22"/>
      <c r="MNI7" s="15"/>
      <c r="MNJ7" s="23"/>
      <c r="MNK7" s="21"/>
      <c r="MNL7"/>
      <c r="MNM7" s="4"/>
      <c r="MNN7" s="4"/>
      <c r="MNO7"/>
      <c r="MNP7" s="22"/>
      <c r="MNQ7" s="22"/>
      <c r="MNR7" s="22"/>
      <c r="MNS7" s="15"/>
      <c r="MNT7" s="23"/>
      <c r="MNU7" s="21"/>
      <c r="MNV7"/>
      <c r="MNW7" s="4"/>
      <c r="MNX7" s="4"/>
      <c r="MNY7"/>
      <c r="MNZ7" s="22"/>
      <c r="MOA7" s="22"/>
      <c r="MOB7" s="22"/>
      <c r="MOC7" s="15"/>
      <c r="MOD7" s="23"/>
      <c r="MOE7" s="21"/>
      <c r="MOF7"/>
      <c r="MOG7" s="4"/>
      <c r="MOH7" s="4"/>
      <c r="MOI7"/>
      <c r="MOJ7" s="22"/>
      <c r="MOK7" s="22"/>
      <c r="MOL7" s="22"/>
      <c r="MOM7" s="15"/>
      <c r="MON7" s="23"/>
      <c r="MOO7" s="21"/>
      <c r="MOP7"/>
      <c r="MOQ7" s="4"/>
      <c r="MOR7" s="4"/>
      <c r="MOS7"/>
      <c r="MOT7" s="22"/>
      <c r="MOU7" s="22"/>
      <c r="MOV7" s="22"/>
      <c r="MOW7" s="15"/>
      <c r="MOX7" s="23"/>
      <c r="MOY7" s="21"/>
      <c r="MOZ7"/>
      <c r="MPA7" s="4"/>
      <c r="MPB7" s="4"/>
      <c r="MPC7"/>
      <c r="MPD7" s="22"/>
      <c r="MPE7" s="22"/>
      <c r="MPF7" s="22"/>
      <c r="MPG7" s="15"/>
      <c r="MPH7" s="23"/>
      <c r="MPI7" s="21"/>
      <c r="MPJ7"/>
      <c r="MPK7" s="4"/>
      <c r="MPL7" s="4"/>
      <c r="MPM7"/>
      <c r="MPN7" s="22"/>
      <c r="MPO7" s="22"/>
      <c r="MPP7" s="22"/>
      <c r="MPQ7" s="15"/>
      <c r="MPR7" s="23"/>
      <c r="MPS7" s="21"/>
      <c r="MPT7"/>
      <c r="MPU7" s="4"/>
      <c r="MPV7" s="4"/>
      <c r="MPW7"/>
      <c r="MPX7" s="22"/>
      <c r="MPY7" s="22"/>
      <c r="MPZ7" s="22"/>
      <c r="MQA7" s="15"/>
      <c r="MQB7" s="23"/>
      <c r="MQC7" s="21"/>
      <c r="MQD7"/>
      <c r="MQE7" s="4"/>
      <c r="MQF7" s="4"/>
      <c r="MQG7"/>
      <c r="MQH7" s="22"/>
      <c r="MQI7" s="22"/>
      <c r="MQJ7" s="22"/>
      <c r="MQK7" s="15"/>
      <c r="MQL7" s="23"/>
      <c r="MQM7" s="21"/>
      <c r="MQN7"/>
      <c r="MQO7" s="4"/>
      <c r="MQP7" s="4"/>
      <c r="MQQ7"/>
      <c r="MQR7" s="22"/>
      <c r="MQS7" s="22"/>
      <c r="MQT7" s="22"/>
      <c r="MQU7" s="15"/>
      <c r="MQV7" s="23"/>
      <c r="MQW7" s="21"/>
      <c r="MQX7"/>
      <c r="MQY7" s="4"/>
      <c r="MQZ7" s="4"/>
      <c r="MRA7"/>
      <c r="MRB7" s="22"/>
      <c r="MRC7" s="22"/>
      <c r="MRD7" s="22"/>
      <c r="MRE7" s="15"/>
      <c r="MRF7" s="23"/>
      <c r="MRG7" s="21"/>
      <c r="MRH7"/>
      <c r="MRI7" s="4"/>
      <c r="MRJ7" s="4"/>
      <c r="MRK7"/>
      <c r="MRL7" s="22"/>
      <c r="MRM7" s="22"/>
      <c r="MRN7" s="22"/>
      <c r="MRO7" s="15"/>
      <c r="MRP7" s="23"/>
      <c r="MRQ7" s="21"/>
      <c r="MRR7"/>
      <c r="MRS7" s="4"/>
      <c r="MRT7" s="4"/>
      <c r="MRU7"/>
      <c r="MRV7" s="22"/>
      <c r="MRW7" s="22"/>
      <c r="MRX7" s="22"/>
      <c r="MRY7" s="15"/>
      <c r="MRZ7" s="23"/>
      <c r="MSA7" s="21"/>
      <c r="MSB7"/>
      <c r="MSC7" s="4"/>
      <c r="MSD7" s="4"/>
      <c r="MSE7"/>
      <c r="MSF7" s="22"/>
      <c r="MSG7" s="22"/>
      <c r="MSH7" s="22"/>
      <c r="MSI7" s="15"/>
      <c r="MSJ7" s="23"/>
      <c r="MSK7" s="21"/>
      <c r="MSL7"/>
      <c r="MSM7" s="4"/>
      <c r="MSN7" s="4"/>
      <c r="MSO7"/>
      <c r="MSP7" s="22"/>
      <c r="MSQ7" s="22"/>
      <c r="MSR7" s="22"/>
      <c r="MSS7" s="15"/>
      <c r="MST7" s="23"/>
      <c r="MSU7" s="21"/>
      <c r="MSV7"/>
      <c r="MSW7" s="4"/>
      <c r="MSX7" s="4"/>
      <c r="MSY7"/>
      <c r="MSZ7" s="22"/>
      <c r="MTA7" s="22"/>
      <c r="MTB7" s="22"/>
      <c r="MTC7" s="15"/>
      <c r="MTD7" s="23"/>
      <c r="MTE7" s="21"/>
      <c r="MTF7"/>
      <c r="MTG7" s="4"/>
      <c r="MTH7" s="4"/>
      <c r="MTI7"/>
      <c r="MTJ7" s="22"/>
      <c r="MTK7" s="22"/>
      <c r="MTL7" s="22"/>
      <c r="MTM7" s="15"/>
      <c r="MTN7" s="23"/>
      <c r="MTO7" s="21"/>
      <c r="MTP7"/>
      <c r="MTQ7" s="4"/>
      <c r="MTR7" s="4"/>
      <c r="MTS7"/>
      <c r="MTT7" s="22"/>
      <c r="MTU7" s="22"/>
      <c r="MTV7" s="22"/>
      <c r="MTW7" s="15"/>
      <c r="MTX7" s="23"/>
      <c r="MTY7" s="21"/>
      <c r="MTZ7"/>
      <c r="MUA7" s="4"/>
      <c r="MUB7" s="4"/>
      <c r="MUC7"/>
      <c r="MUD7" s="22"/>
      <c r="MUE7" s="22"/>
      <c r="MUF7" s="22"/>
      <c r="MUG7" s="15"/>
      <c r="MUH7" s="23"/>
      <c r="MUI7" s="21"/>
      <c r="MUJ7"/>
      <c r="MUK7" s="4"/>
      <c r="MUL7" s="4"/>
      <c r="MUM7"/>
      <c r="MUN7" s="22"/>
      <c r="MUO7" s="22"/>
      <c r="MUP7" s="22"/>
      <c r="MUQ7" s="15"/>
      <c r="MUR7" s="23"/>
      <c r="MUS7" s="21"/>
      <c r="MUT7"/>
      <c r="MUU7" s="4"/>
      <c r="MUV7" s="4"/>
      <c r="MUW7"/>
      <c r="MUX7" s="22"/>
      <c r="MUY7" s="22"/>
      <c r="MUZ7" s="22"/>
      <c r="MVA7" s="15"/>
      <c r="MVB7" s="23"/>
      <c r="MVC7" s="21"/>
      <c r="MVD7"/>
      <c r="MVE7" s="4"/>
      <c r="MVF7" s="4"/>
      <c r="MVG7"/>
      <c r="MVH7" s="22"/>
      <c r="MVI7" s="22"/>
      <c r="MVJ7" s="22"/>
      <c r="MVK7" s="15"/>
      <c r="MVL7" s="23"/>
      <c r="MVM7" s="21"/>
      <c r="MVN7"/>
      <c r="MVO7" s="4"/>
      <c r="MVP7" s="4"/>
      <c r="MVQ7"/>
      <c r="MVR7" s="22"/>
      <c r="MVS7" s="22"/>
      <c r="MVT7" s="22"/>
      <c r="MVU7" s="15"/>
      <c r="MVV7" s="23"/>
      <c r="MVW7" s="21"/>
      <c r="MVX7"/>
      <c r="MVY7" s="4"/>
      <c r="MVZ7" s="4"/>
      <c r="MWA7"/>
      <c r="MWB7" s="22"/>
      <c r="MWC7" s="22"/>
      <c r="MWD7" s="22"/>
      <c r="MWE7" s="15"/>
      <c r="MWF7" s="23"/>
      <c r="MWG7" s="21"/>
      <c r="MWH7"/>
      <c r="MWI7" s="4"/>
      <c r="MWJ7" s="4"/>
      <c r="MWK7"/>
      <c r="MWL7" s="22"/>
      <c r="MWM7" s="22"/>
      <c r="MWN7" s="22"/>
      <c r="MWO7" s="15"/>
      <c r="MWP7" s="23"/>
      <c r="MWQ7" s="21"/>
      <c r="MWR7"/>
      <c r="MWS7" s="4"/>
      <c r="MWT7" s="4"/>
      <c r="MWU7"/>
      <c r="MWV7" s="22"/>
      <c r="MWW7" s="22"/>
      <c r="MWX7" s="22"/>
      <c r="MWY7" s="15"/>
      <c r="MWZ7" s="23"/>
      <c r="MXA7" s="21"/>
      <c r="MXB7"/>
      <c r="MXC7" s="4"/>
      <c r="MXD7" s="4"/>
      <c r="MXE7"/>
      <c r="MXF7" s="22"/>
      <c r="MXG7" s="22"/>
      <c r="MXH7" s="22"/>
      <c r="MXI7" s="15"/>
      <c r="MXJ7" s="23"/>
      <c r="MXK7" s="21"/>
      <c r="MXL7"/>
      <c r="MXM7" s="4"/>
      <c r="MXN7" s="4"/>
      <c r="MXO7"/>
      <c r="MXP7" s="22"/>
      <c r="MXQ7" s="22"/>
      <c r="MXR7" s="22"/>
      <c r="MXS7" s="15"/>
      <c r="MXT7" s="23"/>
      <c r="MXU7" s="21"/>
      <c r="MXV7"/>
      <c r="MXW7" s="4"/>
      <c r="MXX7" s="4"/>
      <c r="MXY7"/>
      <c r="MXZ7" s="22"/>
      <c r="MYA7" s="22"/>
      <c r="MYB7" s="22"/>
      <c r="MYC7" s="15"/>
      <c r="MYD7" s="23"/>
      <c r="MYE7" s="21"/>
      <c r="MYF7"/>
      <c r="MYG7" s="4"/>
      <c r="MYH7" s="4"/>
      <c r="MYI7"/>
      <c r="MYJ7" s="22"/>
      <c r="MYK7" s="22"/>
      <c r="MYL7" s="22"/>
      <c r="MYM7" s="15"/>
      <c r="MYN7" s="23"/>
      <c r="MYO7" s="21"/>
      <c r="MYP7"/>
      <c r="MYQ7" s="4"/>
      <c r="MYR7" s="4"/>
      <c r="MYS7"/>
      <c r="MYT7" s="22"/>
      <c r="MYU7" s="22"/>
      <c r="MYV7" s="22"/>
      <c r="MYW7" s="15"/>
      <c r="MYX7" s="23"/>
      <c r="MYY7" s="21"/>
      <c r="MYZ7"/>
      <c r="MZA7" s="4"/>
      <c r="MZB7" s="4"/>
      <c r="MZC7"/>
      <c r="MZD7" s="22"/>
      <c r="MZE7" s="22"/>
      <c r="MZF7" s="22"/>
      <c r="MZG7" s="15"/>
      <c r="MZH7" s="23"/>
      <c r="MZI7" s="21"/>
      <c r="MZJ7"/>
      <c r="MZK7" s="4"/>
      <c r="MZL7" s="4"/>
      <c r="MZM7"/>
      <c r="MZN7" s="22"/>
      <c r="MZO7" s="22"/>
      <c r="MZP7" s="22"/>
      <c r="MZQ7" s="15"/>
      <c r="MZR7" s="23"/>
      <c r="MZS7" s="21"/>
      <c r="MZT7"/>
      <c r="MZU7" s="4"/>
      <c r="MZV7" s="4"/>
      <c r="MZW7"/>
      <c r="MZX7" s="22"/>
      <c r="MZY7" s="22"/>
      <c r="MZZ7" s="22"/>
      <c r="NAA7" s="15"/>
      <c r="NAB7" s="23"/>
      <c r="NAC7" s="21"/>
      <c r="NAD7"/>
      <c r="NAE7" s="4"/>
      <c r="NAF7" s="4"/>
      <c r="NAG7"/>
      <c r="NAH7" s="22"/>
      <c r="NAI7" s="22"/>
      <c r="NAJ7" s="22"/>
      <c r="NAK7" s="15"/>
      <c r="NAL7" s="23"/>
      <c r="NAM7" s="21"/>
      <c r="NAN7"/>
      <c r="NAO7" s="4"/>
      <c r="NAP7" s="4"/>
      <c r="NAQ7"/>
      <c r="NAR7" s="22"/>
      <c r="NAS7" s="22"/>
      <c r="NAT7" s="22"/>
      <c r="NAU7" s="15"/>
      <c r="NAV7" s="23"/>
      <c r="NAW7" s="21"/>
      <c r="NAX7"/>
      <c r="NAY7" s="4"/>
      <c r="NAZ7" s="4"/>
      <c r="NBA7"/>
      <c r="NBB7" s="22"/>
      <c r="NBC7" s="22"/>
      <c r="NBD7" s="22"/>
      <c r="NBE7" s="15"/>
      <c r="NBF7" s="23"/>
      <c r="NBG7" s="21"/>
      <c r="NBH7"/>
      <c r="NBI7" s="4"/>
      <c r="NBJ7" s="4"/>
      <c r="NBK7"/>
      <c r="NBL7" s="22"/>
      <c r="NBM7" s="22"/>
      <c r="NBN7" s="22"/>
      <c r="NBO7" s="15"/>
      <c r="NBP7" s="23"/>
      <c r="NBQ7" s="21"/>
      <c r="NBR7"/>
      <c r="NBS7" s="4"/>
      <c r="NBT7" s="4"/>
      <c r="NBU7"/>
      <c r="NBV7" s="22"/>
      <c r="NBW7" s="22"/>
      <c r="NBX7" s="22"/>
      <c r="NBY7" s="15"/>
      <c r="NBZ7" s="23"/>
      <c r="NCA7" s="21"/>
      <c r="NCB7"/>
      <c r="NCC7" s="4"/>
      <c r="NCD7" s="4"/>
      <c r="NCE7"/>
      <c r="NCF7" s="22"/>
      <c r="NCG7" s="22"/>
      <c r="NCH7" s="22"/>
      <c r="NCI7" s="15"/>
      <c r="NCJ7" s="23"/>
      <c r="NCK7" s="21"/>
      <c r="NCL7"/>
      <c r="NCM7" s="4"/>
      <c r="NCN7" s="4"/>
      <c r="NCO7"/>
      <c r="NCP7" s="22"/>
      <c r="NCQ7" s="22"/>
      <c r="NCR7" s="22"/>
      <c r="NCS7" s="15"/>
      <c r="NCT7" s="23"/>
      <c r="NCU7" s="21"/>
      <c r="NCV7"/>
      <c r="NCW7" s="4"/>
      <c r="NCX7" s="4"/>
      <c r="NCY7"/>
      <c r="NCZ7" s="22"/>
      <c r="NDA7" s="22"/>
      <c r="NDB7" s="22"/>
      <c r="NDC7" s="15"/>
      <c r="NDD7" s="23"/>
      <c r="NDE7" s="21"/>
      <c r="NDF7"/>
      <c r="NDG7" s="4"/>
      <c r="NDH7" s="4"/>
      <c r="NDI7"/>
      <c r="NDJ7" s="22"/>
      <c r="NDK7" s="22"/>
      <c r="NDL7" s="22"/>
      <c r="NDM7" s="15"/>
      <c r="NDN7" s="23"/>
      <c r="NDO7" s="21"/>
      <c r="NDP7"/>
      <c r="NDQ7" s="4"/>
      <c r="NDR7" s="4"/>
      <c r="NDS7"/>
      <c r="NDT7" s="22"/>
      <c r="NDU7" s="22"/>
      <c r="NDV7" s="22"/>
      <c r="NDW7" s="15"/>
      <c r="NDX7" s="23"/>
      <c r="NDY7" s="21"/>
      <c r="NDZ7"/>
      <c r="NEA7" s="4"/>
      <c r="NEB7" s="4"/>
      <c r="NEC7"/>
      <c r="NED7" s="22"/>
      <c r="NEE7" s="22"/>
      <c r="NEF7" s="22"/>
      <c r="NEG7" s="15"/>
      <c r="NEH7" s="23"/>
      <c r="NEI7" s="21"/>
      <c r="NEJ7"/>
      <c r="NEK7" s="4"/>
      <c r="NEL7" s="4"/>
      <c r="NEM7"/>
      <c r="NEN7" s="22"/>
      <c r="NEO7" s="22"/>
      <c r="NEP7" s="22"/>
      <c r="NEQ7" s="15"/>
      <c r="NER7" s="23"/>
      <c r="NES7" s="21"/>
      <c r="NET7"/>
      <c r="NEU7" s="4"/>
      <c r="NEV7" s="4"/>
      <c r="NEW7"/>
      <c r="NEX7" s="22"/>
      <c r="NEY7" s="22"/>
      <c r="NEZ7" s="22"/>
      <c r="NFA7" s="15"/>
      <c r="NFB7" s="23"/>
      <c r="NFC7" s="21"/>
      <c r="NFD7"/>
      <c r="NFE7" s="4"/>
      <c r="NFF7" s="4"/>
      <c r="NFG7"/>
      <c r="NFH7" s="22"/>
      <c r="NFI7" s="22"/>
      <c r="NFJ7" s="22"/>
      <c r="NFK7" s="15"/>
      <c r="NFL7" s="23"/>
      <c r="NFM7" s="21"/>
      <c r="NFN7"/>
      <c r="NFO7" s="4"/>
      <c r="NFP7" s="4"/>
      <c r="NFQ7"/>
      <c r="NFR7" s="22"/>
      <c r="NFS7" s="22"/>
      <c r="NFT7" s="22"/>
      <c r="NFU7" s="15"/>
      <c r="NFV7" s="23"/>
      <c r="NFW7" s="21"/>
      <c r="NFX7"/>
      <c r="NFY7" s="4"/>
      <c r="NFZ7" s="4"/>
      <c r="NGA7"/>
      <c r="NGB7" s="22"/>
      <c r="NGC7" s="22"/>
      <c r="NGD7" s="22"/>
      <c r="NGE7" s="15"/>
      <c r="NGF7" s="23"/>
      <c r="NGG7" s="21"/>
      <c r="NGH7"/>
      <c r="NGI7" s="4"/>
      <c r="NGJ7" s="4"/>
      <c r="NGK7"/>
      <c r="NGL7" s="22"/>
      <c r="NGM7" s="22"/>
      <c r="NGN7" s="22"/>
      <c r="NGO7" s="15"/>
      <c r="NGP7" s="23"/>
      <c r="NGQ7" s="21"/>
      <c r="NGR7"/>
      <c r="NGS7" s="4"/>
      <c r="NGT7" s="4"/>
      <c r="NGU7"/>
      <c r="NGV7" s="22"/>
      <c r="NGW7" s="22"/>
      <c r="NGX7" s="22"/>
      <c r="NGY7" s="15"/>
      <c r="NGZ7" s="23"/>
      <c r="NHA7" s="21"/>
      <c r="NHB7"/>
      <c r="NHC7" s="4"/>
      <c r="NHD7" s="4"/>
      <c r="NHE7"/>
      <c r="NHF7" s="22"/>
      <c r="NHG7" s="22"/>
      <c r="NHH7" s="22"/>
      <c r="NHI7" s="15"/>
      <c r="NHJ7" s="23"/>
      <c r="NHK7" s="21"/>
      <c r="NHL7"/>
      <c r="NHM7" s="4"/>
      <c r="NHN7" s="4"/>
      <c r="NHO7"/>
      <c r="NHP7" s="22"/>
      <c r="NHQ7" s="22"/>
      <c r="NHR7" s="22"/>
      <c r="NHS7" s="15"/>
      <c r="NHT7" s="23"/>
      <c r="NHU7" s="21"/>
      <c r="NHV7"/>
      <c r="NHW7" s="4"/>
      <c r="NHX7" s="4"/>
      <c r="NHY7"/>
      <c r="NHZ7" s="22"/>
      <c r="NIA7" s="22"/>
      <c r="NIB7" s="22"/>
      <c r="NIC7" s="15"/>
      <c r="NID7" s="23"/>
      <c r="NIE7" s="21"/>
      <c r="NIF7"/>
      <c r="NIG7" s="4"/>
      <c r="NIH7" s="4"/>
      <c r="NII7"/>
      <c r="NIJ7" s="22"/>
      <c r="NIK7" s="22"/>
      <c r="NIL7" s="22"/>
      <c r="NIM7" s="15"/>
      <c r="NIN7" s="23"/>
      <c r="NIO7" s="21"/>
      <c r="NIP7"/>
      <c r="NIQ7" s="4"/>
      <c r="NIR7" s="4"/>
      <c r="NIS7"/>
      <c r="NIT7" s="22"/>
      <c r="NIU7" s="22"/>
      <c r="NIV7" s="22"/>
      <c r="NIW7" s="15"/>
      <c r="NIX7" s="23"/>
      <c r="NIY7" s="21"/>
      <c r="NIZ7"/>
      <c r="NJA7" s="4"/>
      <c r="NJB7" s="4"/>
      <c r="NJC7"/>
      <c r="NJD7" s="22"/>
      <c r="NJE7" s="22"/>
      <c r="NJF7" s="22"/>
      <c r="NJG7" s="15"/>
      <c r="NJH7" s="23"/>
      <c r="NJI7" s="21"/>
      <c r="NJJ7"/>
      <c r="NJK7" s="4"/>
      <c r="NJL7" s="4"/>
      <c r="NJM7"/>
      <c r="NJN7" s="22"/>
      <c r="NJO7" s="22"/>
      <c r="NJP7" s="22"/>
      <c r="NJQ7" s="15"/>
      <c r="NJR7" s="23"/>
      <c r="NJS7" s="21"/>
      <c r="NJT7"/>
      <c r="NJU7" s="4"/>
      <c r="NJV7" s="4"/>
      <c r="NJW7"/>
      <c r="NJX7" s="22"/>
      <c r="NJY7" s="22"/>
      <c r="NJZ7" s="22"/>
      <c r="NKA7" s="15"/>
      <c r="NKB7" s="23"/>
      <c r="NKC7" s="21"/>
      <c r="NKD7"/>
      <c r="NKE7" s="4"/>
      <c r="NKF7" s="4"/>
      <c r="NKG7"/>
      <c r="NKH7" s="22"/>
      <c r="NKI7" s="22"/>
      <c r="NKJ7" s="22"/>
      <c r="NKK7" s="15"/>
      <c r="NKL7" s="23"/>
      <c r="NKM7" s="21"/>
      <c r="NKN7"/>
      <c r="NKO7" s="4"/>
      <c r="NKP7" s="4"/>
      <c r="NKQ7"/>
      <c r="NKR7" s="22"/>
      <c r="NKS7" s="22"/>
      <c r="NKT7" s="22"/>
      <c r="NKU7" s="15"/>
      <c r="NKV7" s="23"/>
      <c r="NKW7" s="21"/>
      <c r="NKX7"/>
      <c r="NKY7" s="4"/>
      <c r="NKZ7" s="4"/>
      <c r="NLA7"/>
      <c r="NLB7" s="22"/>
      <c r="NLC7" s="22"/>
      <c r="NLD7" s="22"/>
      <c r="NLE7" s="15"/>
      <c r="NLF7" s="23"/>
      <c r="NLG7" s="21"/>
      <c r="NLH7"/>
      <c r="NLI7" s="4"/>
      <c r="NLJ7" s="4"/>
      <c r="NLK7"/>
      <c r="NLL7" s="22"/>
      <c r="NLM7" s="22"/>
      <c r="NLN7" s="22"/>
      <c r="NLO7" s="15"/>
      <c r="NLP7" s="23"/>
      <c r="NLQ7" s="21"/>
      <c r="NLR7"/>
      <c r="NLS7" s="4"/>
      <c r="NLT7" s="4"/>
      <c r="NLU7"/>
      <c r="NLV7" s="22"/>
      <c r="NLW7" s="22"/>
      <c r="NLX7" s="22"/>
      <c r="NLY7" s="15"/>
      <c r="NLZ7" s="23"/>
      <c r="NMA7" s="21"/>
      <c r="NMB7"/>
      <c r="NMC7" s="4"/>
      <c r="NMD7" s="4"/>
      <c r="NME7"/>
      <c r="NMF7" s="22"/>
      <c r="NMG7" s="22"/>
      <c r="NMH7" s="22"/>
      <c r="NMI7" s="15"/>
      <c r="NMJ7" s="23"/>
      <c r="NMK7" s="21"/>
      <c r="NML7"/>
      <c r="NMM7" s="4"/>
      <c r="NMN7" s="4"/>
      <c r="NMO7"/>
      <c r="NMP7" s="22"/>
      <c r="NMQ7" s="22"/>
      <c r="NMR7" s="22"/>
      <c r="NMS7" s="15"/>
      <c r="NMT7" s="23"/>
      <c r="NMU7" s="21"/>
      <c r="NMV7"/>
      <c r="NMW7" s="4"/>
      <c r="NMX7" s="4"/>
      <c r="NMY7"/>
      <c r="NMZ7" s="22"/>
      <c r="NNA7" s="22"/>
      <c r="NNB7" s="22"/>
      <c r="NNC7" s="15"/>
      <c r="NND7" s="23"/>
      <c r="NNE7" s="21"/>
      <c r="NNF7"/>
      <c r="NNG7" s="4"/>
      <c r="NNH7" s="4"/>
      <c r="NNI7"/>
      <c r="NNJ7" s="22"/>
      <c r="NNK7" s="22"/>
      <c r="NNL7" s="22"/>
      <c r="NNM7" s="15"/>
      <c r="NNN7" s="23"/>
      <c r="NNO7" s="21"/>
      <c r="NNP7"/>
      <c r="NNQ7" s="4"/>
      <c r="NNR7" s="4"/>
      <c r="NNS7"/>
      <c r="NNT7" s="22"/>
      <c r="NNU7" s="22"/>
      <c r="NNV7" s="22"/>
      <c r="NNW7" s="15"/>
      <c r="NNX7" s="23"/>
      <c r="NNY7" s="21"/>
      <c r="NNZ7"/>
      <c r="NOA7" s="4"/>
      <c r="NOB7" s="4"/>
      <c r="NOC7"/>
      <c r="NOD7" s="22"/>
      <c r="NOE7" s="22"/>
      <c r="NOF7" s="22"/>
      <c r="NOG7" s="15"/>
      <c r="NOH7" s="23"/>
      <c r="NOI7" s="21"/>
      <c r="NOJ7"/>
      <c r="NOK7" s="4"/>
      <c r="NOL7" s="4"/>
      <c r="NOM7"/>
      <c r="NON7" s="22"/>
      <c r="NOO7" s="22"/>
      <c r="NOP7" s="22"/>
      <c r="NOQ7" s="15"/>
      <c r="NOR7" s="23"/>
      <c r="NOS7" s="21"/>
      <c r="NOT7"/>
      <c r="NOU7" s="4"/>
      <c r="NOV7" s="4"/>
      <c r="NOW7"/>
      <c r="NOX7" s="22"/>
      <c r="NOY7" s="22"/>
      <c r="NOZ7" s="22"/>
      <c r="NPA7" s="15"/>
      <c r="NPB7" s="23"/>
      <c r="NPC7" s="21"/>
      <c r="NPD7"/>
      <c r="NPE7" s="4"/>
      <c r="NPF7" s="4"/>
      <c r="NPG7"/>
      <c r="NPH7" s="22"/>
      <c r="NPI7" s="22"/>
      <c r="NPJ7" s="22"/>
      <c r="NPK7" s="15"/>
      <c r="NPL7" s="23"/>
      <c r="NPM7" s="21"/>
      <c r="NPN7"/>
      <c r="NPO7" s="4"/>
      <c r="NPP7" s="4"/>
      <c r="NPQ7"/>
      <c r="NPR7" s="22"/>
      <c r="NPS7" s="22"/>
      <c r="NPT7" s="22"/>
      <c r="NPU7" s="15"/>
      <c r="NPV7" s="23"/>
      <c r="NPW7" s="21"/>
      <c r="NPX7"/>
      <c r="NPY7" s="4"/>
      <c r="NPZ7" s="4"/>
      <c r="NQA7"/>
      <c r="NQB7" s="22"/>
      <c r="NQC7" s="22"/>
      <c r="NQD7" s="22"/>
      <c r="NQE7" s="15"/>
      <c r="NQF7" s="23"/>
      <c r="NQG7" s="21"/>
      <c r="NQH7"/>
      <c r="NQI7" s="4"/>
      <c r="NQJ7" s="4"/>
      <c r="NQK7"/>
      <c r="NQL7" s="22"/>
      <c r="NQM7" s="22"/>
      <c r="NQN7" s="22"/>
      <c r="NQO7" s="15"/>
      <c r="NQP7" s="23"/>
      <c r="NQQ7" s="21"/>
      <c r="NQR7"/>
      <c r="NQS7" s="4"/>
      <c r="NQT7" s="4"/>
      <c r="NQU7"/>
      <c r="NQV7" s="22"/>
      <c r="NQW7" s="22"/>
      <c r="NQX7" s="22"/>
      <c r="NQY7" s="15"/>
      <c r="NQZ7" s="23"/>
      <c r="NRA7" s="21"/>
      <c r="NRB7"/>
      <c r="NRC7" s="4"/>
      <c r="NRD7" s="4"/>
      <c r="NRE7"/>
      <c r="NRF7" s="22"/>
      <c r="NRG7" s="22"/>
      <c r="NRH7" s="22"/>
      <c r="NRI7" s="15"/>
      <c r="NRJ7" s="23"/>
      <c r="NRK7" s="21"/>
      <c r="NRL7"/>
      <c r="NRM7" s="4"/>
      <c r="NRN7" s="4"/>
      <c r="NRO7"/>
      <c r="NRP7" s="22"/>
      <c r="NRQ7" s="22"/>
      <c r="NRR7" s="22"/>
      <c r="NRS7" s="15"/>
      <c r="NRT7" s="23"/>
      <c r="NRU7" s="21"/>
      <c r="NRV7"/>
      <c r="NRW7" s="4"/>
      <c r="NRX7" s="4"/>
      <c r="NRY7"/>
      <c r="NRZ7" s="22"/>
      <c r="NSA7" s="22"/>
      <c r="NSB7" s="22"/>
      <c r="NSC7" s="15"/>
      <c r="NSD7" s="23"/>
      <c r="NSE7" s="21"/>
      <c r="NSF7"/>
      <c r="NSG7" s="4"/>
      <c r="NSH7" s="4"/>
      <c r="NSI7"/>
      <c r="NSJ7" s="22"/>
      <c r="NSK7" s="22"/>
      <c r="NSL7" s="22"/>
      <c r="NSM7" s="15"/>
      <c r="NSN7" s="23"/>
      <c r="NSO7" s="21"/>
      <c r="NSP7"/>
      <c r="NSQ7" s="4"/>
      <c r="NSR7" s="4"/>
      <c r="NSS7"/>
      <c r="NST7" s="22"/>
      <c r="NSU7" s="22"/>
      <c r="NSV7" s="22"/>
      <c r="NSW7" s="15"/>
      <c r="NSX7" s="23"/>
      <c r="NSY7" s="21"/>
      <c r="NSZ7"/>
      <c r="NTA7" s="4"/>
      <c r="NTB7" s="4"/>
      <c r="NTC7"/>
      <c r="NTD7" s="22"/>
      <c r="NTE7" s="22"/>
      <c r="NTF7" s="22"/>
      <c r="NTG7" s="15"/>
      <c r="NTH7" s="23"/>
      <c r="NTI7" s="21"/>
      <c r="NTJ7"/>
      <c r="NTK7" s="4"/>
      <c r="NTL7" s="4"/>
      <c r="NTM7"/>
      <c r="NTN7" s="22"/>
      <c r="NTO7" s="22"/>
      <c r="NTP7" s="22"/>
      <c r="NTQ7" s="15"/>
      <c r="NTR7" s="23"/>
      <c r="NTS7" s="21"/>
      <c r="NTT7"/>
      <c r="NTU7" s="4"/>
      <c r="NTV7" s="4"/>
      <c r="NTW7"/>
      <c r="NTX7" s="22"/>
      <c r="NTY7" s="22"/>
      <c r="NTZ7" s="22"/>
      <c r="NUA7" s="15"/>
      <c r="NUB7" s="23"/>
      <c r="NUC7" s="21"/>
      <c r="NUD7"/>
      <c r="NUE7" s="4"/>
      <c r="NUF7" s="4"/>
      <c r="NUG7"/>
      <c r="NUH7" s="22"/>
      <c r="NUI7" s="22"/>
      <c r="NUJ7" s="22"/>
      <c r="NUK7" s="15"/>
      <c r="NUL7" s="23"/>
      <c r="NUM7" s="21"/>
      <c r="NUN7"/>
      <c r="NUO7" s="4"/>
      <c r="NUP7" s="4"/>
      <c r="NUQ7"/>
      <c r="NUR7" s="22"/>
      <c r="NUS7" s="22"/>
      <c r="NUT7" s="22"/>
      <c r="NUU7" s="15"/>
      <c r="NUV7" s="23"/>
      <c r="NUW7" s="21"/>
      <c r="NUX7"/>
      <c r="NUY7" s="4"/>
      <c r="NUZ7" s="4"/>
      <c r="NVA7"/>
      <c r="NVB7" s="22"/>
      <c r="NVC7" s="22"/>
      <c r="NVD7" s="22"/>
      <c r="NVE7" s="15"/>
      <c r="NVF7" s="23"/>
      <c r="NVG7" s="21"/>
      <c r="NVH7"/>
      <c r="NVI7" s="4"/>
      <c r="NVJ7" s="4"/>
      <c r="NVK7"/>
      <c r="NVL7" s="22"/>
      <c r="NVM7" s="22"/>
      <c r="NVN7" s="22"/>
      <c r="NVO7" s="15"/>
      <c r="NVP7" s="23"/>
      <c r="NVQ7" s="21"/>
      <c r="NVR7"/>
      <c r="NVS7" s="4"/>
      <c r="NVT7" s="4"/>
      <c r="NVU7"/>
      <c r="NVV7" s="22"/>
      <c r="NVW7" s="22"/>
      <c r="NVX7" s="22"/>
      <c r="NVY7" s="15"/>
      <c r="NVZ7" s="23"/>
      <c r="NWA7" s="21"/>
      <c r="NWB7"/>
      <c r="NWC7" s="4"/>
      <c r="NWD7" s="4"/>
      <c r="NWE7"/>
      <c r="NWF7" s="22"/>
      <c r="NWG7" s="22"/>
      <c r="NWH7" s="22"/>
      <c r="NWI7" s="15"/>
      <c r="NWJ7" s="23"/>
      <c r="NWK7" s="21"/>
      <c r="NWL7"/>
      <c r="NWM7" s="4"/>
      <c r="NWN7" s="4"/>
      <c r="NWO7"/>
      <c r="NWP7" s="22"/>
      <c r="NWQ7" s="22"/>
      <c r="NWR7" s="22"/>
      <c r="NWS7" s="15"/>
      <c r="NWT7" s="23"/>
      <c r="NWU7" s="21"/>
      <c r="NWV7"/>
      <c r="NWW7" s="4"/>
      <c r="NWX7" s="4"/>
      <c r="NWY7"/>
      <c r="NWZ7" s="22"/>
      <c r="NXA7" s="22"/>
      <c r="NXB7" s="22"/>
      <c r="NXC7" s="15"/>
      <c r="NXD7" s="23"/>
      <c r="NXE7" s="21"/>
      <c r="NXF7"/>
      <c r="NXG7" s="4"/>
      <c r="NXH7" s="4"/>
      <c r="NXI7"/>
      <c r="NXJ7" s="22"/>
      <c r="NXK7" s="22"/>
      <c r="NXL7" s="22"/>
      <c r="NXM7" s="15"/>
      <c r="NXN7" s="23"/>
      <c r="NXO7" s="21"/>
      <c r="NXP7"/>
      <c r="NXQ7" s="4"/>
      <c r="NXR7" s="4"/>
      <c r="NXS7"/>
      <c r="NXT7" s="22"/>
      <c r="NXU7" s="22"/>
      <c r="NXV7" s="22"/>
      <c r="NXW7" s="15"/>
      <c r="NXX7" s="23"/>
      <c r="NXY7" s="21"/>
      <c r="NXZ7"/>
      <c r="NYA7" s="4"/>
      <c r="NYB7" s="4"/>
      <c r="NYC7"/>
      <c r="NYD7" s="22"/>
      <c r="NYE7" s="22"/>
      <c r="NYF7" s="22"/>
      <c r="NYG7" s="15"/>
      <c r="NYH7" s="23"/>
      <c r="NYI7" s="21"/>
      <c r="NYJ7"/>
      <c r="NYK7" s="4"/>
      <c r="NYL7" s="4"/>
      <c r="NYM7"/>
      <c r="NYN7" s="22"/>
      <c r="NYO7" s="22"/>
      <c r="NYP7" s="22"/>
      <c r="NYQ7" s="15"/>
      <c r="NYR7" s="23"/>
      <c r="NYS7" s="21"/>
      <c r="NYT7"/>
      <c r="NYU7" s="4"/>
      <c r="NYV7" s="4"/>
      <c r="NYW7"/>
      <c r="NYX7" s="22"/>
      <c r="NYY7" s="22"/>
      <c r="NYZ7" s="22"/>
      <c r="NZA7" s="15"/>
      <c r="NZB7" s="23"/>
      <c r="NZC7" s="21"/>
      <c r="NZD7"/>
      <c r="NZE7" s="4"/>
      <c r="NZF7" s="4"/>
      <c r="NZG7"/>
      <c r="NZH7" s="22"/>
      <c r="NZI7" s="22"/>
      <c r="NZJ7" s="22"/>
      <c r="NZK7" s="15"/>
      <c r="NZL7" s="23"/>
      <c r="NZM7" s="21"/>
      <c r="NZN7"/>
      <c r="NZO7" s="4"/>
      <c r="NZP7" s="4"/>
      <c r="NZQ7"/>
      <c r="NZR7" s="22"/>
      <c r="NZS7" s="22"/>
      <c r="NZT7" s="22"/>
      <c r="NZU7" s="15"/>
      <c r="NZV7" s="23"/>
      <c r="NZW7" s="21"/>
      <c r="NZX7"/>
      <c r="NZY7" s="4"/>
      <c r="NZZ7" s="4"/>
      <c r="OAA7"/>
      <c r="OAB7" s="22"/>
      <c r="OAC7" s="22"/>
      <c r="OAD7" s="22"/>
      <c r="OAE7" s="15"/>
      <c r="OAF7" s="23"/>
      <c r="OAG7" s="21"/>
      <c r="OAH7"/>
      <c r="OAI7" s="4"/>
      <c r="OAJ7" s="4"/>
      <c r="OAK7"/>
      <c r="OAL7" s="22"/>
      <c r="OAM7" s="22"/>
      <c r="OAN7" s="22"/>
      <c r="OAO7" s="15"/>
      <c r="OAP7" s="23"/>
      <c r="OAQ7" s="21"/>
      <c r="OAR7"/>
      <c r="OAS7" s="4"/>
      <c r="OAT7" s="4"/>
      <c r="OAU7"/>
      <c r="OAV7" s="22"/>
      <c r="OAW7" s="22"/>
      <c r="OAX7" s="22"/>
      <c r="OAY7" s="15"/>
      <c r="OAZ7" s="23"/>
      <c r="OBA7" s="21"/>
      <c r="OBB7"/>
      <c r="OBC7" s="4"/>
      <c r="OBD7" s="4"/>
      <c r="OBE7"/>
      <c r="OBF7" s="22"/>
      <c r="OBG7" s="22"/>
      <c r="OBH7" s="22"/>
      <c r="OBI7" s="15"/>
      <c r="OBJ7" s="23"/>
      <c r="OBK7" s="21"/>
      <c r="OBL7"/>
      <c r="OBM7" s="4"/>
      <c r="OBN7" s="4"/>
      <c r="OBO7"/>
      <c r="OBP7" s="22"/>
      <c r="OBQ7" s="22"/>
      <c r="OBR7" s="22"/>
      <c r="OBS7" s="15"/>
      <c r="OBT7" s="23"/>
      <c r="OBU7" s="21"/>
      <c r="OBV7"/>
      <c r="OBW7" s="4"/>
      <c r="OBX7" s="4"/>
      <c r="OBY7"/>
      <c r="OBZ7" s="22"/>
      <c r="OCA7" s="22"/>
      <c r="OCB7" s="22"/>
      <c r="OCC7" s="15"/>
      <c r="OCD7" s="23"/>
      <c r="OCE7" s="21"/>
      <c r="OCF7"/>
      <c r="OCG7" s="4"/>
      <c r="OCH7" s="4"/>
      <c r="OCI7"/>
      <c r="OCJ7" s="22"/>
      <c r="OCK7" s="22"/>
      <c r="OCL7" s="22"/>
      <c r="OCM7" s="15"/>
      <c r="OCN7" s="23"/>
      <c r="OCO7" s="21"/>
      <c r="OCP7"/>
      <c r="OCQ7" s="4"/>
      <c r="OCR7" s="4"/>
      <c r="OCS7"/>
      <c r="OCT7" s="22"/>
      <c r="OCU7" s="22"/>
      <c r="OCV7" s="22"/>
      <c r="OCW7" s="15"/>
      <c r="OCX7" s="23"/>
      <c r="OCY7" s="21"/>
      <c r="OCZ7"/>
      <c r="ODA7" s="4"/>
      <c r="ODB7" s="4"/>
      <c r="ODC7"/>
      <c r="ODD7" s="22"/>
      <c r="ODE7" s="22"/>
      <c r="ODF7" s="22"/>
      <c r="ODG7" s="15"/>
      <c r="ODH7" s="23"/>
      <c r="ODI7" s="21"/>
      <c r="ODJ7"/>
      <c r="ODK7" s="4"/>
      <c r="ODL7" s="4"/>
      <c r="ODM7"/>
      <c r="ODN7" s="22"/>
      <c r="ODO7" s="22"/>
      <c r="ODP7" s="22"/>
      <c r="ODQ7" s="15"/>
      <c r="ODR7" s="23"/>
      <c r="ODS7" s="21"/>
      <c r="ODT7"/>
      <c r="ODU7" s="4"/>
      <c r="ODV7" s="4"/>
      <c r="ODW7"/>
      <c r="ODX7" s="22"/>
      <c r="ODY7" s="22"/>
      <c r="ODZ7" s="22"/>
      <c r="OEA7" s="15"/>
      <c r="OEB7" s="23"/>
      <c r="OEC7" s="21"/>
      <c r="OED7"/>
      <c r="OEE7" s="4"/>
      <c r="OEF7" s="4"/>
      <c r="OEG7"/>
      <c r="OEH7" s="22"/>
      <c r="OEI7" s="22"/>
      <c r="OEJ7" s="22"/>
      <c r="OEK7" s="15"/>
      <c r="OEL7" s="23"/>
      <c r="OEM7" s="21"/>
      <c r="OEN7"/>
      <c r="OEO7" s="4"/>
      <c r="OEP7" s="4"/>
      <c r="OEQ7"/>
      <c r="OER7" s="22"/>
      <c r="OES7" s="22"/>
      <c r="OET7" s="22"/>
      <c r="OEU7" s="15"/>
      <c r="OEV7" s="23"/>
      <c r="OEW7" s="21"/>
      <c r="OEX7"/>
      <c r="OEY7" s="4"/>
      <c r="OEZ7" s="4"/>
      <c r="OFA7"/>
      <c r="OFB7" s="22"/>
      <c r="OFC7" s="22"/>
      <c r="OFD7" s="22"/>
      <c r="OFE7" s="15"/>
      <c r="OFF7" s="23"/>
      <c r="OFG7" s="21"/>
      <c r="OFH7"/>
      <c r="OFI7" s="4"/>
      <c r="OFJ7" s="4"/>
      <c r="OFK7"/>
      <c r="OFL7" s="22"/>
      <c r="OFM7" s="22"/>
      <c r="OFN7" s="22"/>
      <c r="OFO7" s="15"/>
      <c r="OFP7" s="23"/>
      <c r="OFQ7" s="21"/>
      <c r="OFR7"/>
      <c r="OFS7" s="4"/>
      <c r="OFT7" s="4"/>
      <c r="OFU7"/>
      <c r="OFV7" s="22"/>
      <c r="OFW7" s="22"/>
      <c r="OFX7" s="22"/>
      <c r="OFY7" s="15"/>
      <c r="OFZ7" s="23"/>
      <c r="OGA7" s="21"/>
      <c r="OGB7"/>
      <c r="OGC7" s="4"/>
      <c r="OGD7" s="4"/>
      <c r="OGE7"/>
      <c r="OGF7" s="22"/>
      <c r="OGG7" s="22"/>
      <c r="OGH7" s="22"/>
      <c r="OGI7" s="15"/>
      <c r="OGJ7" s="23"/>
      <c r="OGK7" s="21"/>
      <c r="OGL7"/>
      <c r="OGM7" s="4"/>
      <c r="OGN7" s="4"/>
      <c r="OGO7"/>
      <c r="OGP7" s="22"/>
      <c r="OGQ7" s="22"/>
      <c r="OGR7" s="22"/>
      <c r="OGS7" s="15"/>
      <c r="OGT7" s="23"/>
      <c r="OGU7" s="21"/>
      <c r="OGV7"/>
      <c r="OGW7" s="4"/>
      <c r="OGX7" s="4"/>
      <c r="OGY7"/>
      <c r="OGZ7" s="22"/>
      <c r="OHA7" s="22"/>
      <c r="OHB7" s="22"/>
      <c r="OHC7" s="15"/>
      <c r="OHD7" s="23"/>
      <c r="OHE7" s="21"/>
      <c r="OHF7"/>
      <c r="OHG7" s="4"/>
      <c r="OHH7" s="4"/>
      <c r="OHI7"/>
      <c r="OHJ7" s="22"/>
      <c r="OHK7" s="22"/>
      <c r="OHL7" s="22"/>
      <c r="OHM7" s="15"/>
      <c r="OHN7" s="23"/>
      <c r="OHO7" s="21"/>
      <c r="OHP7"/>
      <c r="OHQ7" s="4"/>
      <c r="OHR7" s="4"/>
      <c r="OHS7"/>
      <c r="OHT7" s="22"/>
      <c r="OHU7" s="22"/>
      <c r="OHV7" s="22"/>
      <c r="OHW7" s="15"/>
      <c r="OHX7" s="23"/>
      <c r="OHY7" s="21"/>
      <c r="OHZ7"/>
      <c r="OIA7" s="4"/>
      <c r="OIB7" s="4"/>
      <c r="OIC7"/>
      <c r="OID7" s="22"/>
      <c r="OIE7" s="22"/>
      <c r="OIF7" s="22"/>
      <c r="OIG7" s="15"/>
      <c r="OIH7" s="23"/>
      <c r="OII7" s="21"/>
      <c r="OIJ7"/>
      <c r="OIK7" s="4"/>
      <c r="OIL7" s="4"/>
      <c r="OIM7"/>
      <c r="OIN7" s="22"/>
      <c r="OIO7" s="22"/>
      <c r="OIP7" s="22"/>
      <c r="OIQ7" s="15"/>
      <c r="OIR7" s="23"/>
      <c r="OIS7" s="21"/>
      <c r="OIT7"/>
      <c r="OIU7" s="4"/>
      <c r="OIV7" s="4"/>
      <c r="OIW7"/>
      <c r="OIX7" s="22"/>
      <c r="OIY7" s="22"/>
      <c r="OIZ7" s="22"/>
      <c r="OJA7" s="15"/>
      <c r="OJB7" s="23"/>
      <c r="OJC7" s="21"/>
      <c r="OJD7"/>
      <c r="OJE7" s="4"/>
      <c r="OJF7" s="4"/>
      <c r="OJG7"/>
      <c r="OJH7" s="22"/>
      <c r="OJI7" s="22"/>
      <c r="OJJ7" s="22"/>
      <c r="OJK7" s="15"/>
      <c r="OJL7" s="23"/>
      <c r="OJM7" s="21"/>
      <c r="OJN7"/>
      <c r="OJO7" s="4"/>
      <c r="OJP7" s="4"/>
      <c r="OJQ7"/>
      <c r="OJR7" s="22"/>
      <c r="OJS7" s="22"/>
      <c r="OJT7" s="22"/>
      <c r="OJU7" s="15"/>
      <c r="OJV7" s="23"/>
      <c r="OJW7" s="21"/>
      <c r="OJX7"/>
      <c r="OJY7" s="4"/>
      <c r="OJZ7" s="4"/>
      <c r="OKA7"/>
      <c r="OKB7" s="22"/>
      <c r="OKC7" s="22"/>
      <c r="OKD7" s="22"/>
      <c r="OKE7" s="15"/>
      <c r="OKF7" s="23"/>
      <c r="OKG7" s="21"/>
      <c r="OKH7"/>
      <c r="OKI7" s="4"/>
      <c r="OKJ7" s="4"/>
      <c r="OKK7"/>
      <c r="OKL7" s="22"/>
      <c r="OKM7" s="22"/>
      <c r="OKN7" s="22"/>
      <c r="OKO7" s="15"/>
      <c r="OKP7" s="23"/>
      <c r="OKQ7" s="21"/>
      <c r="OKR7"/>
      <c r="OKS7" s="4"/>
      <c r="OKT7" s="4"/>
      <c r="OKU7"/>
      <c r="OKV7" s="22"/>
      <c r="OKW7" s="22"/>
      <c r="OKX7" s="22"/>
      <c r="OKY7" s="15"/>
      <c r="OKZ7" s="23"/>
      <c r="OLA7" s="21"/>
      <c r="OLB7"/>
      <c r="OLC7" s="4"/>
      <c r="OLD7" s="4"/>
      <c r="OLE7"/>
      <c r="OLF7" s="22"/>
      <c r="OLG7" s="22"/>
      <c r="OLH7" s="22"/>
      <c r="OLI7" s="15"/>
      <c r="OLJ7" s="23"/>
      <c r="OLK7" s="21"/>
      <c r="OLL7"/>
      <c r="OLM7" s="4"/>
      <c r="OLN7" s="4"/>
      <c r="OLO7"/>
      <c r="OLP7" s="22"/>
      <c r="OLQ7" s="22"/>
      <c r="OLR7" s="22"/>
      <c r="OLS7" s="15"/>
      <c r="OLT7" s="23"/>
      <c r="OLU7" s="21"/>
      <c r="OLV7"/>
      <c r="OLW7" s="4"/>
      <c r="OLX7" s="4"/>
      <c r="OLY7"/>
      <c r="OLZ7" s="22"/>
      <c r="OMA7" s="22"/>
      <c r="OMB7" s="22"/>
      <c r="OMC7" s="15"/>
      <c r="OMD7" s="23"/>
      <c r="OME7" s="21"/>
      <c r="OMF7"/>
      <c r="OMG7" s="4"/>
      <c r="OMH7" s="4"/>
      <c r="OMI7"/>
      <c r="OMJ7" s="22"/>
      <c r="OMK7" s="22"/>
      <c r="OML7" s="22"/>
      <c r="OMM7" s="15"/>
      <c r="OMN7" s="23"/>
      <c r="OMO7" s="21"/>
      <c r="OMP7"/>
      <c r="OMQ7" s="4"/>
      <c r="OMR7" s="4"/>
      <c r="OMS7"/>
      <c r="OMT7" s="22"/>
      <c r="OMU7" s="22"/>
      <c r="OMV7" s="22"/>
      <c r="OMW7" s="15"/>
      <c r="OMX7" s="23"/>
      <c r="OMY7" s="21"/>
      <c r="OMZ7"/>
      <c r="ONA7" s="4"/>
      <c r="ONB7" s="4"/>
      <c r="ONC7"/>
      <c r="OND7" s="22"/>
      <c r="ONE7" s="22"/>
      <c r="ONF7" s="22"/>
      <c r="ONG7" s="15"/>
      <c r="ONH7" s="23"/>
      <c r="ONI7" s="21"/>
      <c r="ONJ7"/>
      <c r="ONK7" s="4"/>
      <c r="ONL7" s="4"/>
      <c r="ONM7"/>
      <c r="ONN7" s="22"/>
      <c r="ONO7" s="22"/>
      <c r="ONP7" s="22"/>
      <c r="ONQ7" s="15"/>
      <c r="ONR7" s="23"/>
      <c r="ONS7" s="21"/>
      <c r="ONT7"/>
      <c r="ONU7" s="4"/>
      <c r="ONV7" s="4"/>
      <c r="ONW7"/>
      <c r="ONX7" s="22"/>
      <c r="ONY7" s="22"/>
      <c r="ONZ7" s="22"/>
      <c r="OOA7" s="15"/>
      <c r="OOB7" s="23"/>
      <c r="OOC7" s="21"/>
      <c r="OOD7"/>
      <c r="OOE7" s="4"/>
      <c r="OOF7" s="4"/>
      <c r="OOG7"/>
      <c r="OOH7" s="22"/>
      <c r="OOI7" s="22"/>
      <c r="OOJ7" s="22"/>
      <c r="OOK7" s="15"/>
      <c r="OOL7" s="23"/>
      <c r="OOM7" s="21"/>
      <c r="OON7"/>
      <c r="OOO7" s="4"/>
      <c r="OOP7" s="4"/>
      <c r="OOQ7"/>
      <c r="OOR7" s="22"/>
      <c r="OOS7" s="22"/>
      <c r="OOT7" s="22"/>
      <c r="OOU7" s="15"/>
      <c r="OOV7" s="23"/>
      <c r="OOW7" s="21"/>
      <c r="OOX7"/>
      <c r="OOY7" s="4"/>
      <c r="OOZ7" s="4"/>
      <c r="OPA7"/>
      <c r="OPB7" s="22"/>
      <c r="OPC7" s="22"/>
      <c r="OPD7" s="22"/>
      <c r="OPE7" s="15"/>
      <c r="OPF7" s="23"/>
      <c r="OPG7" s="21"/>
      <c r="OPH7"/>
      <c r="OPI7" s="4"/>
      <c r="OPJ7" s="4"/>
      <c r="OPK7"/>
      <c r="OPL7" s="22"/>
      <c r="OPM7" s="22"/>
      <c r="OPN7" s="22"/>
      <c r="OPO7" s="15"/>
      <c r="OPP7" s="23"/>
      <c r="OPQ7" s="21"/>
      <c r="OPR7"/>
      <c r="OPS7" s="4"/>
      <c r="OPT7" s="4"/>
      <c r="OPU7"/>
      <c r="OPV7" s="22"/>
      <c r="OPW7" s="22"/>
      <c r="OPX7" s="22"/>
      <c r="OPY7" s="15"/>
      <c r="OPZ7" s="23"/>
      <c r="OQA7" s="21"/>
      <c r="OQB7"/>
      <c r="OQC7" s="4"/>
      <c r="OQD7" s="4"/>
      <c r="OQE7"/>
      <c r="OQF7" s="22"/>
      <c r="OQG7" s="22"/>
      <c r="OQH7" s="22"/>
      <c r="OQI7" s="15"/>
      <c r="OQJ7" s="23"/>
      <c r="OQK7" s="21"/>
      <c r="OQL7"/>
      <c r="OQM7" s="4"/>
      <c r="OQN7" s="4"/>
      <c r="OQO7"/>
      <c r="OQP7" s="22"/>
      <c r="OQQ7" s="22"/>
      <c r="OQR7" s="22"/>
      <c r="OQS7" s="15"/>
      <c r="OQT7" s="23"/>
      <c r="OQU7" s="21"/>
      <c r="OQV7"/>
      <c r="OQW7" s="4"/>
      <c r="OQX7" s="4"/>
      <c r="OQY7"/>
      <c r="OQZ7" s="22"/>
      <c r="ORA7" s="22"/>
      <c r="ORB7" s="22"/>
      <c r="ORC7" s="15"/>
      <c r="ORD7" s="23"/>
      <c r="ORE7" s="21"/>
      <c r="ORF7"/>
      <c r="ORG7" s="4"/>
      <c r="ORH7" s="4"/>
      <c r="ORI7"/>
      <c r="ORJ7" s="22"/>
      <c r="ORK7" s="22"/>
      <c r="ORL7" s="22"/>
      <c r="ORM7" s="15"/>
      <c r="ORN7" s="23"/>
      <c r="ORO7" s="21"/>
      <c r="ORP7"/>
      <c r="ORQ7" s="4"/>
      <c r="ORR7" s="4"/>
      <c r="ORS7"/>
      <c r="ORT7" s="22"/>
      <c r="ORU7" s="22"/>
      <c r="ORV7" s="22"/>
      <c r="ORW7" s="15"/>
      <c r="ORX7" s="23"/>
      <c r="ORY7" s="21"/>
      <c r="ORZ7"/>
      <c r="OSA7" s="4"/>
      <c r="OSB7" s="4"/>
      <c r="OSC7"/>
      <c r="OSD7" s="22"/>
      <c r="OSE7" s="22"/>
      <c r="OSF7" s="22"/>
      <c r="OSG7" s="15"/>
      <c r="OSH7" s="23"/>
      <c r="OSI7" s="21"/>
      <c r="OSJ7"/>
      <c r="OSK7" s="4"/>
      <c r="OSL7" s="4"/>
      <c r="OSM7"/>
      <c r="OSN7" s="22"/>
      <c r="OSO7" s="22"/>
      <c r="OSP7" s="22"/>
      <c r="OSQ7" s="15"/>
      <c r="OSR7" s="23"/>
      <c r="OSS7" s="21"/>
      <c r="OST7"/>
      <c r="OSU7" s="4"/>
      <c r="OSV7" s="4"/>
      <c r="OSW7"/>
      <c r="OSX7" s="22"/>
      <c r="OSY7" s="22"/>
      <c r="OSZ7" s="22"/>
      <c r="OTA7" s="15"/>
      <c r="OTB7" s="23"/>
      <c r="OTC7" s="21"/>
      <c r="OTD7"/>
      <c r="OTE7" s="4"/>
      <c r="OTF7" s="4"/>
      <c r="OTG7"/>
      <c r="OTH7" s="22"/>
      <c r="OTI7" s="22"/>
      <c r="OTJ7" s="22"/>
      <c r="OTK7" s="15"/>
      <c r="OTL7" s="23"/>
      <c r="OTM7" s="21"/>
      <c r="OTN7"/>
      <c r="OTO7" s="4"/>
      <c r="OTP7" s="4"/>
      <c r="OTQ7"/>
      <c r="OTR7" s="22"/>
      <c r="OTS7" s="22"/>
      <c r="OTT7" s="22"/>
      <c r="OTU7" s="15"/>
      <c r="OTV7" s="23"/>
      <c r="OTW7" s="21"/>
      <c r="OTX7"/>
      <c r="OTY7" s="4"/>
      <c r="OTZ7" s="4"/>
      <c r="OUA7"/>
      <c r="OUB7" s="22"/>
      <c r="OUC7" s="22"/>
      <c r="OUD7" s="22"/>
      <c r="OUE7" s="15"/>
      <c r="OUF7" s="23"/>
      <c r="OUG7" s="21"/>
      <c r="OUH7"/>
      <c r="OUI7" s="4"/>
      <c r="OUJ7" s="4"/>
      <c r="OUK7"/>
      <c r="OUL7" s="22"/>
      <c r="OUM7" s="22"/>
      <c r="OUN7" s="22"/>
      <c r="OUO7" s="15"/>
      <c r="OUP7" s="23"/>
      <c r="OUQ7" s="21"/>
      <c r="OUR7"/>
      <c r="OUS7" s="4"/>
      <c r="OUT7" s="4"/>
      <c r="OUU7"/>
      <c r="OUV7" s="22"/>
      <c r="OUW7" s="22"/>
      <c r="OUX7" s="22"/>
      <c r="OUY7" s="15"/>
      <c r="OUZ7" s="23"/>
      <c r="OVA7" s="21"/>
      <c r="OVB7"/>
      <c r="OVC7" s="4"/>
      <c r="OVD7" s="4"/>
      <c r="OVE7"/>
      <c r="OVF7" s="22"/>
      <c r="OVG7" s="22"/>
      <c r="OVH7" s="22"/>
      <c r="OVI7" s="15"/>
      <c r="OVJ7" s="23"/>
      <c r="OVK7" s="21"/>
      <c r="OVL7"/>
      <c r="OVM7" s="4"/>
      <c r="OVN7" s="4"/>
      <c r="OVO7"/>
      <c r="OVP7" s="22"/>
      <c r="OVQ7" s="22"/>
      <c r="OVR7" s="22"/>
      <c r="OVS7" s="15"/>
      <c r="OVT7" s="23"/>
      <c r="OVU7" s="21"/>
      <c r="OVV7"/>
      <c r="OVW7" s="4"/>
      <c r="OVX7" s="4"/>
      <c r="OVY7"/>
      <c r="OVZ7" s="22"/>
      <c r="OWA7" s="22"/>
      <c r="OWB7" s="22"/>
      <c r="OWC7" s="15"/>
      <c r="OWD7" s="23"/>
      <c r="OWE7" s="21"/>
      <c r="OWF7"/>
      <c r="OWG7" s="4"/>
      <c r="OWH7" s="4"/>
      <c r="OWI7"/>
      <c r="OWJ7" s="22"/>
      <c r="OWK7" s="22"/>
      <c r="OWL7" s="22"/>
      <c r="OWM7" s="15"/>
      <c r="OWN7" s="23"/>
      <c r="OWO7" s="21"/>
      <c r="OWP7"/>
      <c r="OWQ7" s="4"/>
      <c r="OWR7" s="4"/>
      <c r="OWS7"/>
      <c r="OWT7" s="22"/>
      <c r="OWU7" s="22"/>
      <c r="OWV7" s="22"/>
      <c r="OWW7" s="15"/>
      <c r="OWX7" s="23"/>
      <c r="OWY7" s="21"/>
      <c r="OWZ7"/>
      <c r="OXA7" s="4"/>
      <c r="OXB7" s="4"/>
      <c r="OXC7"/>
      <c r="OXD7" s="22"/>
      <c r="OXE7" s="22"/>
      <c r="OXF7" s="22"/>
      <c r="OXG7" s="15"/>
      <c r="OXH7" s="23"/>
      <c r="OXI7" s="21"/>
      <c r="OXJ7"/>
      <c r="OXK7" s="4"/>
      <c r="OXL7" s="4"/>
      <c r="OXM7"/>
      <c r="OXN7" s="22"/>
      <c r="OXO7" s="22"/>
      <c r="OXP7" s="22"/>
      <c r="OXQ7" s="15"/>
      <c r="OXR7" s="23"/>
      <c r="OXS7" s="21"/>
      <c r="OXT7"/>
      <c r="OXU7" s="4"/>
      <c r="OXV7" s="4"/>
      <c r="OXW7"/>
      <c r="OXX7" s="22"/>
      <c r="OXY7" s="22"/>
      <c r="OXZ7" s="22"/>
      <c r="OYA7" s="15"/>
      <c r="OYB7" s="23"/>
      <c r="OYC7" s="21"/>
      <c r="OYD7"/>
      <c r="OYE7" s="4"/>
      <c r="OYF7" s="4"/>
      <c r="OYG7"/>
      <c r="OYH7" s="22"/>
      <c r="OYI7" s="22"/>
      <c r="OYJ7" s="22"/>
      <c r="OYK7" s="15"/>
      <c r="OYL7" s="23"/>
      <c r="OYM7" s="21"/>
      <c r="OYN7"/>
      <c r="OYO7" s="4"/>
      <c r="OYP7" s="4"/>
      <c r="OYQ7"/>
      <c r="OYR7" s="22"/>
      <c r="OYS7" s="22"/>
      <c r="OYT7" s="22"/>
      <c r="OYU7" s="15"/>
      <c r="OYV7" s="23"/>
      <c r="OYW7" s="21"/>
      <c r="OYX7"/>
      <c r="OYY7" s="4"/>
      <c r="OYZ7" s="4"/>
      <c r="OZA7"/>
      <c r="OZB7" s="22"/>
      <c r="OZC7" s="22"/>
      <c r="OZD7" s="22"/>
      <c r="OZE7" s="15"/>
      <c r="OZF7" s="23"/>
      <c r="OZG7" s="21"/>
      <c r="OZH7"/>
      <c r="OZI7" s="4"/>
      <c r="OZJ7" s="4"/>
      <c r="OZK7"/>
      <c r="OZL7" s="22"/>
      <c r="OZM7" s="22"/>
      <c r="OZN7" s="22"/>
      <c r="OZO7" s="15"/>
      <c r="OZP7" s="23"/>
      <c r="OZQ7" s="21"/>
      <c r="OZR7"/>
      <c r="OZS7" s="4"/>
      <c r="OZT7" s="4"/>
      <c r="OZU7"/>
      <c r="OZV7" s="22"/>
      <c r="OZW7" s="22"/>
      <c r="OZX7" s="22"/>
      <c r="OZY7" s="15"/>
      <c r="OZZ7" s="23"/>
      <c r="PAA7" s="21"/>
      <c r="PAB7"/>
      <c r="PAC7" s="4"/>
      <c r="PAD7" s="4"/>
      <c r="PAE7"/>
      <c r="PAF7" s="22"/>
      <c r="PAG7" s="22"/>
      <c r="PAH7" s="22"/>
      <c r="PAI7" s="15"/>
      <c r="PAJ7" s="23"/>
      <c r="PAK7" s="21"/>
      <c r="PAL7"/>
      <c r="PAM7" s="4"/>
      <c r="PAN7" s="4"/>
      <c r="PAO7"/>
      <c r="PAP7" s="22"/>
      <c r="PAQ7" s="22"/>
      <c r="PAR7" s="22"/>
      <c r="PAS7" s="15"/>
      <c r="PAT7" s="23"/>
      <c r="PAU7" s="21"/>
      <c r="PAV7"/>
      <c r="PAW7" s="4"/>
      <c r="PAX7" s="4"/>
      <c r="PAY7"/>
      <c r="PAZ7" s="22"/>
      <c r="PBA7" s="22"/>
      <c r="PBB7" s="22"/>
      <c r="PBC7" s="15"/>
      <c r="PBD7" s="23"/>
      <c r="PBE7" s="21"/>
      <c r="PBF7"/>
      <c r="PBG7" s="4"/>
      <c r="PBH7" s="4"/>
      <c r="PBI7"/>
      <c r="PBJ7" s="22"/>
      <c r="PBK7" s="22"/>
      <c r="PBL7" s="22"/>
      <c r="PBM7" s="15"/>
      <c r="PBN7" s="23"/>
      <c r="PBO7" s="21"/>
      <c r="PBP7"/>
      <c r="PBQ7" s="4"/>
      <c r="PBR7" s="4"/>
      <c r="PBS7"/>
      <c r="PBT7" s="22"/>
      <c r="PBU7" s="22"/>
      <c r="PBV7" s="22"/>
      <c r="PBW7" s="15"/>
      <c r="PBX7" s="23"/>
      <c r="PBY7" s="21"/>
      <c r="PBZ7"/>
      <c r="PCA7" s="4"/>
      <c r="PCB7" s="4"/>
      <c r="PCC7"/>
      <c r="PCD7" s="22"/>
      <c r="PCE7" s="22"/>
      <c r="PCF7" s="22"/>
      <c r="PCG7" s="15"/>
      <c r="PCH7" s="23"/>
      <c r="PCI7" s="21"/>
      <c r="PCJ7"/>
      <c r="PCK7" s="4"/>
      <c r="PCL7" s="4"/>
      <c r="PCM7"/>
      <c r="PCN7" s="22"/>
      <c r="PCO7" s="22"/>
      <c r="PCP7" s="22"/>
      <c r="PCQ7" s="15"/>
      <c r="PCR7" s="23"/>
      <c r="PCS7" s="21"/>
      <c r="PCT7"/>
      <c r="PCU7" s="4"/>
      <c r="PCV7" s="4"/>
      <c r="PCW7"/>
      <c r="PCX7" s="22"/>
      <c r="PCY7" s="22"/>
      <c r="PCZ7" s="22"/>
      <c r="PDA7" s="15"/>
      <c r="PDB7" s="23"/>
      <c r="PDC7" s="21"/>
      <c r="PDD7"/>
      <c r="PDE7" s="4"/>
      <c r="PDF7" s="4"/>
      <c r="PDG7"/>
      <c r="PDH7" s="22"/>
      <c r="PDI7" s="22"/>
      <c r="PDJ7" s="22"/>
      <c r="PDK7" s="15"/>
      <c r="PDL7" s="23"/>
      <c r="PDM7" s="21"/>
      <c r="PDN7"/>
      <c r="PDO7" s="4"/>
      <c r="PDP7" s="4"/>
      <c r="PDQ7"/>
      <c r="PDR7" s="22"/>
      <c r="PDS7" s="22"/>
      <c r="PDT7" s="22"/>
      <c r="PDU7" s="15"/>
      <c r="PDV7" s="23"/>
      <c r="PDW7" s="21"/>
      <c r="PDX7"/>
      <c r="PDY7" s="4"/>
      <c r="PDZ7" s="4"/>
      <c r="PEA7"/>
      <c r="PEB7" s="22"/>
      <c r="PEC7" s="22"/>
      <c r="PED7" s="22"/>
      <c r="PEE7" s="15"/>
      <c r="PEF7" s="23"/>
      <c r="PEG7" s="21"/>
      <c r="PEH7"/>
      <c r="PEI7" s="4"/>
      <c r="PEJ7" s="4"/>
      <c r="PEK7"/>
      <c r="PEL7" s="22"/>
      <c r="PEM7" s="22"/>
      <c r="PEN7" s="22"/>
      <c r="PEO7" s="15"/>
      <c r="PEP7" s="23"/>
      <c r="PEQ7" s="21"/>
      <c r="PER7"/>
      <c r="PES7" s="4"/>
      <c r="PET7" s="4"/>
      <c r="PEU7"/>
      <c r="PEV7" s="22"/>
      <c r="PEW7" s="22"/>
      <c r="PEX7" s="22"/>
      <c r="PEY7" s="15"/>
      <c r="PEZ7" s="23"/>
      <c r="PFA7" s="21"/>
      <c r="PFB7"/>
      <c r="PFC7" s="4"/>
      <c r="PFD7" s="4"/>
      <c r="PFE7"/>
      <c r="PFF7" s="22"/>
      <c r="PFG7" s="22"/>
      <c r="PFH7" s="22"/>
      <c r="PFI7" s="15"/>
      <c r="PFJ7" s="23"/>
      <c r="PFK7" s="21"/>
      <c r="PFL7"/>
      <c r="PFM7" s="4"/>
      <c r="PFN7" s="4"/>
      <c r="PFO7"/>
      <c r="PFP7" s="22"/>
      <c r="PFQ7" s="22"/>
      <c r="PFR7" s="22"/>
      <c r="PFS7" s="15"/>
      <c r="PFT7" s="23"/>
      <c r="PFU7" s="21"/>
      <c r="PFV7"/>
      <c r="PFW7" s="4"/>
      <c r="PFX7" s="4"/>
      <c r="PFY7"/>
      <c r="PFZ7" s="22"/>
      <c r="PGA7" s="22"/>
      <c r="PGB7" s="22"/>
      <c r="PGC7" s="15"/>
      <c r="PGD7" s="23"/>
      <c r="PGE7" s="21"/>
      <c r="PGF7"/>
      <c r="PGG7" s="4"/>
      <c r="PGH7" s="4"/>
      <c r="PGI7"/>
      <c r="PGJ7" s="22"/>
      <c r="PGK7" s="22"/>
      <c r="PGL7" s="22"/>
      <c r="PGM7" s="15"/>
      <c r="PGN7" s="23"/>
      <c r="PGO7" s="21"/>
      <c r="PGP7"/>
      <c r="PGQ7" s="4"/>
      <c r="PGR7" s="4"/>
      <c r="PGS7"/>
      <c r="PGT7" s="22"/>
      <c r="PGU7" s="22"/>
      <c r="PGV7" s="22"/>
      <c r="PGW7" s="15"/>
      <c r="PGX7" s="23"/>
      <c r="PGY7" s="21"/>
      <c r="PGZ7"/>
      <c r="PHA7" s="4"/>
      <c r="PHB7" s="4"/>
      <c r="PHC7"/>
      <c r="PHD7" s="22"/>
      <c r="PHE7" s="22"/>
      <c r="PHF7" s="22"/>
      <c r="PHG7" s="15"/>
      <c r="PHH7" s="23"/>
      <c r="PHI7" s="21"/>
      <c r="PHJ7"/>
      <c r="PHK7" s="4"/>
      <c r="PHL7" s="4"/>
      <c r="PHM7"/>
      <c r="PHN7" s="22"/>
      <c r="PHO7" s="22"/>
      <c r="PHP7" s="22"/>
      <c r="PHQ7" s="15"/>
      <c r="PHR7" s="23"/>
      <c r="PHS7" s="21"/>
      <c r="PHT7"/>
      <c r="PHU7" s="4"/>
      <c r="PHV7" s="4"/>
      <c r="PHW7"/>
      <c r="PHX7" s="22"/>
      <c r="PHY7" s="22"/>
      <c r="PHZ7" s="22"/>
      <c r="PIA7" s="15"/>
      <c r="PIB7" s="23"/>
      <c r="PIC7" s="21"/>
      <c r="PID7"/>
      <c r="PIE7" s="4"/>
      <c r="PIF7" s="4"/>
      <c r="PIG7"/>
      <c r="PIH7" s="22"/>
      <c r="PII7" s="22"/>
      <c r="PIJ7" s="22"/>
      <c r="PIK7" s="15"/>
      <c r="PIL7" s="23"/>
      <c r="PIM7" s="21"/>
      <c r="PIN7"/>
      <c r="PIO7" s="4"/>
      <c r="PIP7" s="4"/>
      <c r="PIQ7"/>
      <c r="PIR7" s="22"/>
      <c r="PIS7" s="22"/>
      <c r="PIT7" s="22"/>
      <c r="PIU7" s="15"/>
      <c r="PIV7" s="23"/>
      <c r="PIW7" s="21"/>
      <c r="PIX7"/>
      <c r="PIY7" s="4"/>
      <c r="PIZ7" s="4"/>
      <c r="PJA7"/>
      <c r="PJB7" s="22"/>
      <c r="PJC7" s="22"/>
      <c r="PJD7" s="22"/>
      <c r="PJE7" s="15"/>
      <c r="PJF7" s="23"/>
      <c r="PJG7" s="21"/>
      <c r="PJH7"/>
      <c r="PJI7" s="4"/>
      <c r="PJJ7" s="4"/>
      <c r="PJK7"/>
      <c r="PJL7" s="22"/>
      <c r="PJM7" s="22"/>
      <c r="PJN7" s="22"/>
      <c r="PJO7" s="15"/>
      <c r="PJP7" s="23"/>
      <c r="PJQ7" s="21"/>
      <c r="PJR7"/>
      <c r="PJS7" s="4"/>
      <c r="PJT7" s="4"/>
      <c r="PJU7"/>
      <c r="PJV7" s="22"/>
      <c r="PJW7" s="22"/>
      <c r="PJX7" s="22"/>
      <c r="PJY7" s="15"/>
      <c r="PJZ7" s="23"/>
      <c r="PKA7" s="21"/>
      <c r="PKB7"/>
      <c r="PKC7" s="4"/>
      <c r="PKD7" s="4"/>
      <c r="PKE7"/>
      <c r="PKF7" s="22"/>
      <c r="PKG7" s="22"/>
      <c r="PKH7" s="22"/>
      <c r="PKI7" s="15"/>
      <c r="PKJ7" s="23"/>
      <c r="PKK7" s="21"/>
      <c r="PKL7"/>
      <c r="PKM7" s="4"/>
      <c r="PKN7" s="4"/>
      <c r="PKO7"/>
      <c r="PKP7" s="22"/>
      <c r="PKQ7" s="22"/>
      <c r="PKR7" s="22"/>
      <c r="PKS7" s="15"/>
      <c r="PKT7" s="23"/>
      <c r="PKU7" s="21"/>
      <c r="PKV7"/>
      <c r="PKW7" s="4"/>
      <c r="PKX7" s="4"/>
      <c r="PKY7"/>
      <c r="PKZ7" s="22"/>
      <c r="PLA7" s="22"/>
      <c r="PLB7" s="22"/>
      <c r="PLC7" s="15"/>
      <c r="PLD7" s="23"/>
      <c r="PLE7" s="21"/>
      <c r="PLF7"/>
      <c r="PLG7" s="4"/>
      <c r="PLH7" s="4"/>
      <c r="PLI7"/>
      <c r="PLJ7" s="22"/>
      <c r="PLK7" s="22"/>
      <c r="PLL7" s="22"/>
      <c r="PLM7" s="15"/>
      <c r="PLN7" s="23"/>
      <c r="PLO7" s="21"/>
      <c r="PLP7"/>
      <c r="PLQ7" s="4"/>
      <c r="PLR7" s="4"/>
      <c r="PLS7"/>
      <c r="PLT7" s="22"/>
      <c r="PLU7" s="22"/>
      <c r="PLV7" s="22"/>
      <c r="PLW7" s="15"/>
      <c r="PLX7" s="23"/>
      <c r="PLY7" s="21"/>
      <c r="PLZ7"/>
      <c r="PMA7" s="4"/>
      <c r="PMB7" s="4"/>
      <c r="PMC7"/>
      <c r="PMD7" s="22"/>
      <c r="PME7" s="22"/>
      <c r="PMF7" s="22"/>
      <c r="PMG7" s="15"/>
      <c r="PMH7" s="23"/>
      <c r="PMI7" s="21"/>
      <c r="PMJ7"/>
      <c r="PMK7" s="4"/>
      <c r="PML7" s="4"/>
      <c r="PMM7"/>
      <c r="PMN7" s="22"/>
      <c r="PMO7" s="22"/>
      <c r="PMP7" s="22"/>
      <c r="PMQ7" s="15"/>
      <c r="PMR7" s="23"/>
      <c r="PMS7" s="21"/>
      <c r="PMT7"/>
      <c r="PMU7" s="4"/>
      <c r="PMV7" s="4"/>
      <c r="PMW7"/>
      <c r="PMX7" s="22"/>
      <c r="PMY7" s="22"/>
      <c r="PMZ7" s="22"/>
      <c r="PNA7" s="15"/>
      <c r="PNB7" s="23"/>
      <c r="PNC7" s="21"/>
      <c r="PND7"/>
      <c r="PNE7" s="4"/>
      <c r="PNF7" s="4"/>
      <c r="PNG7"/>
      <c r="PNH7" s="22"/>
      <c r="PNI7" s="22"/>
      <c r="PNJ7" s="22"/>
      <c r="PNK7" s="15"/>
      <c r="PNL7" s="23"/>
      <c r="PNM7" s="21"/>
      <c r="PNN7"/>
      <c r="PNO7" s="4"/>
      <c r="PNP7" s="4"/>
      <c r="PNQ7"/>
      <c r="PNR7" s="22"/>
      <c r="PNS7" s="22"/>
      <c r="PNT7" s="22"/>
      <c r="PNU7" s="15"/>
      <c r="PNV7" s="23"/>
      <c r="PNW7" s="21"/>
      <c r="PNX7"/>
      <c r="PNY7" s="4"/>
      <c r="PNZ7" s="4"/>
      <c r="POA7"/>
      <c r="POB7" s="22"/>
      <c r="POC7" s="22"/>
      <c r="POD7" s="22"/>
      <c r="POE7" s="15"/>
      <c r="POF7" s="23"/>
      <c r="POG7" s="21"/>
      <c r="POH7"/>
      <c r="POI7" s="4"/>
      <c r="POJ7" s="4"/>
      <c r="POK7"/>
      <c r="POL7" s="22"/>
      <c r="POM7" s="22"/>
      <c r="PON7" s="22"/>
      <c r="POO7" s="15"/>
      <c r="POP7" s="23"/>
      <c r="POQ7" s="21"/>
      <c r="POR7"/>
      <c r="POS7" s="4"/>
      <c r="POT7" s="4"/>
      <c r="POU7"/>
      <c r="POV7" s="22"/>
      <c r="POW7" s="22"/>
      <c r="POX7" s="22"/>
      <c r="POY7" s="15"/>
      <c r="POZ7" s="23"/>
      <c r="PPA7" s="21"/>
      <c r="PPB7"/>
      <c r="PPC7" s="4"/>
      <c r="PPD7" s="4"/>
      <c r="PPE7"/>
      <c r="PPF7" s="22"/>
      <c r="PPG7" s="22"/>
      <c r="PPH7" s="22"/>
      <c r="PPI7" s="15"/>
      <c r="PPJ7" s="23"/>
      <c r="PPK7" s="21"/>
      <c r="PPL7"/>
      <c r="PPM7" s="4"/>
      <c r="PPN7" s="4"/>
      <c r="PPO7"/>
      <c r="PPP7" s="22"/>
      <c r="PPQ7" s="22"/>
      <c r="PPR7" s="22"/>
      <c r="PPS7" s="15"/>
      <c r="PPT7" s="23"/>
      <c r="PPU7" s="21"/>
      <c r="PPV7"/>
      <c r="PPW7" s="4"/>
      <c r="PPX7" s="4"/>
      <c r="PPY7"/>
      <c r="PPZ7" s="22"/>
      <c r="PQA7" s="22"/>
      <c r="PQB7" s="22"/>
      <c r="PQC7" s="15"/>
      <c r="PQD7" s="23"/>
      <c r="PQE7" s="21"/>
      <c r="PQF7"/>
      <c r="PQG7" s="4"/>
      <c r="PQH7" s="4"/>
      <c r="PQI7"/>
      <c r="PQJ7" s="22"/>
      <c r="PQK7" s="22"/>
      <c r="PQL7" s="22"/>
      <c r="PQM7" s="15"/>
      <c r="PQN7" s="23"/>
      <c r="PQO7" s="21"/>
      <c r="PQP7"/>
      <c r="PQQ7" s="4"/>
      <c r="PQR7" s="4"/>
      <c r="PQS7"/>
      <c r="PQT7" s="22"/>
      <c r="PQU7" s="22"/>
      <c r="PQV7" s="22"/>
      <c r="PQW7" s="15"/>
      <c r="PQX7" s="23"/>
      <c r="PQY7" s="21"/>
      <c r="PQZ7"/>
      <c r="PRA7" s="4"/>
      <c r="PRB7" s="4"/>
      <c r="PRC7"/>
      <c r="PRD7" s="22"/>
      <c r="PRE7" s="22"/>
      <c r="PRF7" s="22"/>
      <c r="PRG7" s="15"/>
      <c r="PRH7" s="23"/>
      <c r="PRI7" s="21"/>
      <c r="PRJ7"/>
      <c r="PRK7" s="4"/>
      <c r="PRL7" s="4"/>
      <c r="PRM7"/>
      <c r="PRN7" s="22"/>
      <c r="PRO7" s="22"/>
      <c r="PRP7" s="22"/>
      <c r="PRQ7" s="15"/>
      <c r="PRR7" s="23"/>
      <c r="PRS7" s="21"/>
      <c r="PRT7"/>
      <c r="PRU7" s="4"/>
      <c r="PRV7" s="4"/>
      <c r="PRW7"/>
      <c r="PRX7" s="22"/>
      <c r="PRY7" s="22"/>
      <c r="PRZ7" s="22"/>
      <c r="PSA7" s="15"/>
      <c r="PSB7" s="23"/>
      <c r="PSC7" s="21"/>
      <c r="PSD7"/>
      <c r="PSE7" s="4"/>
      <c r="PSF7" s="4"/>
      <c r="PSG7"/>
      <c r="PSH7" s="22"/>
      <c r="PSI7" s="22"/>
      <c r="PSJ7" s="22"/>
      <c r="PSK7" s="15"/>
      <c r="PSL7" s="23"/>
      <c r="PSM7" s="21"/>
      <c r="PSN7"/>
      <c r="PSO7" s="4"/>
      <c r="PSP7" s="4"/>
      <c r="PSQ7"/>
      <c r="PSR7" s="22"/>
      <c r="PSS7" s="22"/>
      <c r="PST7" s="22"/>
      <c r="PSU7" s="15"/>
      <c r="PSV7" s="23"/>
      <c r="PSW7" s="21"/>
      <c r="PSX7"/>
      <c r="PSY7" s="4"/>
      <c r="PSZ7" s="4"/>
      <c r="PTA7"/>
      <c r="PTB7" s="22"/>
      <c r="PTC7" s="22"/>
      <c r="PTD7" s="22"/>
      <c r="PTE7" s="15"/>
      <c r="PTF7" s="23"/>
      <c r="PTG7" s="21"/>
      <c r="PTH7"/>
      <c r="PTI7" s="4"/>
      <c r="PTJ7" s="4"/>
      <c r="PTK7"/>
      <c r="PTL7" s="22"/>
      <c r="PTM7" s="22"/>
      <c r="PTN7" s="22"/>
      <c r="PTO7" s="15"/>
      <c r="PTP7" s="23"/>
      <c r="PTQ7" s="21"/>
      <c r="PTR7"/>
      <c r="PTS7" s="4"/>
      <c r="PTT7" s="4"/>
      <c r="PTU7"/>
      <c r="PTV7" s="22"/>
      <c r="PTW7" s="22"/>
      <c r="PTX7" s="22"/>
      <c r="PTY7" s="15"/>
      <c r="PTZ7" s="23"/>
      <c r="PUA7" s="21"/>
      <c r="PUB7"/>
      <c r="PUC7" s="4"/>
      <c r="PUD7" s="4"/>
      <c r="PUE7"/>
      <c r="PUF7" s="22"/>
      <c r="PUG7" s="22"/>
      <c r="PUH7" s="22"/>
      <c r="PUI7" s="15"/>
      <c r="PUJ7" s="23"/>
      <c r="PUK7" s="21"/>
      <c r="PUL7"/>
      <c r="PUM7" s="4"/>
      <c r="PUN7" s="4"/>
      <c r="PUO7"/>
      <c r="PUP7" s="22"/>
      <c r="PUQ7" s="22"/>
      <c r="PUR7" s="22"/>
      <c r="PUS7" s="15"/>
      <c r="PUT7" s="23"/>
      <c r="PUU7" s="21"/>
      <c r="PUV7"/>
      <c r="PUW7" s="4"/>
      <c r="PUX7" s="4"/>
      <c r="PUY7"/>
      <c r="PUZ7" s="22"/>
      <c r="PVA7" s="22"/>
      <c r="PVB7" s="22"/>
      <c r="PVC7" s="15"/>
      <c r="PVD7" s="23"/>
      <c r="PVE7" s="21"/>
      <c r="PVF7"/>
      <c r="PVG7" s="4"/>
      <c r="PVH7" s="4"/>
      <c r="PVI7"/>
      <c r="PVJ7" s="22"/>
      <c r="PVK7" s="22"/>
      <c r="PVL7" s="22"/>
      <c r="PVM7" s="15"/>
      <c r="PVN7" s="23"/>
      <c r="PVO7" s="21"/>
      <c r="PVP7"/>
      <c r="PVQ7" s="4"/>
      <c r="PVR7" s="4"/>
      <c r="PVS7"/>
      <c r="PVT7" s="22"/>
      <c r="PVU7" s="22"/>
      <c r="PVV7" s="22"/>
      <c r="PVW7" s="15"/>
      <c r="PVX7" s="23"/>
      <c r="PVY7" s="21"/>
      <c r="PVZ7"/>
      <c r="PWA7" s="4"/>
      <c r="PWB7" s="4"/>
      <c r="PWC7"/>
      <c r="PWD7" s="22"/>
      <c r="PWE7" s="22"/>
      <c r="PWF7" s="22"/>
      <c r="PWG7" s="15"/>
      <c r="PWH7" s="23"/>
      <c r="PWI7" s="21"/>
      <c r="PWJ7"/>
      <c r="PWK7" s="4"/>
      <c r="PWL7" s="4"/>
      <c r="PWM7"/>
      <c r="PWN7" s="22"/>
      <c r="PWO7" s="22"/>
      <c r="PWP7" s="22"/>
      <c r="PWQ7" s="15"/>
      <c r="PWR7" s="23"/>
      <c r="PWS7" s="21"/>
      <c r="PWT7"/>
      <c r="PWU7" s="4"/>
      <c r="PWV7" s="4"/>
      <c r="PWW7"/>
      <c r="PWX7" s="22"/>
      <c r="PWY7" s="22"/>
      <c r="PWZ7" s="22"/>
      <c r="PXA7" s="15"/>
      <c r="PXB7" s="23"/>
      <c r="PXC7" s="21"/>
      <c r="PXD7"/>
      <c r="PXE7" s="4"/>
      <c r="PXF7" s="4"/>
      <c r="PXG7"/>
      <c r="PXH7" s="22"/>
      <c r="PXI7" s="22"/>
      <c r="PXJ7" s="22"/>
      <c r="PXK7" s="15"/>
      <c r="PXL7" s="23"/>
      <c r="PXM7" s="21"/>
      <c r="PXN7"/>
      <c r="PXO7" s="4"/>
      <c r="PXP7" s="4"/>
      <c r="PXQ7"/>
      <c r="PXR7" s="22"/>
      <c r="PXS7" s="22"/>
      <c r="PXT7" s="22"/>
      <c r="PXU7" s="15"/>
      <c r="PXV7" s="23"/>
      <c r="PXW7" s="21"/>
      <c r="PXX7"/>
      <c r="PXY7" s="4"/>
      <c r="PXZ7" s="4"/>
      <c r="PYA7"/>
      <c r="PYB7" s="22"/>
      <c r="PYC7" s="22"/>
      <c r="PYD7" s="22"/>
      <c r="PYE7" s="15"/>
      <c r="PYF7" s="23"/>
      <c r="PYG7" s="21"/>
      <c r="PYH7"/>
      <c r="PYI7" s="4"/>
      <c r="PYJ7" s="4"/>
      <c r="PYK7"/>
      <c r="PYL7" s="22"/>
      <c r="PYM7" s="22"/>
      <c r="PYN7" s="22"/>
      <c r="PYO7" s="15"/>
      <c r="PYP7" s="23"/>
      <c r="PYQ7" s="21"/>
      <c r="PYR7"/>
      <c r="PYS7" s="4"/>
      <c r="PYT7" s="4"/>
      <c r="PYU7"/>
      <c r="PYV7" s="22"/>
      <c r="PYW7" s="22"/>
      <c r="PYX7" s="22"/>
      <c r="PYY7" s="15"/>
      <c r="PYZ7" s="23"/>
      <c r="PZA7" s="21"/>
      <c r="PZB7"/>
      <c r="PZC7" s="4"/>
      <c r="PZD7" s="4"/>
      <c r="PZE7"/>
      <c r="PZF7" s="22"/>
      <c r="PZG7" s="22"/>
      <c r="PZH7" s="22"/>
      <c r="PZI7" s="15"/>
      <c r="PZJ7" s="23"/>
      <c r="PZK7" s="21"/>
      <c r="PZL7"/>
      <c r="PZM7" s="4"/>
      <c r="PZN7" s="4"/>
      <c r="PZO7"/>
      <c r="PZP7" s="22"/>
      <c r="PZQ7" s="22"/>
      <c r="PZR7" s="22"/>
      <c r="PZS7" s="15"/>
      <c r="PZT7" s="23"/>
      <c r="PZU7" s="21"/>
      <c r="PZV7"/>
      <c r="PZW7" s="4"/>
      <c r="PZX7" s="4"/>
      <c r="PZY7"/>
      <c r="PZZ7" s="22"/>
      <c r="QAA7" s="22"/>
      <c r="QAB7" s="22"/>
      <c r="QAC7" s="15"/>
      <c r="QAD7" s="23"/>
      <c r="QAE7" s="21"/>
      <c r="QAF7"/>
      <c r="QAG7" s="4"/>
      <c r="QAH7" s="4"/>
      <c r="QAI7"/>
      <c r="QAJ7" s="22"/>
      <c r="QAK7" s="22"/>
      <c r="QAL7" s="22"/>
      <c r="QAM7" s="15"/>
      <c r="QAN7" s="23"/>
      <c r="QAO7" s="21"/>
      <c r="QAP7"/>
      <c r="QAQ7" s="4"/>
      <c r="QAR7" s="4"/>
      <c r="QAS7"/>
      <c r="QAT7" s="22"/>
      <c r="QAU7" s="22"/>
      <c r="QAV7" s="22"/>
      <c r="QAW7" s="15"/>
      <c r="QAX7" s="23"/>
      <c r="QAY7" s="21"/>
      <c r="QAZ7"/>
      <c r="QBA7" s="4"/>
      <c r="QBB7" s="4"/>
      <c r="QBC7"/>
      <c r="QBD7" s="22"/>
      <c r="QBE7" s="22"/>
      <c r="QBF7" s="22"/>
      <c r="QBG7" s="15"/>
      <c r="QBH7" s="23"/>
      <c r="QBI7" s="21"/>
      <c r="QBJ7"/>
      <c r="QBK7" s="4"/>
      <c r="QBL7" s="4"/>
      <c r="QBM7"/>
      <c r="QBN7" s="22"/>
      <c r="QBO7" s="22"/>
      <c r="QBP7" s="22"/>
      <c r="QBQ7" s="15"/>
      <c r="QBR7" s="23"/>
      <c r="QBS7" s="21"/>
      <c r="QBT7"/>
      <c r="QBU7" s="4"/>
      <c r="QBV7" s="4"/>
      <c r="QBW7"/>
      <c r="QBX7" s="22"/>
      <c r="QBY7" s="22"/>
      <c r="QBZ7" s="22"/>
      <c r="QCA7" s="15"/>
      <c r="QCB7" s="23"/>
      <c r="QCC7" s="21"/>
      <c r="QCD7"/>
      <c r="QCE7" s="4"/>
      <c r="QCF7" s="4"/>
      <c r="QCG7"/>
      <c r="QCH7" s="22"/>
      <c r="QCI7" s="22"/>
      <c r="QCJ7" s="22"/>
      <c r="QCK7" s="15"/>
      <c r="QCL7" s="23"/>
      <c r="QCM7" s="21"/>
      <c r="QCN7"/>
      <c r="QCO7" s="4"/>
      <c r="QCP7" s="4"/>
      <c r="QCQ7"/>
      <c r="QCR7" s="22"/>
      <c r="QCS7" s="22"/>
      <c r="QCT7" s="22"/>
      <c r="QCU7" s="15"/>
      <c r="QCV7" s="23"/>
      <c r="QCW7" s="21"/>
      <c r="QCX7"/>
      <c r="QCY7" s="4"/>
      <c r="QCZ7" s="4"/>
      <c r="QDA7"/>
      <c r="QDB7" s="22"/>
      <c r="QDC7" s="22"/>
      <c r="QDD7" s="22"/>
      <c r="QDE7" s="15"/>
      <c r="QDF7" s="23"/>
      <c r="QDG7" s="21"/>
      <c r="QDH7"/>
      <c r="QDI7" s="4"/>
      <c r="QDJ7" s="4"/>
      <c r="QDK7"/>
      <c r="QDL7" s="22"/>
      <c r="QDM7" s="22"/>
      <c r="QDN7" s="22"/>
      <c r="QDO7" s="15"/>
      <c r="QDP7" s="23"/>
      <c r="QDQ7" s="21"/>
      <c r="QDR7"/>
      <c r="QDS7" s="4"/>
      <c r="QDT7" s="4"/>
      <c r="QDU7"/>
      <c r="QDV7" s="22"/>
      <c r="QDW7" s="22"/>
      <c r="QDX7" s="22"/>
      <c r="QDY7" s="15"/>
      <c r="QDZ7" s="23"/>
      <c r="QEA7" s="21"/>
      <c r="QEB7"/>
      <c r="QEC7" s="4"/>
      <c r="QED7" s="4"/>
      <c r="QEE7"/>
      <c r="QEF7" s="22"/>
      <c r="QEG7" s="22"/>
      <c r="QEH7" s="22"/>
      <c r="QEI7" s="15"/>
      <c r="QEJ7" s="23"/>
      <c r="QEK7" s="21"/>
      <c r="QEL7"/>
      <c r="QEM7" s="4"/>
      <c r="QEN7" s="4"/>
      <c r="QEO7"/>
      <c r="QEP7" s="22"/>
      <c r="QEQ7" s="22"/>
      <c r="QER7" s="22"/>
      <c r="QES7" s="15"/>
      <c r="QET7" s="23"/>
      <c r="QEU7" s="21"/>
      <c r="QEV7"/>
      <c r="QEW7" s="4"/>
      <c r="QEX7" s="4"/>
      <c r="QEY7"/>
      <c r="QEZ7" s="22"/>
      <c r="QFA7" s="22"/>
      <c r="QFB7" s="22"/>
      <c r="QFC7" s="15"/>
      <c r="QFD7" s="23"/>
      <c r="QFE7" s="21"/>
      <c r="QFF7"/>
      <c r="QFG7" s="4"/>
      <c r="QFH7" s="4"/>
      <c r="QFI7"/>
      <c r="QFJ7" s="22"/>
      <c r="QFK7" s="22"/>
      <c r="QFL7" s="22"/>
      <c r="QFM7" s="15"/>
      <c r="QFN7" s="23"/>
      <c r="QFO7" s="21"/>
      <c r="QFP7"/>
      <c r="QFQ7" s="4"/>
      <c r="QFR7" s="4"/>
      <c r="QFS7"/>
      <c r="QFT7" s="22"/>
      <c r="QFU7" s="22"/>
      <c r="QFV7" s="22"/>
      <c r="QFW7" s="15"/>
      <c r="QFX7" s="23"/>
      <c r="QFY7" s="21"/>
      <c r="QFZ7"/>
      <c r="QGA7" s="4"/>
      <c r="QGB7" s="4"/>
      <c r="QGC7"/>
      <c r="QGD7" s="22"/>
      <c r="QGE7" s="22"/>
      <c r="QGF7" s="22"/>
      <c r="QGG7" s="15"/>
      <c r="QGH7" s="23"/>
      <c r="QGI7" s="21"/>
      <c r="QGJ7"/>
      <c r="QGK7" s="4"/>
      <c r="QGL7" s="4"/>
      <c r="QGM7"/>
      <c r="QGN7" s="22"/>
      <c r="QGO7" s="22"/>
      <c r="QGP7" s="22"/>
      <c r="QGQ7" s="15"/>
      <c r="QGR7" s="23"/>
      <c r="QGS7" s="21"/>
      <c r="QGT7"/>
      <c r="QGU7" s="4"/>
      <c r="QGV7" s="4"/>
      <c r="QGW7"/>
      <c r="QGX7" s="22"/>
      <c r="QGY7" s="22"/>
      <c r="QGZ7" s="22"/>
      <c r="QHA7" s="15"/>
      <c r="QHB7" s="23"/>
      <c r="QHC7" s="21"/>
      <c r="QHD7"/>
      <c r="QHE7" s="4"/>
      <c r="QHF7" s="4"/>
      <c r="QHG7"/>
      <c r="QHH7" s="22"/>
      <c r="QHI7" s="22"/>
      <c r="QHJ7" s="22"/>
      <c r="QHK7" s="15"/>
      <c r="QHL7" s="23"/>
      <c r="QHM7" s="21"/>
      <c r="QHN7"/>
      <c r="QHO7" s="4"/>
      <c r="QHP7" s="4"/>
      <c r="QHQ7"/>
      <c r="QHR7" s="22"/>
      <c r="QHS7" s="22"/>
      <c r="QHT7" s="22"/>
      <c r="QHU7" s="15"/>
      <c r="QHV7" s="23"/>
      <c r="QHW7" s="21"/>
      <c r="QHX7"/>
      <c r="QHY7" s="4"/>
      <c r="QHZ7" s="4"/>
      <c r="QIA7"/>
      <c r="QIB7" s="22"/>
      <c r="QIC7" s="22"/>
      <c r="QID7" s="22"/>
      <c r="QIE7" s="15"/>
      <c r="QIF7" s="23"/>
      <c r="QIG7" s="21"/>
      <c r="QIH7"/>
      <c r="QII7" s="4"/>
      <c r="QIJ7" s="4"/>
      <c r="QIK7"/>
      <c r="QIL7" s="22"/>
      <c r="QIM7" s="22"/>
      <c r="QIN7" s="22"/>
      <c r="QIO7" s="15"/>
      <c r="QIP7" s="23"/>
      <c r="QIQ7" s="21"/>
      <c r="QIR7"/>
      <c r="QIS7" s="4"/>
      <c r="QIT7" s="4"/>
      <c r="QIU7"/>
      <c r="QIV7" s="22"/>
      <c r="QIW7" s="22"/>
      <c r="QIX7" s="22"/>
      <c r="QIY7" s="15"/>
      <c r="QIZ7" s="23"/>
      <c r="QJA7" s="21"/>
      <c r="QJB7"/>
      <c r="QJC7" s="4"/>
      <c r="QJD7" s="4"/>
      <c r="QJE7"/>
      <c r="QJF7" s="22"/>
      <c r="QJG7" s="22"/>
      <c r="QJH7" s="22"/>
      <c r="QJI7" s="15"/>
      <c r="QJJ7" s="23"/>
      <c r="QJK7" s="21"/>
      <c r="QJL7"/>
      <c r="QJM7" s="4"/>
      <c r="QJN7" s="4"/>
      <c r="QJO7"/>
      <c r="QJP7" s="22"/>
      <c r="QJQ7" s="22"/>
      <c r="QJR7" s="22"/>
      <c r="QJS7" s="15"/>
      <c r="QJT7" s="23"/>
      <c r="QJU7" s="21"/>
      <c r="QJV7"/>
      <c r="QJW7" s="4"/>
      <c r="QJX7" s="4"/>
      <c r="QJY7"/>
      <c r="QJZ7" s="22"/>
      <c r="QKA7" s="22"/>
      <c r="QKB7" s="22"/>
      <c r="QKC7" s="15"/>
      <c r="QKD7" s="23"/>
      <c r="QKE7" s="21"/>
      <c r="QKF7"/>
      <c r="QKG7" s="4"/>
      <c r="QKH7" s="4"/>
      <c r="QKI7"/>
      <c r="QKJ7" s="22"/>
      <c r="QKK7" s="22"/>
      <c r="QKL7" s="22"/>
      <c r="QKM7" s="15"/>
      <c r="QKN7" s="23"/>
      <c r="QKO7" s="21"/>
      <c r="QKP7"/>
      <c r="QKQ7" s="4"/>
      <c r="QKR7" s="4"/>
      <c r="QKS7"/>
      <c r="QKT7" s="22"/>
      <c r="QKU7" s="22"/>
      <c r="QKV7" s="22"/>
      <c r="QKW7" s="15"/>
      <c r="QKX7" s="23"/>
      <c r="QKY7" s="21"/>
      <c r="QKZ7"/>
      <c r="QLA7" s="4"/>
      <c r="QLB7" s="4"/>
      <c r="QLC7"/>
      <c r="QLD7" s="22"/>
      <c r="QLE7" s="22"/>
      <c r="QLF7" s="22"/>
      <c r="QLG7" s="15"/>
      <c r="QLH7" s="23"/>
      <c r="QLI7" s="21"/>
      <c r="QLJ7"/>
      <c r="QLK7" s="4"/>
      <c r="QLL7" s="4"/>
      <c r="QLM7"/>
      <c r="QLN7" s="22"/>
      <c r="QLO7" s="22"/>
      <c r="QLP7" s="22"/>
      <c r="QLQ7" s="15"/>
      <c r="QLR7" s="23"/>
      <c r="QLS7" s="21"/>
      <c r="QLT7"/>
      <c r="QLU7" s="4"/>
      <c r="QLV7" s="4"/>
      <c r="QLW7"/>
      <c r="QLX7" s="22"/>
      <c r="QLY7" s="22"/>
      <c r="QLZ7" s="22"/>
      <c r="QMA7" s="15"/>
      <c r="QMB7" s="23"/>
      <c r="QMC7" s="21"/>
      <c r="QMD7"/>
      <c r="QME7" s="4"/>
      <c r="QMF7" s="4"/>
      <c r="QMG7"/>
      <c r="QMH7" s="22"/>
      <c r="QMI7" s="22"/>
      <c r="QMJ7" s="22"/>
      <c r="QMK7" s="15"/>
      <c r="QML7" s="23"/>
      <c r="QMM7" s="21"/>
      <c r="QMN7"/>
      <c r="QMO7" s="4"/>
      <c r="QMP7" s="4"/>
      <c r="QMQ7"/>
      <c r="QMR7" s="22"/>
      <c r="QMS7" s="22"/>
      <c r="QMT7" s="22"/>
      <c r="QMU7" s="15"/>
      <c r="QMV7" s="23"/>
      <c r="QMW7" s="21"/>
      <c r="QMX7"/>
      <c r="QMY7" s="4"/>
      <c r="QMZ7" s="4"/>
      <c r="QNA7"/>
      <c r="QNB7" s="22"/>
      <c r="QNC7" s="22"/>
      <c r="QND7" s="22"/>
      <c r="QNE7" s="15"/>
      <c r="QNF7" s="23"/>
      <c r="QNG7" s="21"/>
      <c r="QNH7"/>
      <c r="QNI7" s="4"/>
      <c r="QNJ7" s="4"/>
      <c r="QNK7"/>
      <c r="QNL7" s="22"/>
      <c r="QNM7" s="22"/>
      <c r="QNN7" s="22"/>
      <c r="QNO7" s="15"/>
      <c r="QNP7" s="23"/>
      <c r="QNQ7" s="21"/>
      <c r="QNR7"/>
      <c r="QNS7" s="4"/>
      <c r="QNT7" s="4"/>
      <c r="QNU7"/>
      <c r="QNV7" s="22"/>
      <c r="QNW7" s="22"/>
      <c r="QNX7" s="22"/>
      <c r="QNY7" s="15"/>
      <c r="QNZ7" s="23"/>
      <c r="QOA7" s="21"/>
      <c r="QOB7"/>
      <c r="QOC7" s="4"/>
      <c r="QOD7" s="4"/>
      <c r="QOE7"/>
      <c r="QOF7" s="22"/>
      <c r="QOG7" s="22"/>
      <c r="QOH7" s="22"/>
      <c r="QOI7" s="15"/>
      <c r="QOJ7" s="23"/>
      <c r="QOK7" s="21"/>
      <c r="QOL7"/>
      <c r="QOM7" s="4"/>
      <c r="QON7" s="4"/>
      <c r="QOO7"/>
      <c r="QOP7" s="22"/>
      <c r="QOQ7" s="22"/>
      <c r="QOR7" s="22"/>
      <c r="QOS7" s="15"/>
      <c r="QOT7" s="23"/>
      <c r="QOU7" s="21"/>
      <c r="QOV7"/>
      <c r="QOW7" s="4"/>
      <c r="QOX7" s="4"/>
      <c r="QOY7"/>
      <c r="QOZ7" s="22"/>
      <c r="QPA7" s="22"/>
      <c r="QPB7" s="22"/>
      <c r="QPC7" s="15"/>
      <c r="QPD7" s="23"/>
      <c r="QPE7" s="21"/>
      <c r="QPF7"/>
      <c r="QPG7" s="4"/>
      <c r="QPH7" s="4"/>
      <c r="QPI7"/>
      <c r="QPJ7" s="22"/>
      <c r="QPK7" s="22"/>
      <c r="QPL7" s="22"/>
      <c r="QPM7" s="15"/>
      <c r="QPN7" s="23"/>
      <c r="QPO7" s="21"/>
      <c r="QPP7"/>
      <c r="QPQ7" s="4"/>
      <c r="QPR7" s="4"/>
      <c r="QPS7"/>
      <c r="QPT7" s="22"/>
      <c r="QPU7" s="22"/>
      <c r="QPV7" s="22"/>
      <c r="QPW7" s="15"/>
      <c r="QPX7" s="23"/>
      <c r="QPY7" s="21"/>
      <c r="QPZ7"/>
      <c r="QQA7" s="4"/>
      <c r="QQB7" s="4"/>
      <c r="QQC7"/>
      <c r="QQD7" s="22"/>
      <c r="QQE7" s="22"/>
      <c r="QQF7" s="22"/>
      <c r="QQG7" s="15"/>
      <c r="QQH7" s="23"/>
      <c r="QQI7" s="21"/>
      <c r="QQJ7"/>
      <c r="QQK7" s="4"/>
      <c r="QQL7" s="4"/>
      <c r="QQM7"/>
      <c r="QQN7" s="22"/>
      <c r="QQO7" s="22"/>
      <c r="QQP7" s="22"/>
      <c r="QQQ7" s="15"/>
      <c r="QQR7" s="23"/>
      <c r="QQS7" s="21"/>
      <c r="QQT7"/>
      <c r="QQU7" s="4"/>
      <c r="QQV7" s="4"/>
      <c r="QQW7"/>
      <c r="QQX7" s="22"/>
      <c r="QQY7" s="22"/>
      <c r="QQZ7" s="22"/>
      <c r="QRA7" s="15"/>
      <c r="QRB7" s="23"/>
      <c r="QRC7" s="21"/>
      <c r="QRD7"/>
      <c r="QRE7" s="4"/>
      <c r="QRF7" s="4"/>
      <c r="QRG7"/>
      <c r="QRH7" s="22"/>
      <c r="QRI7" s="22"/>
      <c r="QRJ7" s="22"/>
      <c r="QRK7" s="15"/>
      <c r="QRL7" s="23"/>
      <c r="QRM7" s="21"/>
      <c r="QRN7"/>
      <c r="QRO7" s="4"/>
      <c r="QRP7" s="4"/>
      <c r="QRQ7"/>
      <c r="QRR7" s="22"/>
      <c r="QRS7" s="22"/>
      <c r="QRT7" s="22"/>
      <c r="QRU7" s="15"/>
      <c r="QRV7" s="23"/>
      <c r="QRW7" s="21"/>
      <c r="QRX7"/>
      <c r="QRY7" s="4"/>
      <c r="QRZ7" s="4"/>
      <c r="QSA7"/>
      <c r="QSB7" s="22"/>
      <c r="QSC7" s="22"/>
      <c r="QSD7" s="22"/>
      <c r="QSE7" s="15"/>
      <c r="QSF7" s="23"/>
      <c r="QSG7" s="21"/>
      <c r="QSH7"/>
      <c r="QSI7" s="4"/>
      <c r="QSJ7" s="4"/>
      <c r="QSK7"/>
      <c r="QSL7" s="22"/>
      <c r="QSM7" s="22"/>
      <c r="QSN7" s="22"/>
      <c r="QSO7" s="15"/>
      <c r="QSP7" s="23"/>
      <c r="QSQ7" s="21"/>
      <c r="QSR7"/>
      <c r="QSS7" s="4"/>
      <c r="QST7" s="4"/>
      <c r="QSU7"/>
      <c r="QSV7" s="22"/>
      <c r="QSW7" s="22"/>
      <c r="QSX7" s="22"/>
      <c r="QSY7" s="15"/>
      <c r="QSZ7" s="23"/>
      <c r="QTA7" s="21"/>
      <c r="QTB7"/>
      <c r="QTC7" s="4"/>
      <c r="QTD7" s="4"/>
      <c r="QTE7"/>
      <c r="QTF7" s="22"/>
      <c r="QTG7" s="22"/>
      <c r="QTH7" s="22"/>
      <c r="QTI7" s="15"/>
      <c r="QTJ7" s="23"/>
      <c r="QTK7" s="21"/>
      <c r="QTL7"/>
      <c r="QTM7" s="4"/>
      <c r="QTN7" s="4"/>
      <c r="QTO7"/>
      <c r="QTP7" s="22"/>
      <c r="QTQ7" s="22"/>
      <c r="QTR7" s="22"/>
      <c r="QTS7" s="15"/>
      <c r="QTT7" s="23"/>
      <c r="QTU7" s="21"/>
      <c r="QTV7"/>
      <c r="QTW7" s="4"/>
      <c r="QTX7" s="4"/>
      <c r="QTY7"/>
      <c r="QTZ7" s="22"/>
      <c r="QUA7" s="22"/>
      <c r="QUB7" s="22"/>
      <c r="QUC7" s="15"/>
      <c r="QUD7" s="23"/>
      <c r="QUE7" s="21"/>
      <c r="QUF7"/>
      <c r="QUG7" s="4"/>
      <c r="QUH7" s="4"/>
      <c r="QUI7"/>
      <c r="QUJ7" s="22"/>
      <c r="QUK7" s="22"/>
      <c r="QUL7" s="22"/>
      <c r="QUM7" s="15"/>
      <c r="QUN7" s="23"/>
      <c r="QUO7" s="21"/>
      <c r="QUP7"/>
      <c r="QUQ7" s="4"/>
      <c r="QUR7" s="4"/>
      <c r="QUS7"/>
      <c r="QUT7" s="22"/>
      <c r="QUU7" s="22"/>
      <c r="QUV7" s="22"/>
      <c r="QUW7" s="15"/>
      <c r="QUX7" s="23"/>
      <c r="QUY7" s="21"/>
      <c r="QUZ7"/>
      <c r="QVA7" s="4"/>
      <c r="QVB7" s="4"/>
      <c r="QVC7"/>
      <c r="QVD7" s="22"/>
      <c r="QVE7" s="22"/>
      <c r="QVF7" s="22"/>
      <c r="QVG7" s="15"/>
      <c r="QVH7" s="23"/>
      <c r="QVI7" s="21"/>
      <c r="QVJ7"/>
      <c r="QVK7" s="4"/>
      <c r="QVL7" s="4"/>
      <c r="QVM7"/>
      <c r="QVN7" s="22"/>
      <c r="QVO7" s="22"/>
      <c r="QVP7" s="22"/>
      <c r="QVQ7" s="15"/>
      <c r="QVR7" s="23"/>
      <c r="QVS7" s="21"/>
      <c r="QVT7"/>
      <c r="QVU7" s="4"/>
      <c r="QVV7" s="4"/>
      <c r="QVW7"/>
      <c r="QVX7" s="22"/>
      <c r="QVY7" s="22"/>
      <c r="QVZ7" s="22"/>
      <c r="QWA7" s="15"/>
      <c r="QWB7" s="23"/>
      <c r="QWC7" s="21"/>
      <c r="QWD7"/>
      <c r="QWE7" s="4"/>
      <c r="QWF7" s="4"/>
      <c r="QWG7"/>
      <c r="QWH7" s="22"/>
      <c r="QWI7" s="22"/>
      <c r="QWJ7" s="22"/>
      <c r="QWK7" s="15"/>
      <c r="QWL7" s="23"/>
      <c r="QWM7" s="21"/>
      <c r="QWN7"/>
      <c r="QWO7" s="4"/>
      <c r="QWP7" s="4"/>
      <c r="QWQ7"/>
      <c r="QWR7" s="22"/>
      <c r="QWS7" s="22"/>
      <c r="QWT7" s="22"/>
      <c r="QWU7" s="15"/>
      <c r="QWV7" s="23"/>
      <c r="QWW7" s="21"/>
      <c r="QWX7"/>
      <c r="QWY7" s="4"/>
      <c r="QWZ7" s="4"/>
      <c r="QXA7"/>
      <c r="QXB7" s="22"/>
      <c r="QXC7" s="22"/>
      <c r="QXD7" s="22"/>
      <c r="QXE7" s="15"/>
      <c r="QXF7" s="23"/>
      <c r="QXG7" s="21"/>
      <c r="QXH7"/>
      <c r="QXI7" s="4"/>
      <c r="QXJ7" s="4"/>
      <c r="QXK7"/>
      <c r="QXL7" s="22"/>
      <c r="QXM7" s="22"/>
      <c r="QXN7" s="22"/>
      <c r="QXO7" s="15"/>
      <c r="QXP7" s="23"/>
      <c r="QXQ7" s="21"/>
      <c r="QXR7"/>
      <c r="QXS7" s="4"/>
      <c r="QXT7" s="4"/>
      <c r="QXU7"/>
      <c r="QXV7" s="22"/>
      <c r="QXW7" s="22"/>
      <c r="QXX7" s="22"/>
      <c r="QXY7" s="15"/>
      <c r="QXZ7" s="23"/>
      <c r="QYA7" s="21"/>
      <c r="QYB7"/>
      <c r="QYC7" s="4"/>
      <c r="QYD7" s="4"/>
      <c r="QYE7"/>
      <c r="QYF7" s="22"/>
      <c r="QYG7" s="22"/>
      <c r="QYH7" s="22"/>
      <c r="QYI7" s="15"/>
      <c r="QYJ7" s="23"/>
      <c r="QYK7" s="21"/>
      <c r="QYL7"/>
      <c r="QYM7" s="4"/>
      <c r="QYN7" s="4"/>
      <c r="QYO7"/>
      <c r="QYP7" s="22"/>
      <c r="QYQ7" s="22"/>
      <c r="QYR7" s="22"/>
      <c r="QYS7" s="15"/>
      <c r="QYT7" s="23"/>
      <c r="QYU7" s="21"/>
      <c r="QYV7"/>
      <c r="QYW7" s="4"/>
      <c r="QYX7" s="4"/>
      <c r="QYY7"/>
      <c r="QYZ7" s="22"/>
      <c r="QZA7" s="22"/>
      <c r="QZB7" s="22"/>
      <c r="QZC7" s="15"/>
      <c r="QZD7" s="23"/>
      <c r="QZE7" s="21"/>
      <c r="QZF7"/>
      <c r="QZG7" s="4"/>
      <c r="QZH7" s="4"/>
      <c r="QZI7"/>
      <c r="QZJ7" s="22"/>
      <c r="QZK7" s="22"/>
      <c r="QZL7" s="22"/>
      <c r="QZM7" s="15"/>
      <c r="QZN7" s="23"/>
      <c r="QZO7" s="21"/>
      <c r="QZP7"/>
      <c r="QZQ7" s="4"/>
      <c r="QZR7" s="4"/>
      <c r="QZS7"/>
      <c r="QZT7" s="22"/>
      <c r="QZU7" s="22"/>
      <c r="QZV7" s="22"/>
      <c r="QZW7" s="15"/>
      <c r="QZX7" s="23"/>
      <c r="QZY7" s="21"/>
      <c r="QZZ7"/>
      <c r="RAA7" s="4"/>
      <c r="RAB7" s="4"/>
      <c r="RAC7"/>
      <c r="RAD7" s="22"/>
      <c r="RAE7" s="22"/>
      <c r="RAF7" s="22"/>
      <c r="RAG7" s="15"/>
      <c r="RAH7" s="23"/>
      <c r="RAI7" s="21"/>
      <c r="RAJ7"/>
      <c r="RAK7" s="4"/>
      <c r="RAL7" s="4"/>
      <c r="RAM7"/>
      <c r="RAN7" s="22"/>
      <c r="RAO7" s="22"/>
      <c r="RAP7" s="22"/>
      <c r="RAQ7" s="15"/>
      <c r="RAR7" s="23"/>
      <c r="RAS7" s="21"/>
      <c r="RAT7"/>
      <c r="RAU7" s="4"/>
      <c r="RAV7" s="4"/>
      <c r="RAW7"/>
      <c r="RAX7" s="22"/>
      <c r="RAY7" s="22"/>
      <c r="RAZ7" s="22"/>
      <c r="RBA7" s="15"/>
      <c r="RBB7" s="23"/>
      <c r="RBC7" s="21"/>
      <c r="RBD7"/>
      <c r="RBE7" s="4"/>
      <c r="RBF7" s="4"/>
      <c r="RBG7"/>
      <c r="RBH7" s="22"/>
      <c r="RBI7" s="22"/>
      <c r="RBJ7" s="22"/>
      <c r="RBK7" s="15"/>
      <c r="RBL7" s="23"/>
      <c r="RBM7" s="21"/>
      <c r="RBN7"/>
      <c r="RBO7" s="4"/>
      <c r="RBP7" s="4"/>
      <c r="RBQ7"/>
      <c r="RBR7" s="22"/>
      <c r="RBS7" s="22"/>
      <c r="RBT7" s="22"/>
      <c r="RBU7" s="15"/>
      <c r="RBV7" s="23"/>
      <c r="RBW7" s="21"/>
      <c r="RBX7"/>
      <c r="RBY7" s="4"/>
      <c r="RBZ7" s="4"/>
      <c r="RCA7"/>
      <c r="RCB7" s="22"/>
      <c r="RCC7" s="22"/>
      <c r="RCD7" s="22"/>
      <c r="RCE7" s="15"/>
      <c r="RCF7" s="23"/>
      <c r="RCG7" s="21"/>
      <c r="RCH7"/>
      <c r="RCI7" s="4"/>
      <c r="RCJ7" s="4"/>
      <c r="RCK7"/>
      <c r="RCL7" s="22"/>
      <c r="RCM7" s="22"/>
      <c r="RCN7" s="22"/>
      <c r="RCO7" s="15"/>
      <c r="RCP7" s="23"/>
      <c r="RCQ7" s="21"/>
      <c r="RCR7"/>
      <c r="RCS7" s="4"/>
      <c r="RCT7" s="4"/>
      <c r="RCU7"/>
      <c r="RCV7" s="22"/>
      <c r="RCW7" s="22"/>
      <c r="RCX7" s="22"/>
      <c r="RCY7" s="15"/>
      <c r="RCZ7" s="23"/>
      <c r="RDA7" s="21"/>
      <c r="RDB7"/>
      <c r="RDC7" s="4"/>
      <c r="RDD7" s="4"/>
      <c r="RDE7"/>
      <c r="RDF7" s="22"/>
      <c r="RDG7" s="22"/>
      <c r="RDH7" s="22"/>
      <c r="RDI7" s="15"/>
      <c r="RDJ7" s="23"/>
      <c r="RDK7" s="21"/>
      <c r="RDL7"/>
      <c r="RDM7" s="4"/>
      <c r="RDN7" s="4"/>
      <c r="RDO7"/>
      <c r="RDP7" s="22"/>
      <c r="RDQ7" s="22"/>
      <c r="RDR7" s="22"/>
      <c r="RDS7" s="15"/>
      <c r="RDT7" s="23"/>
      <c r="RDU7" s="21"/>
      <c r="RDV7"/>
      <c r="RDW7" s="4"/>
      <c r="RDX7" s="4"/>
      <c r="RDY7"/>
      <c r="RDZ7" s="22"/>
      <c r="REA7" s="22"/>
      <c r="REB7" s="22"/>
      <c r="REC7" s="15"/>
      <c r="RED7" s="23"/>
      <c r="REE7" s="21"/>
      <c r="REF7"/>
      <c r="REG7" s="4"/>
      <c r="REH7" s="4"/>
      <c r="REI7"/>
      <c r="REJ7" s="22"/>
      <c r="REK7" s="22"/>
      <c r="REL7" s="22"/>
      <c r="REM7" s="15"/>
      <c r="REN7" s="23"/>
      <c r="REO7" s="21"/>
      <c r="REP7"/>
      <c r="REQ7" s="4"/>
      <c r="RER7" s="4"/>
      <c r="RES7"/>
      <c r="RET7" s="22"/>
      <c r="REU7" s="22"/>
      <c r="REV7" s="22"/>
      <c r="REW7" s="15"/>
      <c r="REX7" s="23"/>
      <c r="REY7" s="21"/>
      <c r="REZ7"/>
      <c r="RFA7" s="4"/>
      <c r="RFB7" s="4"/>
      <c r="RFC7"/>
      <c r="RFD7" s="22"/>
      <c r="RFE7" s="22"/>
      <c r="RFF7" s="22"/>
      <c r="RFG7" s="15"/>
      <c r="RFH7" s="23"/>
      <c r="RFI7" s="21"/>
      <c r="RFJ7"/>
      <c r="RFK7" s="4"/>
      <c r="RFL7" s="4"/>
      <c r="RFM7"/>
      <c r="RFN7" s="22"/>
      <c r="RFO7" s="22"/>
      <c r="RFP7" s="22"/>
      <c r="RFQ7" s="15"/>
      <c r="RFR7" s="23"/>
      <c r="RFS7" s="21"/>
      <c r="RFT7"/>
      <c r="RFU7" s="4"/>
      <c r="RFV7" s="4"/>
      <c r="RFW7"/>
      <c r="RFX7" s="22"/>
      <c r="RFY7" s="22"/>
      <c r="RFZ7" s="22"/>
      <c r="RGA7" s="15"/>
      <c r="RGB7" s="23"/>
      <c r="RGC7" s="21"/>
      <c r="RGD7"/>
      <c r="RGE7" s="4"/>
      <c r="RGF7" s="4"/>
      <c r="RGG7"/>
      <c r="RGH7" s="22"/>
      <c r="RGI7" s="22"/>
      <c r="RGJ7" s="22"/>
      <c r="RGK7" s="15"/>
      <c r="RGL7" s="23"/>
      <c r="RGM7" s="21"/>
      <c r="RGN7"/>
      <c r="RGO7" s="4"/>
      <c r="RGP7" s="4"/>
      <c r="RGQ7"/>
      <c r="RGR7" s="22"/>
      <c r="RGS7" s="22"/>
      <c r="RGT7" s="22"/>
      <c r="RGU7" s="15"/>
      <c r="RGV7" s="23"/>
      <c r="RGW7" s="21"/>
      <c r="RGX7"/>
      <c r="RGY7" s="4"/>
      <c r="RGZ7" s="4"/>
      <c r="RHA7"/>
      <c r="RHB7" s="22"/>
      <c r="RHC7" s="22"/>
      <c r="RHD7" s="22"/>
      <c r="RHE7" s="15"/>
      <c r="RHF7" s="23"/>
      <c r="RHG7" s="21"/>
      <c r="RHH7"/>
      <c r="RHI7" s="4"/>
      <c r="RHJ7" s="4"/>
      <c r="RHK7"/>
      <c r="RHL7" s="22"/>
      <c r="RHM7" s="22"/>
      <c r="RHN7" s="22"/>
      <c r="RHO7" s="15"/>
      <c r="RHP7" s="23"/>
      <c r="RHQ7" s="21"/>
      <c r="RHR7"/>
      <c r="RHS7" s="4"/>
      <c r="RHT7" s="4"/>
      <c r="RHU7"/>
      <c r="RHV7" s="22"/>
      <c r="RHW7" s="22"/>
      <c r="RHX7" s="22"/>
      <c r="RHY7" s="15"/>
      <c r="RHZ7" s="23"/>
      <c r="RIA7" s="21"/>
      <c r="RIB7"/>
      <c r="RIC7" s="4"/>
      <c r="RID7" s="4"/>
      <c r="RIE7"/>
      <c r="RIF7" s="22"/>
      <c r="RIG7" s="22"/>
      <c r="RIH7" s="22"/>
      <c r="RII7" s="15"/>
      <c r="RIJ7" s="23"/>
      <c r="RIK7" s="21"/>
      <c r="RIL7"/>
      <c r="RIM7" s="4"/>
      <c r="RIN7" s="4"/>
      <c r="RIO7"/>
      <c r="RIP7" s="22"/>
      <c r="RIQ7" s="22"/>
      <c r="RIR7" s="22"/>
      <c r="RIS7" s="15"/>
      <c r="RIT7" s="23"/>
      <c r="RIU7" s="21"/>
      <c r="RIV7"/>
      <c r="RIW7" s="4"/>
      <c r="RIX7" s="4"/>
      <c r="RIY7"/>
      <c r="RIZ7" s="22"/>
      <c r="RJA7" s="22"/>
      <c r="RJB7" s="22"/>
      <c r="RJC7" s="15"/>
      <c r="RJD7" s="23"/>
      <c r="RJE7" s="21"/>
      <c r="RJF7"/>
      <c r="RJG7" s="4"/>
      <c r="RJH7" s="4"/>
      <c r="RJI7"/>
      <c r="RJJ7" s="22"/>
      <c r="RJK7" s="22"/>
      <c r="RJL7" s="22"/>
      <c r="RJM7" s="15"/>
      <c r="RJN7" s="23"/>
      <c r="RJO7" s="21"/>
      <c r="RJP7"/>
      <c r="RJQ7" s="4"/>
      <c r="RJR7" s="4"/>
      <c r="RJS7"/>
      <c r="RJT7" s="22"/>
      <c r="RJU7" s="22"/>
      <c r="RJV7" s="22"/>
      <c r="RJW7" s="15"/>
      <c r="RJX7" s="23"/>
      <c r="RJY7" s="21"/>
      <c r="RJZ7"/>
      <c r="RKA7" s="4"/>
      <c r="RKB7" s="4"/>
      <c r="RKC7"/>
      <c r="RKD7" s="22"/>
      <c r="RKE7" s="22"/>
      <c r="RKF7" s="22"/>
      <c r="RKG7" s="15"/>
      <c r="RKH7" s="23"/>
      <c r="RKI7" s="21"/>
      <c r="RKJ7"/>
      <c r="RKK7" s="4"/>
      <c r="RKL7" s="4"/>
      <c r="RKM7"/>
      <c r="RKN7" s="22"/>
      <c r="RKO7" s="22"/>
      <c r="RKP7" s="22"/>
      <c r="RKQ7" s="15"/>
      <c r="RKR7" s="23"/>
      <c r="RKS7" s="21"/>
      <c r="RKT7"/>
      <c r="RKU7" s="4"/>
      <c r="RKV7" s="4"/>
      <c r="RKW7"/>
      <c r="RKX7" s="22"/>
      <c r="RKY7" s="22"/>
      <c r="RKZ7" s="22"/>
      <c r="RLA7" s="15"/>
      <c r="RLB7" s="23"/>
      <c r="RLC7" s="21"/>
      <c r="RLD7"/>
      <c r="RLE7" s="4"/>
      <c r="RLF7" s="4"/>
      <c r="RLG7"/>
      <c r="RLH7" s="22"/>
      <c r="RLI7" s="22"/>
      <c r="RLJ7" s="22"/>
      <c r="RLK7" s="15"/>
      <c r="RLL7" s="23"/>
      <c r="RLM7" s="21"/>
      <c r="RLN7"/>
      <c r="RLO7" s="4"/>
      <c r="RLP7" s="4"/>
      <c r="RLQ7"/>
      <c r="RLR7" s="22"/>
      <c r="RLS7" s="22"/>
      <c r="RLT7" s="22"/>
      <c r="RLU7" s="15"/>
      <c r="RLV7" s="23"/>
      <c r="RLW7" s="21"/>
      <c r="RLX7"/>
      <c r="RLY7" s="4"/>
      <c r="RLZ7" s="4"/>
      <c r="RMA7"/>
      <c r="RMB7" s="22"/>
      <c r="RMC7" s="22"/>
      <c r="RMD7" s="22"/>
      <c r="RME7" s="15"/>
      <c r="RMF7" s="23"/>
      <c r="RMG7" s="21"/>
      <c r="RMH7"/>
      <c r="RMI7" s="4"/>
      <c r="RMJ7" s="4"/>
      <c r="RMK7"/>
      <c r="RML7" s="22"/>
      <c r="RMM7" s="22"/>
      <c r="RMN7" s="22"/>
      <c r="RMO7" s="15"/>
      <c r="RMP7" s="23"/>
      <c r="RMQ7" s="21"/>
      <c r="RMR7"/>
      <c r="RMS7" s="4"/>
      <c r="RMT7" s="4"/>
      <c r="RMU7"/>
      <c r="RMV7" s="22"/>
      <c r="RMW7" s="22"/>
      <c r="RMX7" s="22"/>
      <c r="RMY7" s="15"/>
      <c r="RMZ7" s="23"/>
      <c r="RNA7" s="21"/>
      <c r="RNB7"/>
      <c r="RNC7" s="4"/>
      <c r="RND7" s="4"/>
      <c r="RNE7"/>
      <c r="RNF7" s="22"/>
      <c r="RNG7" s="22"/>
      <c r="RNH7" s="22"/>
      <c r="RNI7" s="15"/>
      <c r="RNJ7" s="23"/>
      <c r="RNK7" s="21"/>
      <c r="RNL7"/>
      <c r="RNM7" s="4"/>
      <c r="RNN7" s="4"/>
      <c r="RNO7"/>
      <c r="RNP7" s="22"/>
      <c r="RNQ7" s="22"/>
      <c r="RNR7" s="22"/>
      <c r="RNS7" s="15"/>
      <c r="RNT7" s="23"/>
      <c r="RNU7" s="21"/>
      <c r="RNV7"/>
      <c r="RNW7" s="4"/>
      <c r="RNX7" s="4"/>
      <c r="RNY7"/>
      <c r="RNZ7" s="22"/>
      <c r="ROA7" s="22"/>
      <c r="ROB7" s="22"/>
      <c r="ROC7" s="15"/>
      <c r="ROD7" s="23"/>
      <c r="ROE7" s="21"/>
      <c r="ROF7"/>
      <c r="ROG7" s="4"/>
      <c r="ROH7" s="4"/>
      <c r="ROI7"/>
      <c r="ROJ7" s="22"/>
      <c r="ROK7" s="22"/>
      <c r="ROL7" s="22"/>
      <c r="ROM7" s="15"/>
      <c r="RON7" s="23"/>
      <c r="ROO7" s="21"/>
      <c r="ROP7"/>
      <c r="ROQ7" s="4"/>
      <c r="ROR7" s="4"/>
      <c r="ROS7"/>
      <c r="ROT7" s="22"/>
      <c r="ROU7" s="22"/>
      <c r="ROV7" s="22"/>
      <c r="ROW7" s="15"/>
      <c r="ROX7" s="23"/>
      <c r="ROY7" s="21"/>
      <c r="ROZ7"/>
      <c r="RPA7" s="4"/>
      <c r="RPB7" s="4"/>
      <c r="RPC7"/>
      <c r="RPD7" s="22"/>
      <c r="RPE7" s="22"/>
      <c r="RPF7" s="22"/>
      <c r="RPG7" s="15"/>
      <c r="RPH7" s="23"/>
      <c r="RPI7" s="21"/>
      <c r="RPJ7"/>
      <c r="RPK7" s="4"/>
      <c r="RPL7" s="4"/>
      <c r="RPM7"/>
      <c r="RPN7" s="22"/>
      <c r="RPO7" s="22"/>
      <c r="RPP7" s="22"/>
      <c r="RPQ7" s="15"/>
      <c r="RPR7" s="23"/>
      <c r="RPS7" s="21"/>
      <c r="RPT7"/>
      <c r="RPU7" s="4"/>
      <c r="RPV7" s="4"/>
      <c r="RPW7"/>
      <c r="RPX7" s="22"/>
      <c r="RPY7" s="22"/>
      <c r="RPZ7" s="22"/>
      <c r="RQA7" s="15"/>
      <c r="RQB7" s="23"/>
      <c r="RQC7" s="21"/>
      <c r="RQD7"/>
      <c r="RQE7" s="4"/>
      <c r="RQF7" s="4"/>
      <c r="RQG7"/>
      <c r="RQH7" s="22"/>
      <c r="RQI7" s="22"/>
      <c r="RQJ7" s="22"/>
      <c r="RQK7" s="15"/>
      <c r="RQL7" s="23"/>
      <c r="RQM7" s="21"/>
      <c r="RQN7"/>
      <c r="RQO7" s="4"/>
      <c r="RQP7" s="4"/>
      <c r="RQQ7"/>
      <c r="RQR7" s="22"/>
      <c r="RQS7" s="22"/>
      <c r="RQT7" s="22"/>
      <c r="RQU7" s="15"/>
      <c r="RQV7" s="23"/>
      <c r="RQW7" s="21"/>
      <c r="RQX7"/>
      <c r="RQY7" s="4"/>
      <c r="RQZ7" s="4"/>
      <c r="RRA7"/>
      <c r="RRB7" s="22"/>
      <c r="RRC7" s="22"/>
      <c r="RRD7" s="22"/>
      <c r="RRE7" s="15"/>
      <c r="RRF7" s="23"/>
      <c r="RRG7" s="21"/>
      <c r="RRH7"/>
      <c r="RRI7" s="4"/>
      <c r="RRJ7" s="4"/>
      <c r="RRK7"/>
      <c r="RRL7" s="22"/>
      <c r="RRM7" s="22"/>
      <c r="RRN7" s="22"/>
      <c r="RRO7" s="15"/>
      <c r="RRP7" s="23"/>
      <c r="RRQ7" s="21"/>
      <c r="RRR7"/>
      <c r="RRS7" s="4"/>
      <c r="RRT7" s="4"/>
      <c r="RRU7"/>
      <c r="RRV7" s="22"/>
      <c r="RRW7" s="22"/>
      <c r="RRX7" s="22"/>
      <c r="RRY7" s="15"/>
      <c r="RRZ7" s="23"/>
      <c r="RSA7" s="21"/>
      <c r="RSB7"/>
      <c r="RSC7" s="4"/>
      <c r="RSD7" s="4"/>
      <c r="RSE7"/>
      <c r="RSF7" s="22"/>
      <c r="RSG7" s="22"/>
      <c r="RSH7" s="22"/>
      <c r="RSI7" s="15"/>
      <c r="RSJ7" s="23"/>
      <c r="RSK7" s="21"/>
      <c r="RSL7"/>
      <c r="RSM7" s="4"/>
      <c r="RSN7" s="4"/>
      <c r="RSO7"/>
      <c r="RSP7" s="22"/>
      <c r="RSQ7" s="22"/>
      <c r="RSR7" s="22"/>
      <c r="RSS7" s="15"/>
      <c r="RST7" s="23"/>
      <c r="RSU7" s="21"/>
      <c r="RSV7"/>
      <c r="RSW7" s="4"/>
      <c r="RSX7" s="4"/>
      <c r="RSY7"/>
      <c r="RSZ7" s="22"/>
      <c r="RTA7" s="22"/>
      <c r="RTB7" s="22"/>
      <c r="RTC7" s="15"/>
      <c r="RTD7" s="23"/>
      <c r="RTE7" s="21"/>
      <c r="RTF7"/>
      <c r="RTG7" s="4"/>
      <c r="RTH7" s="4"/>
      <c r="RTI7"/>
      <c r="RTJ7" s="22"/>
      <c r="RTK7" s="22"/>
      <c r="RTL7" s="22"/>
      <c r="RTM7" s="15"/>
      <c r="RTN7" s="23"/>
      <c r="RTO7" s="21"/>
      <c r="RTP7"/>
      <c r="RTQ7" s="4"/>
      <c r="RTR7" s="4"/>
      <c r="RTS7"/>
      <c r="RTT7" s="22"/>
      <c r="RTU7" s="22"/>
      <c r="RTV7" s="22"/>
      <c r="RTW7" s="15"/>
      <c r="RTX7" s="23"/>
      <c r="RTY7" s="21"/>
      <c r="RTZ7"/>
      <c r="RUA7" s="4"/>
      <c r="RUB7" s="4"/>
      <c r="RUC7"/>
      <c r="RUD7" s="22"/>
      <c r="RUE7" s="22"/>
      <c r="RUF7" s="22"/>
      <c r="RUG7" s="15"/>
      <c r="RUH7" s="23"/>
      <c r="RUI7" s="21"/>
      <c r="RUJ7"/>
      <c r="RUK7" s="4"/>
      <c r="RUL7" s="4"/>
      <c r="RUM7"/>
      <c r="RUN7" s="22"/>
      <c r="RUO7" s="22"/>
      <c r="RUP7" s="22"/>
      <c r="RUQ7" s="15"/>
      <c r="RUR7" s="23"/>
      <c r="RUS7" s="21"/>
      <c r="RUT7"/>
      <c r="RUU7" s="4"/>
      <c r="RUV7" s="4"/>
      <c r="RUW7"/>
      <c r="RUX7" s="22"/>
      <c r="RUY7" s="22"/>
      <c r="RUZ7" s="22"/>
      <c r="RVA7" s="15"/>
      <c r="RVB7" s="23"/>
      <c r="RVC7" s="21"/>
      <c r="RVD7"/>
      <c r="RVE7" s="4"/>
      <c r="RVF7" s="4"/>
      <c r="RVG7"/>
      <c r="RVH7" s="22"/>
      <c r="RVI7" s="22"/>
      <c r="RVJ7" s="22"/>
      <c r="RVK7" s="15"/>
      <c r="RVL7" s="23"/>
      <c r="RVM7" s="21"/>
      <c r="RVN7"/>
      <c r="RVO7" s="4"/>
      <c r="RVP7" s="4"/>
      <c r="RVQ7"/>
      <c r="RVR7" s="22"/>
      <c r="RVS7" s="22"/>
      <c r="RVT7" s="22"/>
      <c r="RVU7" s="15"/>
      <c r="RVV7" s="23"/>
      <c r="RVW7" s="21"/>
      <c r="RVX7"/>
      <c r="RVY7" s="4"/>
      <c r="RVZ7" s="4"/>
      <c r="RWA7"/>
      <c r="RWB7" s="22"/>
      <c r="RWC7" s="22"/>
      <c r="RWD7" s="22"/>
      <c r="RWE7" s="15"/>
      <c r="RWF7" s="23"/>
      <c r="RWG7" s="21"/>
      <c r="RWH7"/>
      <c r="RWI7" s="4"/>
      <c r="RWJ7" s="4"/>
      <c r="RWK7"/>
      <c r="RWL7" s="22"/>
      <c r="RWM7" s="22"/>
      <c r="RWN7" s="22"/>
      <c r="RWO7" s="15"/>
      <c r="RWP7" s="23"/>
      <c r="RWQ7" s="21"/>
      <c r="RWR7"/>
      <c r="RWS7" s="4"/>
      <c r="RWT7" s="4"/>
      <c r="RWU7"/>
      <c r="RWV7" s="22"/>
      <c r="RWW7" s="22"/>
      <c r="RWX7" s="22"/>
      <c r="RWY7" s="15"/>
      <c r="RWZ7" s="23"/>
      <c r="RXA7" s="21"/>
      <c r="RXB7"/>
      <c r="RXC7" s="4"/>
      <c r="RXD7" s="4"/>
      <c r="RXE7"/>
      <c r="RXF7" s="22"/>
      <c r="RXG7" s="22"/>
      <c r="RXH7" s="22"/>
      <c r="RXI7" s="15"/>
      <c r="RXJ7" s="23"/>
      <c r="RXK7" s="21"/>
      <c r="RXL7"/>
      <c r="RXM7" s="4"/>
      <c r="RXN7" s="4"/>
      <c r="RXO7"/>
      <c r="RXP7" s="22"/>
      <c r="RXQ7" s="22"/>
      <c r="RXR7" s="22"/>
      <c r="RXS7" s="15"/>
      <c r="RXT7" s="23"/>
      <c r="RXU7" s="21"/>
      <c r="RXV7"/>
      <c r="RXW7" s="4"/>
      <c r="RXX7" s="4"/>
      <c r="RXY7"/>
      <c r="RXZ7" s="22"/>
      <c r="RYA7" s="22"/>
      <c r="RYB7" s="22"/>
      <c r="RYC7" s="15"/>
      <c r="RYD7" s="23"/>
      <c r="RYE7" s="21"/>
      <c r="RYF7"/>
      <c r="RYG7" s="4"/>
      <c r="RYH7" s="4"/>
      <c r="RYI7"/>
      <c r="RYJ7" s="22"/>
      <c r="RYK7" s="22"/>
      <c r="RYL7" s="22"/>
      <c r="RYM7" s="15"/>
      <c r="RYN7" s="23"/>
      <c r="RYO7" s="21"/>
      <c r="RYP7"/>
      <c r="RYQ7" s="4"/>
      <c r="RYR7" s="4"/>
      <c r="RYS7"/>
      <c r="RYT7" s="22"/>
      <c r="RYU7" s="22"/>
      <c r="RYV7" s="22"/>
      <c r="RYW7" s="15"/>
      <c r="RYX7" s="23"/>
      <c r="RYY7" s="21"/>
      <c r="RYZ7"/>
      <c r="RZA7" s="4"/>
      <c r="RZB7" s="4"/>
      <c r="RZC7"/>
      <c r="RZD7" s="22"/>
      <c r="RZE7" s="22"/>
      <c r="RZF7" s="22"/>
      <c r="RZG7" s="15"/>
      <c r="RZH7" s="23"/>
      <c r="RZI7" s="21"/>
      <c r="RZJ7"/>
      <c r="RZK7" s="4"/>
      <c r="RZL7" s="4"/>
      <c r="RZM7"/>
      <c r="RZN7" s="22"/>
      <c r="RZO7" s="22"/>
      <c r="RZP7" s="22"/>
      <c r="RZQ7" s="15"/>
      <c r="RZR7" s="23"/>
      <c r="RZS7" s="21"/>
      <c r="RZT7"/>
      <c r="RZU7" s="4"/>
      <c r="RZV7" s="4"/>
      <c r="RZW7"/>
      <c r="RZX7" s="22"/>
      <c r="RZY7" s="22"/>
      <c r="RZZ7" s="22"/>
      <c r="SAA7" s="15"/>
      <c r="SAB7" s="23"/>
      <c r="SAC7" s="21"/>
      <c r="SAD7"/>
      <c r="SAE7" s="4"/>
      <c r="SAF7" s="4"/>
      <c r="SAG7"/>
      <c r="SAH7" s="22"/>
      <c r="SAI7" s="22"/>
      <c r="SAJ7" s="22"/>
      <c r="SAK7" s="15"/>
      <c r="SAL7" s="23"/>
      <c r="SAM7" s="21"/>
      <c r="SAN7"/>
      <c r="SAO7" s="4"/>
      <c r="SAP7" s="4"/>
      <c r="SAQ7"/>
      <c r="SAR7" s="22"/>
      <c r="SAS7" s="22"/>
      <c r="SAT7" s="22"/>
      <c r="SAU7" s="15"/>
      <c r="SAV7" s="23"/>
      <c r="SAW7" s="21"/>
      <c r="SAX7"/>
      <c r="SAY7" s="4"/>
      <c r="SAZ7" s="4"/>
      <c r="SBA7"/>
      <c r="SBB7" s="22"/>
      <c r="SBC7" s="22"/>
      <c r="SBD7" s="22"/>
      <c r="SBE7" s="15"/>
      <c r="SBF7" s="23"/>
      <c r="SBG7" s="21"/>
      <c r="SBH7"/>
      <c r="SBI7" s="4"/>
      <c r="SBJ7" s="4"/>
      <c r="SBK7"/>
      <c r="SBL7" s="22"/>
      <c r="SBM7" s="22"/>
      <c r="SBN7" s="22"/>
      <c r="SBO7" s="15"/>
      <c r="SBP7" s="23"/>
      <c r="SBQ7" s="21"/>
      <c r="SBR7"/>
      <c r="SBS7" s="4"/>
      <c r="SBT7" s="4"/>
      <c r="SBU7"/>
      <c r="SBV7" s="22"/>
      <c r="SBW7" s="22"/>
      <c r="SBX7" s="22"/>
      <c r="SBY7" s="15"/>
      <c r="SBZ7" s="23"/>
      <c r="SCA7" s="21"/>
      <c r="SCB7"/>
      <c r="SCC7" s="4"/>
      <c r="SCD7" s="4"/>
      <c r="SCE7"/>
      <c r="SCF7" s="22"/>
      <c r="SCG7" s="22"/>
      <c r="SCH7" s="22"/>
      <c r="SCI7" s="15"/>
      <c r="SCJ7" s="23"/>
      <c r="SCK7" s="21"/>
      <c r="SCL7"/>
      <c r="SCM7" s="4"/>
      <c r="SCN7" s="4"/>
      <c r="SCO7"/>
      <c r="SCP7" s="22"/>
      <c r="SCQ7" s="22"/>
      <c r="SCR7" s="22"/>
      <c r="SCS7" s="15"/>
      <c r="SCT7" s="23"/>
      <c r="SCU7" s="21"/>
      <c r="SCV7"/>
      <c r="SCW7" s="4"/>
      <c r="SCX7" s="4"/>
      <c r="SCY7"/>
      <c r="SCZ7" s="22"/>
      <c r="SDA7" s="22"/>
      <c r="SDB7" s="22"/>
      <c r="SDC7" s="15"/>
      <c r="SDD7" s="23"/>
      <c r="SDE7" s="21"/>
      <c r="SDF7"/>
      <c r="SDG7" s="4"/>
      <c r="SDH7" s="4"/>
      <c r="SDI7"/>
      <c r="SDJ7" s="22"/>
      <c r="SDK7" s="22"/>
      <c r="SDL7" s="22"/>
      <c r="SDM7" s="15"/>
      <c r="SDN7" s="23"/>
      <c r="SDO7" s="21"/>
      <c r="SDP7"/>
      <c r="SDQ7" s="4"/>
      <c r="SDR7" s="4"/>
      <c r="SDS7"/>
      <c r="SDT7" s="22"/>
      <c r="SDU7" s="22"/>
      <c r="SDV7" s="22"/>
      <c r="SDW7" s="15"/>
      <c r="SDX7" s="23"/>
      <c r="SDY7" s="21"/>
      <c r="SDZ7"/>
      <c r="SEA7" s="4"/>
      <c r="SEB7" s="4"/>
      <c r="SEC7"/>
      <c r="SED7" s="22"/>
      <c r="SEE7" s="22"/>
      <c r="SEF7" s="22"/>
      <c r="SEG7" s="15"/>
      <c r="SEH7" s="23"/>
      <c r="SEI7" s="21"/>
      <c r="SEJ7"/>
      <c r="SEK7" s="4"/>
      <c r="SEL7" s="4"/>
      <c r="SEM7"/>
      <c r="SEN7" s="22"/>
      <c r="SEO7" s="22"/>
      <c r="SEP7" s="22"/>
      <c r="SEQ7" s="15"/>
      <c r="SER7" s="23"/>
      <c r="SES7" s="21"/>
      <c r="SET7"/>
      <c r="SEU7" s="4"/>
      <c r="SEV7" s="4"/>
      <c r="SEW7"/>
      <c r="SEX7" s="22"/>
      <c r="SEY7" s="22"/>
      <c r="SEZ7" s="22"/>
      <c r="SFA7" s="15"/>
      <c r="SFB7" s="23"/>
      <c r="SFC7" s="21"/>
      <c r="SFD7"/>
      <c r="SFE7" s="4"/>
      <c r="SFF7" s="4"/>
      <c r="SFG7"/>
      <c r="SFH7" s="22"/>
      <c r="SFI7" s="22"/>
      <c r="SFJ7" s="22"/>
      <c r="SFK7" s="15"/>
      <c r="SFL7" s="23"/>
      <c r="SFM7" s="21"/>
      <c r="SFN7"/>
      <c r="SFO7" s="4"/>
      <c r="SFP7" s="4"/>
      <c r="SFQ7"/>
      <c r="SFR7" s="22"/>
      <c r="SFS7" s="22"/>
      <c r="SFT7" s="22"/>
      <c r="SFU7" s="15"/>
      <c r="SFV7" s="23"/>
      <c r="SFW7" s="21"/>
      <c r="SFX7"/>
      <c r="SFY7" s="4"/>
      <c r="SFZ7" s="4"/>
      <c r="SGA7"/>
      <c r="SGB7" s="22"/>
      <c r="SGC7" s="22"/>
      <c r="SGD7" s="22"/>
      <c r="SGE7" s="15"/>
      <c r="SGF7" s="23"/>
      <c r="SGG7" s="21"/>
      <c r="SGH7"/>
      <c r="SGI7" s="4"/>
      <c r="SGJ7" s="4"/>
      <c r="SGK7"/>
      <c r="SGL7" s="22"/>
      <c r="SGM7" s="22"/>
      <c r="SGN7" s="22"/>
      <c r="SGO7" s="15"/>
      <c r="SGP7" s="23"/>
      <c r="SGQ7" s="21"/>
      <c r="SGR7"/>
      <c r="SGS7" s="4"/>
      <c r="SGT7" s="4"/>
      <c r="SGU7"/>
      <c r="SGV7" s="22"/>
      <c r="SGW7" s="22"/>
      <c r="SGX7" s="22"/>
      <c r="SGY7" s="15"/>
      <c r="SGZ7" s="23"/>
      <c r="SHA7" s="21"/>
      <c r="SHB7"/>
      <c r="SHC7" s="4"/>
      <c r="SHD7" s="4"/>
      <c r="SHE7"/>
      <c r="SHF7" s="22"/>
      <c r="SHG7" s="22"/>
      <c r="SHH7" s="22"/>
      <c r="SHI7" s="15"/>
      <c r="SHJ7" s="23"/>
      <c r="SHK7" s="21"/>
      <c r="SHL7"/>
      <c r="SHM7" s="4"/>
      <c r="SHN7" s="4"/>
      <c r="SHO7"/>
      <c r="SHP7" s="22"/>
      <c r="SHQ7" s="22"/>
      <c r="SHR7" s="22"/>
      <c r="SHS7" s="15"/>
      <c r="SHT7" s="23"/>
      <c r="SHU7" s="21"/>
      <c r="SHV7"/>
      <c r="SHW7" s="4"/>
      <c r="SHX7" s="4"/>
      <c r="SHY7"/>
      <c r="SHZ7" s="22"/>
      <c r="SIA7" s="22"/>
      <c r="SIB7" s="22"/>
      <c r="SIC7" s="15"/>
      <c r="SID7" s="23"/>
      <c r="SIE7" s="21"/>
      <c r="SIF7"/>
      <c r="SIG7" s="4"/>
      <c r="SIH7" s="4"/>
      <c r="SII7"/>
      <c r="SIJ7" s="22"/>
      <c r="SIK7" s="22"/>
      <c r="SIL7" s="22"/>
      <c r="SIM7" s="15"/>
      <c r="SIN7" s="23"/>
      <c r="SIO7" s="21"/>
      <c r="SIP7"/>
      <c r="SIQ7" s="4"/>
      <c r="SIR7" s="4"/>
      <c r="SIS7"/>
      <c r="SIT7" s="22"/>
      <c r="SIU7" s="22"/>
      <c r="SIV7" s="22"/>
      <c r="SIW7" s="15"/>
      <c r="SIX7" s="23"/>
      <c r="SIY7" s="21"/>
      <c r="SIZ7"/>
      <c r="SJA7" s="4"/>
      <c r="SJB7" s="4"/>
      <c r="SJC7"/>
      <c r="SJD7" s="22"/>
      <c r="SJE7" s="22"/>
      <c r="SJF7" s="22"/>
      <c r="SJG7" s="15"/>
      <c r="SJH7" s="23"/>
      <c r="SJI7" s="21"/>
      <c r="SJJ7"/>
      <c r="SJK7" s="4"/>
      <c r="SJL7" s="4"/>
      <c r="SJM7"/>
      <c r="SJN7" s="22"/>
      <c r="SJO7" s="22"/>
      <c r="SJP7" s="22"/>
      <c r="SJQ7" s="15"/>
      <c r="SJR7" s="23"/>
      <c r="SJS7" s="21"/>
      <c r="SJT7"/>
      <c r="SJU7" s="4"/>
      <c r="SJV7" s="4"/>
      <c r="SJW7"/>
      <c r="SJX7" s="22"/>
      <c r="SJY7" s="22"/>
      <c r="SJZ7" s="22"/>
      <c r="SKA7" s="15"/>
      <c r="SKB7" s="23"/>
      <c r="SKC7" s="21"/>
      <c r="SKD7"/>
      <c r="SKE7" s="4"/>
      <c r="SKF7" s="4"/>
      <c r="SKG7"/>
      <c r="SKH7" s="22"/>
      <c r="SKI7" s="22"/>
      <c r="SKJ7" s="22"/>
      <c r="SKK7" s="15"/>
      <c r="SKL7" s="23"/>
      <c r="SKM7" s="21"/>
      <c r="SKN7"/>
      <c r="SKO7" s="4"/>
      <c r="SKP7" s="4"/>
      <c r="SKQ7"/>
      <c r="SKR7" s="22"/>
      <c r="SKS7" s="22"/>
      <c r="SKT7" s="22"/>
      <c r="SKU7" s="15"/>
      <c r="SKV7" s="23"/>
      <c r="SKW7" s="21"/>
      <c r="SKX7"/>
      <c r="SKY7" s="4"/>
      <c r="SKZ7" s="4"/>
      <c r="SLA7"/>
      <c r="SLB7" s="22"/>
      <c r="SLC7" s="22"/>
      <c r="SLD7" s="22"/>
      <c r="SLE7" s="15"/>
      <c r="SLF7" s="23"/>
      <c r="SLG7" s="21"/>
      <c r="SLH7"/>
      <c r="SLI7" s="4"/>
      <c r="SLJ7" s="4"/>
      <c r="SLK7"/>
      <c r="SLL7" s="22"/>
      <c r="SLM7" s="22"/>
      <c r="SLN7" s="22"/>
      <c r="SLO7" s="15"/>
      <c r="SLP7" s="23"/>
      <c r="SLQ7" s="21"/>
      <c r="SLR7"/>
      <c r="SLS7" s="4"/>
      <c r="SLT7" s="4"/>
      <c r="SLU7"/>
      <c r="SLV7" s="22"/>
      <c r="SLW7" s="22"/>
      <c r="SLX7" s="22"/>
      <c r="SLY7" s="15"/>
      <c r="SLZ7" s="23"/>
      <c r="SMA7" s="21"/>
      <c r="SMB7"/>
      <c r="SMC7" s="4"/>
      <c r="SMD7" s="4"/>
      <c r="SME7"/>
      <c r="SMF7" s="22"/>
      <c r="SMG7" s="22"/>
      <c r="SMH7" s="22"/>
      <c r="SMI7" s="15"/>
      <c r="SMJ7" s="23"/>
      <c r="SMK7" s="21"/>
      <c r="SML7"/>
      <c r="SMM7" s="4"/>
      <c r="SMN7" s="4"/>
      <c r="SMO7"/>
      <c r="SMP7" s="22"/>
      <c r="SMQ7" s="22"/>
      <c r="SMR7" s="22"/>
      <c r="SMS7" s="15"/>
      <c r="SMT7" s="23"/>
      <c r="SMU7" s="21"/>
      <c r="SMV7"/>
      <c r="SMW7" s="4"/>
      <c r="SMX7" s="4"/>
      <c r="SMY7"/>
      <c r="SMZ7" s="22"/>
      <c r="SNA7" s="22"/>
      <c r="SNB7" s="22"/>
      <c r="SNC7" s="15"/>
      <c r="SND7" s="23"/>
      <c r="SNE7" s="21"/>
      <c r="SNF7"/>
      <c r="SNG7" s="4"/>
      <c r="SNH7" s="4"/>
      <c r="SNI7"/>
      <c r="SNJ7" s="22"/>
      <c r="SNK7" s="22"/>
      <c r="SNL7" s="22"/>
      <c r="SNM7" s="15"/>
      <c r="SNN7" s="23"/>
      <c r="SNO7" s="21"/>
      <c r="SNP7"/>
      <c r="SNQ7" s="4"/>
      <c r="SNR7" s="4"/>
      <c r="SNS7"/>
      <c r="SNT7" s="22"/>
      <c r="SNU7" s="22"/>
      <c r="SNV7" s="22"/>
      <c r="SNW7" s="15"/>
      <c r="SNX7" s="23"/>
      <c r="SNY7" s="21"/>
      <c r="SNZ7"/>
      <c r="SOA7" s="4"/>
      <c r="SOB7" s="4"/>
      <c r="SOC7"/>
      <c r="SOD7" s="22"/>
      <c r="SOE7" s="22"/>
      <c r="SOF7" s="22"/>
      <c r="SOG7" s="15"/>
      <c r="SOH7" s="23"/>
      <c r="SOI7" s="21"/>
      <c r="SOJ7"/>
      <c r="SOK7" s="4"/>
      <c r="SOL7" s="4"/>
      <c r="SOM7"/>
      <c r="SON7" s="22"/>
      <c r="SOO7" s="22"/>
      <c r="SOP7" s="22"/>
      <c r="SOQ7" s="15"/>
      <c r="SOR7" s="23"/>
      <c r="SOS7" s="21"/>
      <c r="SOT7"/>
      <c r="SOU7" s="4"/>
      <c r="SOV7" s="4"/>
      <c r="SOW7"/>
      <c r="SOX7" s="22"/>
      <c r="SOY7" s="22"/>
      <c r="SOZ7" s="22"/>
      <c r="SPA7" s="15"/>
      <c r="SPB7" s="23"/>
      <c r="SPC7" s="21"/>
      <c r="SPD7"/>
      <c r="SPE7" s="4"/>
      <c r="SPF7" s="4"/>
      <c r="SPG7"/>
      <c r="SPH7" s="22"/>
      <c r="SPI7" s="22"/>
      <c r="SPJ7" s="22"/>
      <c r="SPK7" s="15"/>
      <c r="SPL7" s="23"/>
      <c r="SPM7" s="21"/>
      <c r="SPN7"/>
      <c r="SPO7" s="4"/>
      <c r="SPP7" s="4"/>
      <c r="SPQ7"/>
      <c r="SPR7" s="22"/>
      <c r="SPS7" s="22"/>
      <c r="SPT7" s="22"/>
      <c r="SPU7" s="15"/>
      <c r="SPV7" s="23"/>
      <c r="SPW7" s="21"/>
      <c r="SPX7"/>
      <c r="SPY7" s="4"/>
      <c r="SPZ7" s="4"/>
      <c r="SQA7"/>
      <c r="SQB7" s="22"/>
      <c r="SQC7" s="22"/>
      <c r="SQD7" s="22"/>
      <c r="SQE7" s="15"/>
      <c r="SQF7" s="23"/>
      <c r="SQG7" s="21"/>
      <c r="SQH7"/>
      <c r="SQI7" s="4"/>
      <c r="SQJ7" s="4"/>
      <c r="SQK7"/>
      <c r="SQL7" s="22"/>
      <c r="SQM7" s="22"/>
      <c r="SQN7" s="22"/>
      <c r="SQO7" s="15"/>
      <c r="SQP7" s="23"/>
      <c r="SQQ7" s="21"/>
      <c r="SQR7"/>
      <c r="SQS7" s="4"/>
      <c r="SQT7" s="4"/>
      <c r="SQU7"/>
      <c r="SQV7" s="22"/>
      <c r="SQW7" s="22"/>
      <c r="SQX7" s="22"/>
      <c r="SQY7" s="15"/>
      <c r="SQZ7" s="23"/>
      <c r="SRA7" s="21"/>
      <c r="SRB7"/>
      <c r="SRC7" s="4"/>
      <c r="SRD7" s="4"/>
      <c r="SRE7"/>
      <c r="SRF7" s="22"/>
      <c r="SRG7" s="22"/>
      <c r="SRH7" s="22"/>
      <c r="SRI7" s="15"/>
      <c r="SRJ7" s="23"/>
      <c r="SRK7" s="21"/>
      <c r="SRL7"/>
      <c r="SRM7" s="4"/>
      <c r="SRN7" s="4"/>
      <c r="SRO7"/>
      <c r="SRP7" s="22"/>
      <c r="SRQ7" s="22"/>
      <c r="SRR7" s="22"/>
      <c r="SRS7" s="15"/>
      <c r="SRT7" s="23"/>
      <c r="SRU7" s="21"/>
      <c r="SRV7"/>
      <c r="SRW7" s="4"/>
      <c r="SRX7" s="4"/>
      <c r="SRY7"/>
      <c r="SRZ7" s="22"/>
      <c r="SSA7" s="22"/>
      <c r="SSB7" s="22"/>
      <c r="SSC7" s="15"/>
      <c r="SSD7" s="23"/>
      <c r="SSE7" s="21"/>
      <c r="SSF7"/>
      <c r="SSG7" s="4"/>
      <c r="SSH7" s="4"/>
      <c r="SSI7"/>
      <c r="SSJ7" s="22"/>
      <c r="SSK7" s="22"/>
      <c r="SSL7" s="22"/>
      <c r="SSM7" s="15"/>
      <c r="SSN7" s="23"/>
      <c r="SSO7" s="21"/>
      <c r="SSP7"/>
      <c r="SSQ7" s="4"/>
      <c r="SSR7" s="4"/>
      <c r="SSS7"/>
      <c r="SST7" s="22"/>
      <c r="SSU7" s="22"/>
      <c r="SSV7" s="22"/>
      <c r="SSW7" s="15"/>
      <c r="SSX7" s="23"/>
      <c r="SSY7" s="21"/>
      <c r="SSZ7"/>
      <c r="STA7" s="4"/>
      <c r="STB7" s="4"/>
      <c r="STC7"/>
      <c r="STD7" s="22"/>
      <c r="STE7" s="22"/>
      <c r="STF7" s="22"/>
      <c r="STG7" s="15"/>
      <c r="STH7" s="23"/>
      <c r="STI7" s="21"/>
      <c r="STJ7"/>
      <c r="STK7" s="4"/>
      <c r="STL7" s="4"/>
      <c r="STM7"/>
      <c r="STN7" s="22"/>
      <c r="STO7" s="22"/>
      <c r="STP7" s="22"/>
      <c r="STQ7" s="15"/>
      <c r="STR7" s="23"/>
      <c r="STS7" s="21"/>
      <c r="STT7"/>
      <c r="STU7" s="4"/>
      <c r="STV7" s="4"/>
      <c r="STW7"/>
      <c r="STX7" s="22"/>
      <c r="STY7" s="22"/>
      <c r="STZ7" s="22"/>
      <c r="SUA7" s="15"/>
      <c r="SUB7" s="23"/>
      <c r="SUC7" s="21"/>
      <c r="SUD7"/>
      <c r="SUE7" s="4"/>
      <c r="SUF7" s="4"/>
      <c r="SUG7"/>
      <c r="SUH7" s="22"/>
      <c r="SUI7" s="22"/>
      <c r="SUJ7" s="22"/>
      <c r="SUK7" s="15"/>
      <c r="SUL7" s="23"/>
      <c r="SUM7" s="21"/>
      <c r="SUN7"/>
      <c r="SUO7" s="4"/>
      <c r="SUP7" s="4"/>
      <c r="SUQ7"/>
      <c r="SUR7" s="22"/>
      <c r="SUS7" s="22"/>
      <c r="SUT7" s="22"/>
      <c r="SUU7" s="15"/>
      <c r="SUV7" s="23"/>
      <c r="SUW7" s="21"/>
      <c r="SUX7"/>
      <c r="SUY7" s="4"/>
      <c r="SUZ7" s="4"/>
      <c r="SVA7"/>
      <c r="SVB7" s="22"/>
      <c r="SVC7" s="22"/>
      <c r="SVD7" s="22"/>
      <c r="SVE7" s="15"/>
      <c r="SVF7" s="23"/>
      <c r="SVG7" s="21"/>
      <c r="SVH7"/>
      <c r="SVI7" s="4"/>
      <c r="SVJ7" s="4"/>
      <c r="SVK7"/>
      <c r="SVL7" s="22"/>
      <c r="SVM7" s="22"/>
      <c r="SVN7" s="22"/>
      <c r="SVO7" s="15"/>
      <c r="SVP7" s="23"/>
      <c r="SVQ7" s="21"/>
      <c r="SVR7"/>
      <c r="SVS7" s="4"/>
      <c r="SVT7" s="4"/>
      <c r="SVU7"/>
      <c r="SVV7" s="22"/>
      <c r="SVW7" s="22"/>
      <c r="SVX7" s="22"/>
      <c r="SVY7" s="15"/>
      <c r="SVZ7" s="23"/>
      <c r="SWA7" s="21"/>
      <c r="SWB7"/>
      <c r="SWC7" s="4"/>
      <c r="SWD7" s="4"/>
      <c r="SWE7"/>
      <c r="SWF7" s="22"/>
      <c r="SWG7" s="22"/>
      <c r="SWH7" s="22"/>
      <c r="SWI7" s="15"/>
      <c r="SWJ7" s="23"/>
      <c r="SWK7" s="21"/>
      <c r="SWL7"/>
      <c r="SWM7" s="4"/>
      <c r="SWN7" s="4"/>
      <c r="SWO7"/>
      <c r="SWP7" s="22"/>
      <c r="SWQ7" s="22"/>
      <c r="SWR7" s="22"/>
      <c r="SWS7" s="15"/>
      <c r="SWT7" s="23"/>
      <c r="SWU7" s="21"/>
      <c r="SWV7"/>
      <c r="SWW7" s="4"/>
      <c r="SWX7" s="4"/>
      <c r="SWY7"/>
      <c r="SWZ7" s="22"/>
      <c r="SXA7" s="22"/>
      <c r="SXB7" s="22"/>
      <c r="SXC7" s="15"/>
      <c r="SXD7" s="23"/>
      <c r="SXE7" s="21"/>
      <c r="SXF7"/>
      <c r="SXG7" s="4"/>
      <c r="SXH7" s="4"/>
      <c r="SXI7"/>
      <c r="SXJ7" s="22"/>
      <c r="SXK7" s="22"/>
      <c r="SXL7" s="22"/>
      <c r="SXM7" s="15"/>
      <c r="SXN7" s="23"/>
      <c r="SXO7" s="21"/>
      <c r="SXP7"/>
      <c r="SXQ7" s="4"/>
      <c r="SXR7" s="4"/>
      <c r="SXS7"/>
      <c r="SXT7" s="22"/>
      <c r="SXU7" s="22"/>
      <c r="SXV7" s="22"/>
      <c r="SXW7" s="15"/>
      <c r="SXX7" s="23"/>
      <c r="SXY7" s="21"/>
      <c r="SXZ7"/>
      <c r="SYA7" s="4"/>
      <c r="SYB7" s="4"/>
      <c r="SYC7"/>
      <c r="SYD7" s="22"/>
      <c r="SYE7" s="22"/>
      <c r="SYF7" s="22"/>
      <c r="SYG7" s="15"/>
      <c r="SYH7" s="23"/>
      <c r="SYI7" s="21"/>
      <c r="SYJ7"/>
      <c r="SYK7" s="4"/>
      <c r="SYL7" s="4"/>
      <c r="SYM7"/>
      <c r="SYN7" s="22"/>
      <c r="SYO7" s="22"/>
      <c r="SYP7" s="22"/>
      <c r="SYQ7" s="15"/>
      <c r="SYR7" s="23"/>
      <c r="SYS7" s="21"/>
      <c r="SYT7"/>
      <c r="SYU7" s="4"/>
      <c r="SYV7" s="4"/>
      <c r="SYW7"/>
      <c r="SYX7" s="22"/>
      <c r="SYY7" s="22"/>
      <c r="SYZ7" s="22"/>
      <c r="SZA7" s="15"/>
      <c r="SZB7" s="23"/>
      <c r="SZC7" s="21"/>
      <c r="SZD7"/>
      <c r="SZE7" s="4"/>
      <c r="SZF7" s="4"/>
      <c r="SZG7"/>
      <c r="SZH7" s="22"/>
      <c r="SZI7" s="22"/>
      <c r="SZJ7" s="22"/>
      <c r="SZK7" s="15"/>
      <c r="SZL7" s="23"/>
      <c r="SZM7" s="21"/>
      <c r="SZN7"/>
      <c r="SZO7" s="4"/>
      <c r="SZP7" s="4"/>
      <c r="SZQ7"/>
      <c r="SZR7" s="22"/>
      <c r="SZS7" s="22"/>
      <c r="SZT7" s="22"/>
      <c r="SZU7" s="15"/>
      <c r="SZV7" s="23"/>
      <c r="SZW7" s="21"/>
      <c r="SZX7"/>
      <c r="SZY7" s="4"/>
      <c r="SZZ7" s="4"/>
      <c r="TAA7"/>
      <c r="TAB7" s="22"/>
      <c r="TAC7" s="22"/>
      <c r="TAD7" s="22"/>
      <c r="TAE7" s="15"/>
      <c r="TAF7" s="23"/>
      <c r="TAG7" s="21"/>
      <c r="TAH7"/>
      <c r="TAI7" s="4"/>
      <c r="TAJ7" s="4"/>
      <c r="TAK7"/>
      <c r="TAL7" s="22"/>
      <c r="TAM7" s="22"/>
      <c r="TAN7" s="22"/>
      <c r="TAO7" s="15"/>
      <c r="TAP7" s="23"/>
      <c r="TAQ7" s="21"/>
      <c r="TAR7"/>
      <c r="TAS7" s="4"/>
      <c r="TAT7" s="4"/>
      <c r="TAU7"/>
      <c r="TAV7" s="22"/>
      <c r="TAW7" s="22"/>
      <c r="TAX7" s="22"/>
      <c r="TAY7" s="15"/>
      <c r="TAZ7" s="23"/>
      <c r="TBA7" s="21"/>
      <c r="TBB7"/>
      <c r="TBC7" s="4"/>
      <c r="TBD7" s="4"/>
      <c r="TBE7"/>
      <c r="TBF7" s="22"/>
      <c r="TBG7" s="22"/>
      <c r="TBH7" s="22"/>
      <c r="TBI7" s="15"/>
      <c r="TBJ7" s="23"/>
      <c r="TBK7" s="21"/>
      <c r="TBL7"/>
      <c r="TBM7" s="4"/>
      <c r="TBN7" s="4"/>
      <c r="TBO7"/>
      <c r="TBP7" s="22"/>
      <c r="TBQ7" s="22"/>
      <c r="TBR7" s="22"/>
      <c r="TBS7" s="15"/>
      <c r="TBT7" s="23"/>
      <c r="TBU7" s="21"/>
      <c r="TBV7"/>
      <c r="TBW7" s="4"/>
      <c r="TBX7" s="4"/>
      <c r="TBY7"/>
      <c r="TBZ7" s="22"/>
      <c r="TCA7" s="22"/>
      <c r="TCB7" s="22"/>
      <c r="TCC7" s="15"/>
      <c r="TCD7" s="23"/>
      <c r="TCE7" s="21"/>
      <c r="TCF7"/>
      <c r="TCG7" s="4"/>
      <c r="TCH7" s="4"/>
      <c r="TCI7"/>
      <c r="TCJ7" s="22"/>
      <c r="TCK7" s="22"/>
      <c r="TCL7" s="22"/>
      <c r="TCM7" s="15"/>
      <c r="TCN7" s="23"/>
      <c r="TCO7" s="21"/>
      <c r="TCP7"/>
      <c r="TCQ7" s="4"/>
      <c r="TCR7" s="4"/>
      <c r="TCS7"/>
      <c r="TCT7" s="22"/>
      <c r="TCU7" s="22"/>
      <c r="TCV7" s="22"/>
      <c r="TCW7" s="15"/>
      <c r="TCX7" s="23"/>
      <c r="TCY7" s="21"/>
      <c r="TCZ7"/>
      <c r="TDA7" s="4"/>
      <c r="TDB7" s="4"/>
      <c r="TDC7"/>
      <c r="TDD7" s="22"/>
      <c r="TDE7" s="22"/>
      <c r="TDF7" s="22"/>
      <c r="TDG7" s="15"/>
      <c r="TDH7" s="23"/>
      <c r="TDI7" s="21"/>
      <c r="TDJ7"/>
      <c r="TDK7" s="4"/>
      <c r="TDL7" s="4"/>
      <c r="TDM7"/>
      <c r="TDN7" s="22"/>
      <c r="TDO7" s="22"/>
      <c r="TDP7" s="22"/>
      <c r="TDQ7" s="15"/>
      <c r="TDR7" s="23"/>
      <c r="TDS7" s="21"/>
      <c r="TDT7"/>
      <c r="TDU7" s="4"/>
      <c r="TDV7" s="4"/>
      <c r="TDW7"/>
      <c r="TDX7" s="22"/>
      <c r="TDY7" s="22"/>
      <c r="TDZ7" s="22"/>
      <c r="TEA7" s="15"/>
      <c r="TEB7" s="23"/>
      <c r="TEC7" s="21"/>
      <c r="TED7"/>
      <c r="TEE7" s="4"/>
      <c r="TEF7" s="4"/>
      <c r="TEG7"/>
      <c r="TEH7" s="22"/>
      <c r="TEI7" s="22"/>
      <c r="TEJ7" s="22"/>
      <c r="TEK7" s="15"/>
      <c r="TEL7" s="23"/>
      <c r="TEM7" s="21"/>
      <c r="TEN7"/>
      <c r="TEO7" s="4"/>
      <c r="TEP7" s="4"/>
      <c r="TEQ7"/>
      <c r="TER7" s="22"/>
      <c r="TES7" s="22"/>
      <c r="TET7" s="22"/>
      <c r="TEU7" s="15"/>
      <c r="TEV7" s="23"/>
      <c r="TEW7" s="21"/>
      <c r="TEX7"/>
      <c r="TEY7" s="4"/>
      <c r="TEZ7" s="4"/>
      <c r="TFA7"/>
      <c r="TFB7" s="22"/>
      <c r="TFC7" s="22"/>
      <c r="TFD7" s="22"/>
      <c r="TFE7" s="15"/>
      <c r="TFF7" s="23"/>
      <c r="TFG7" s="21"/>
      <c r="TFH7"/>
      <c r="TFI7" s="4"/>
      <c r="TFJ7" s="4"/>
      <c r="TFK7"/>
      <c r="TFL7" s="22"/>
      <c r="TFM7" s="22"/>
      <c r="TFN7" s="22"/>
      <c r="TFO7" s="15"/>
      <c r="TFP7" s="23"/>
      <c r="TFQ7" s="21"/>
      <c r="TFR7"/>
      <c r="TFS7" s="4"/>
      <c r="TFT7" s="4"/>
      <c r="TFU7"/>
      <c r="TFV7" s="22"/>
      <c r="TFW7" s="22"/>
      <c r="TFX7" s="22"/>
      <c r="TFY7" s="15"/>
      <c r="TFZ7" s="23"/>
      <c r="TGA7" s="21"/>
      <c r="TGB7"/>
      <c r="TGC7" s="4"/>
      <c r="TGD7" s="4"/>
      <c r="TGE7"/>
      <c r="TGF7" s="22"/>
      <c r="TGG7" s="22"/>
      <c r="TGH7" s="22"/>
      <c r="TGI7" s="15"/>
      <c r="TGJ7" s="23"/>
      <c r="TGK7" s="21"/>
      <c r="TGL7"/>
      <c r="TGM7" s="4"/>
      <c r="TGN7" s="4"/>
      <c r="TGO7"/>
      <c r="TGP7" s="22"/>
      <c r="TGQ7" s="22"/>
      <c r="TGR7" s="22"/>
      <c r="TGS7" s="15"/>
      <c r="TGT7" s="23"/>
      <c r="TGU7" s="21"/>
      <c r="TGV7"/>
      <c r="TGW7" s="4"/>
      <c r="TGX7" s="4"/>
      <c r="TGY7"/>
      <c r="TGZ7" s="22"/>
      <c r="THA7" s="22"/>
      <c r="THB7" s="22"/>
      <c r="THC7" s="15"/>
      <c r="THD7" s="23"/>
      <c r="THE7" s="21"/>
      <c r="THF7"/>
      <c r="THG7" s="4"/>
      <c r="THH7" s="4"/>
      <c r="THI7"/>
      <c r="THJ7" s="22"/>
      <c r="THK7" s="22"/>
      <c r="THL7" s="22"/>
      <c r="THM7" s="15"/>
      <c r="THN7" s="23"/>
      <c r="THO7" s="21"/>
      <c r="THP7"/>
      <c r="THQ7" s="4"/>
      <c r="THR7" s="4"/>
      <c r="THS7"/>
      <c r="THT7" s="22"/>
      <c r="THU7" s="22"/>
      <c r="THV7" s="22"/>
      <c r="THW7" s="15"/>
      <c r="THX7" s="23"/>
      <c r="THY7" s="21"/>
      <c r="THZ7"/>
      <c r="TIA7" s="4"/>
      <c r="TIB7" s="4"/>
      <c r="TIC7"/>
      <c r="TID7" s="22"/>
      <c r="TIE7" s="22"/>
      <c r="TIF7" s="22"/>
      <c r="TIG7" s="15"/>
      <c r="TIH7" s="23"/>
      <c r="TII7" s="21"/>
      <c r="TIJ7"/>
      <c r="TIK7" s="4"/>
      <c r="TIL7" s="4"/>
      <c r="TIM7"/>
      <c r="TIN7" s="22"/>
      <c r="TIO7" s="22"/>
      <c r="TIP7" s="22"/>
      <c r="TIQ7" s="15"/>
      <c r="TIR7" s="23"/>
      <c r="TIS7" s="21"/>
      <c r="TIT7"/>
      <c r="TIU7" s="4"/>
      <c r="TIV7" s="4"/>
      <c r="TIW7"/>
      <c r="TIX7" s="22"/>
      <c r="TIY7" s="22"/>
      <c r="TIZ7" s="22"/>
      <c r="TJA7" s="15"/>
      <c r="TJB7" s="23"/>
      <c r="TJC7" s="21"/>
      <c r="TJD7"/>
      <c r="TJE7" s="4"/>
      <c r="TJF7" s="4"/>
      <c r="TJG7"/>
      <c r="TJH7" s="22"/>
      <c r="TJI7" s="22"/>
      <c r="TJJ7" s="22"/>
      <c r="TJK7" s="15"/>
      <c r="TJL7" s="23"/>
      <c r="TJM7" s="21"/>
      <c r="TJN7"/>
      <c r="TJO7" s="4"/>
      <c r="TJP7" s="4"/>
      <c r="TJQ7"/>
      <c r="TJR7" s="22"/>
      <c r="TJS7" s="22"/>
      <c r="TJT7" s="22"/>
      <c r="TJU7" s="15"/>
      <c r="TJV7" s="23"/>
      <c r="TJW7" s="21"/>
      <c r="TJX7"/>
      <c r="TJY7" s="4"/>
      <c r="TJZ7" s="4"/>
      <c r="TKA7"/>
      <c r="TKB7" s="22"/>
      <c r="TKC7" s="22"/>
      <c r="TKD7" s="22"/>
      <c r="TKE7" s="15"/>
      <c r="TKF7" s="23"/>
      <c r="TKG7" s="21"/>
      <c r="TKH7"/>
      <c r="TKI7" s="4"/>
      <c r="TKJ7" s="4"/>
      <c r="TKK7"/>
      <c r="TKL7" s="22"/>
      <c r="TKM7" s="22"/>
      <c r="TKN7" s="22"/>
      <c r="TKO7" s="15"/>
      <c r="TKP7" s="23"/>
      <c r="TKQ7" s="21"/>
      <c r="TKR7"/>
      <c r="TKS7" s="4"/>
      <c r="TKT7" s="4"/>
      <c r="TKU7"/>
      <c r="TKV7" s="22"/>
      <c r="TKW7" s="22"/>
      <c r="TKX7" s="22"/>
      <c r="TKY7" s="15"/>
      <c r="TKZ7" s="23"/>
      <c r="TLA7" s="21"/>
      <c r="TLB7"/>
      <c r="TLC7" s="4"/>
      <c r="TLD7" s="4"/>
      <c r="TLE7"/>
      <c r="TLF7" s="22"/>
      <c r="TLG7" s="22"/>
      <c r="TLH7" s="22"/>
      <c r="TLI7" s="15"/>
      <c r="TLJ7" s="23"/>
      <c r="TLK7" s="21"/>
      <c r="TLL7"/>
      <c r="TLM7" s="4"/>
      <c r="TLN7" s="4"/>
      <c r="TLO7"/>
      <c r="TLP7" s="22"/>
      <c r="TLQ7" s="22"/>
      <c r="TLR7" s="22"/>
      <c r="TLS7" s="15"/>
      <c r="TLT7" s="23"/>
      <c r="TLU7" s="21"/>
      <c r="TLV7"/>
      <c r="TLW7" s="4"/>
      <c r="TLX7" s="4"/>
      <c r="TLY7"/>
      <c r="TLZ7" s="22"/>
      <c r="TMA7" s="22"/>
      <c r="TMB7" s="22"/>
      <c r="TMC7" s="15"/>
      <c r="TMD7" s="23"/>
      <c r="TME7" s="21"/>
      <c r="TMF7"/>
      <c r="TMG7" s="4"/>
      <c r="TMH7" s="4"/>
      <c r="TMI7"/>
      <c r="TMJ7" s="22"/>
      <c r="TMK7" s="22"/>
      <c r="TML7" s="22"/>
      <c r="TMM7" s="15"/>
      <c r="TMN7" s="23"/>
      <c r="TMO7" s="21"/>
      <c r="TMP7"/>
      <c r="TMQ7" s="4"/>
      <c r="TMR7" s="4"/>
      <c r="TMS7"/>
      <c r="TMT7" s="22"/>
      <c r="TMU7" s="22"/>
      <c r="TMV7" s="22"/>
      <c r="TMW7" s="15"/>
      <c r="TMX7" s="23"/>
      <c r="TMY7" s="21"/>
      <c r="TMZ7"/>
      <c r="TNA7" s="4"/>
      <c r="TNB7" s="4"/>
      <c r="TNC7"/>
      <c r="TND7" s="22"/>
      <c r="TNE7" s="22"/>
      <c r="TNF7" s="22"/>
      <c r="TNG7" s="15"/>
      <c r="TNH7" s="23"/>
      <c r="TNI7" s="21"/>
      <c r="TNJ7"/>
      <c r="TNK7" s="4"/>
      <c r="TNL7" s="4"/>
      <c r="TNM7"/>
      <c r="TNN7" s="22"/>
      <c r="TNO7" s="22"/>
      <c r="TNP7" s="22"/>
      <c r="TNQ7" s="15"/>
      <c r="TNR7" s="23"/>
      <c r="TNS7" s="21"/>
      <c r="TNT7"/>
      <c r="TNU7" s="4"/>
      <c r="TNV7" s="4"/>
      <c r="TNW7"/>
      <c r="TNX7" s="22"/>
      <c r="TNY7" s="22"/>
      <c r="TNZ7" s="22"/>
      <c r="TOA7" s="15"/>
      <c r="TOB7" s="23"/>
      <c r="TOC7" s="21"/>
      <c r="TOD7"/>
      <c r="TOE7" s="4"/>
      <c r="TOF7" s="4"/>
      <c r="TOG7"/>
      <c r="TOH7" s="22"/>
      <c r="TOI7" s="22"/>
      <c r="TOJ7" s="22"/>
      <c r="TOK7" s="15"/>
      <c r="TOL7" s="23"/>
      <c r="TOM7" s="21"/>
      <c r="TON7"/>
      <c r="TOO7" s="4"/>
      <c r="TOP7" s="4"/>
      <c r="TOQ7"/>
      <c r="TOR7" s="22"/>
      <c r="TOS7" s="22"/>
      <c r="TOT7" s="22"/>
      <c r="TOU7" s="15"/>
      <c r="TOV7" s="23"/>
      <c r="TOW7" s="21"/>
      <c r="TOX7"/>
      <c r="TOY7" s="4"/>
      <c r="TOZ7" s="4"/>
      <c r="TPA7"/>
      <c r="TPB7" s="22"/>
      <c r="TPC7" s="22"/>
      <c r="TPD7" s="22"/>
      <c r="TPE7" s="15"/>
      <c r="TPF7" s="23"/>
      <c r="TPG7" s="21"/>
      <c r="TPH7"/>
      <c r="TPI7" s="4"/>
      <c r="TPJ7" s="4"/>
      <c r="TPK7"/>
      <c r="TPL7" s="22"/>
      <c r="TPM7" s="22"/>
      <c r="TPN7" s="22"/>
      <c r="TPO7" s="15"/>
      <c r="TPP7" s="23"/>
      <c r="TPQ7" s="21"/>
      <c r="TPR7"/>
      <c r="TPS7" s="4"/>
      <c r="TPT7" s="4"/>
      <c r="TPU7"/>
      <c r="TPV7" s="22"/>
      <c r="TPW7" s="22"/>
      <c r="TPX7" s="22"/>
      <c r="TPY7" s="15"/>
      <c r="TPZ7" s="23"/>
      <c r="TQA7" s="21"/>
      <c r="TQB7"/>
      <c r="TQC7" s="4"/>
      <c r="TQD7" s="4"/>
      <c r="TQE7"/>
      <c r="TQF7" s="22"/>
      <c r="TQG7" s="22"/>
      <c r="TQH7" s="22"/>
      <c r="TQI7" s="15"/>
      <c r="TQJ7" s="23"/>
      <c r="TQK7" s="21"/>
      <c r="TQL7"/>
      <c r="TQM7" s="4"/>
      <c r="TQN7" s="4"/>
      <c r="TQO7"/>
      <c r="TQP7" s="22"/>
      <c r="TQQ7" s="22"/>
      <c r="TQR7" s="22"/>
      <c r="TQS7" s="15"/>
      <c r="TQT7" s="23"/>
      <c r="TQU7" s="21"/>
      <c r="TQV7"/>
      <c r="TQW7" s="4"/>
      <c r="TQX7" s="4"/>
      <c r="TQY7"/>
      <c r="TQZ7" s="22"/>
      <c r="TRA7" s="22"/>
      <c r="TRB7" s="22"/>
      <c r="TRC7" s="15"/>
      <c r="TRD7" s="23"/>
      <c r="TRE7" s="21"/>
      <c r="TRF7"/>
      <c r="TRG7" s="4"/>
      <c r="TRH7" s="4"/>
      <c r="TRI7"/>
      <c r="TRJ7" s="22"/>
      <c r="TRK7" s="22"/>
      <c r="TRL7" s="22"/>
      <c r="TRM7" s="15"/>
      <c r="TRN7" s="23"/>
      <c r="TRO7" s="21"/>
      <c r="TRP7"/>
      <c r="TRQ7" s="4"/>
      <c r="TRR7" s="4"/>
      <c r="TRS7"/>
      <c r="TRT7" s="22"/>
      <c r="TRU7" s="22"/>
      <c r="TRV7" s="22"/>
      <c r="TRW7" s="15"/>
      <c r="TRX7" s="23"/>
      <c r="TRY7" s="21"/>
      <c r="TRZ7"/>
      <c r="TSA7" s="4"/>
      <c r="TSB7" s="4"/>
      <c r="TSC7"/>
      <c r="TSD7" s="22"/>
      <c r="TSE7" s="22"/>
      <c r="TSF7" s="22"/>
      <c r="TSG7" s="15"/>
      <c r="TSH7" s="23"/>
      <c r="TSI7" s="21"/>
      <c r="TSJ7"/>
      <c r="TSK7" s="4"/>
      <c r="TSL7" s="4"/>
      <c r="TSM7"/>
      <c r="TSN7" s="22"/>
      <c r="TSO7" s="22"/>
      <c r="TSP7" s="22"/>
      <c r="TSQ7" s="15"/>
      <c r="TSR7" s="23"/>
      <c r="TSS7" s="21"/>
      <c r="TST7"/>
      <c r="TSU7" s="4"/>
      <c r="TSV7" s="4"/>
      <c r="TSW7"/>
      <c r="TSX7" s="22"/>
      <c r="TSY7" s="22"/>
      <c r="TSZ7" s="22"/>
      <c r="TTA7" s="15"/>
      <c r="TTB7" s="23"/>
      <c r="TTC7" s="21"/>
      <c r="TTD7"/>
      <c r="TTE7" s="4"/>
      <c r="TTF7" s="4"/>
      <c r="TTG7"/>
      <c r="TTH7" s="22"/>
      <c r="TTI7" s="22"/>
      <c r="TTJ7" s="22"/>
      <c r="TTK7" s="15"/>
      <c r="TTL7" s="23"/>
      <c r="TTM7" s="21"/>
      <c r="TTN7"/>
      <c r="TTO7" s="4"/>
      <c r="TTP7" s="4"/>
      <c r="TTQ7"/>
      <c r="TTR7" s="22"/>
      <c r="TTS7" s="22"/>
      <c r="TTT7" s="22"/>
      <c r="TTU7" s="15"/>
      <c r="TTV7" s="23"/>
      <c r="TTW7" s="21"/>
      <c r="TTX7"/>
      <c r="TTY7" s="4"/>
      <c r="TTZ7" s="4"/>
      <c r="TUA7"/>
      <c r="TUB7" s="22"/>
      <c r="TUC7" s="22"/>
      <c r="TUD7" s="22"/>
      <c r="TUE7" s="15"/>
      <c r="TUF7" s="23"/>
      <c r="TUG7" s="21"/>
      <c r="TUH7"/>
      <c r="TUI7" s="4"/>
      <c r="TUJ7" s="4"/>
      <c r="TUK7"/>
      <c r="TUL7" s="22"/>
      <c r="TUM7" s="22"/>
      <c r="TUN7" s="22"/>
      <c r="TUO7" s="15"/>
      <c r="TUP7" s="23"/>
      <c r="TUQ7" s="21"/>
      <c r="TUR7"/>
      <c r="TUS7" s="4"/>
      <c r="TUT7" s="4"/>
      <c r="TUU7"/>
      <c r="TUV7" s="22"/>
      <c r="TUW7" s="22"/>
      <c r="TUX7" s="22"/>
      <c r="TUY7" s="15"/>
      <c r="TUZ7" s="23"/>
      <c r="TVA7" s="21"/>
      <c r="TVB7"/>
      <c r="TVC7" s="4"/>
      <c r="TVD7" s="4"/>
      <c r="TVE7"/>
      <c r="TVF7" s="22"/>
      <c r="TVG7" s="22"/>
      <c r="TVH7" s="22"/>
      <c r="TVI7" s="15"/>
      <c r="TVJ7" s="23"/>
      <c r="TVK7" s="21"/>
      <c r="TVL7"/>
      <c r="TVM7" s="4"/>
      <c r="TVN7" s="4"/>
      <c r="TVO7"/>
      <c r="TVP7" s="22"/>
      <c r="TVQ7" s="22"/>
      <c r="TVR7" s="22"/>
      <c r="TVS7" s="15"/>
      <c r="TVT7" s="23"/>
      <c r="TVU7" s="21"/>
      <c r="TVV7"/>
      <c r="TVW7" s="4"/>
      <c r="TVX7" s="4"/>
      <c r="TVY7"/>
      <c r="TVZ7" s="22"/>
      <c r="TWA7" s="22"/>
      <c r="TWB7" s="22"/>
      <c r="TWC7" s="15"/>
      <c r="TWD7" s="23"/>
      <c r="TWE7" s="21"/>
      <c r="TWF7"/>
      <c r="TWG7" s="4"/>
      <c r="TWH7" s="4"/>
      <c r="TWI7"/>
      <c r="TWJ7" s="22"/>
      <c r="TWK7" s="22"/>
      <c r="TWL7" s="22"/>
      <c r="TWM7" s="15"/>
      <c r="TWN7" s="23"/>
      <c r="TWO7" s="21"/>
      <c r="TWP7"/>
      <c r="TWQ7" s="4"/>
      <c r="TWR7" s="4"/>
      <c r="TWS7"/>
      <c r="TWT7" s="22"/>
      <c r="TWU7" s="22"/>
      <c r="TWV7" s="22"/>
      <c r="TWW7" s="15"/>
      <c r="TWX7" s="23"/>
      <c r="TWY7" s="21"/>
      <c r="TWZ7"/>
      <c r="TXA7" s="4"/>
      <c r="TXB7" s="4"/>
      <c r="TXC7"/>
      <c r="TXD7" s="22"/>
      <c r="TXE7" s="22"/>
      <c r="TXF7" s="22"/>
      <c r="TXG7" s="15"/>
      <c r="TXH7" s="23"/>
      <c r="TXI7" s="21"/>
      <c r="TXJ7"/>
      <c r="TXK7" s="4"/>
      <c r="TXL7" s="4"/>
      <c r="TXM7"/>
      <c r="TXN7" s="22"/>
      <c r="TXO7" s="22"/>
      <c r="TXP7" s="22"/>
      <c r="TXQ7" s="15"/>
      <c r="TXR7" s="23"/>
      <c r="TXS7" s="21"/>
      <c r="TXT7"/>
      <c r="TXU7" s="4"/>
      <c r="TXV7" s="4"/>
      <c r="TXW7"/>
      <c r="TXX7" s="22"/>
      <c r="TXY7" s="22"/>
      <c r="TXZ7" s="22"/>
      <c r="TYA7" s="15"/>
      <c r="TYB7" s="23"/>
      <c r="TYC7" s="21"/>
      <c r="TYD7"/>
      <c r="TYE7" s="4"/>
      <c r="TYF7" s="4"/>
      <c r="TYG7"/>
      <c r="TYH7" s="22"/>
      <c r="TYI7" s="22"/>
      <c r="TYJ7" s="22"/>
      <c r="TYK7" s="15"/>
      <c r="TYL7" s="23"/>
      <c r="TYM7" s="21"/>
      <c r="TYN7"/>
      <c r="TYO7" s="4"/>
      <c r="TYP7" s="4"/>
      <c r="TYQ7"/>
      <c r="TYR7" s="22"/>
      <c r="TYS7" s="22"/>
      <c r="TYT7" s="22"/>
      <c r="TYU7" s="15"/>
      <c r="TYV7" s="23"/>
      <c r="TYW7" s="21"/>
      <c r="TYX7"/>
      <c r="TYY7" s="4"/>
      <c r="TYZ7" s="4"/>
      <c r="TZA7"/>
      <c r="TZB7" s="22"/>
      <c r="TZC7" s="22"/>
      <c r="TZD7" s="22"/>
      <c r="TZE7" s="15"/>
      <c r="TZF7" s="23"/>
      <c r="TZG7" s="21"/>
      <c r="TZH7"/>
      <c r="TZI7" s="4"/>
      <c r="TZJ7" s="4"/>
      <c r="TZK7"/>
      <c r="TZL7" s="22"/>
      <c r="TZM7" s="22"/>
      <c r="TZN7" s="22"/>
      <c r="TZO7" s="15"/>
      <c r="TZP7" s="23"/>
      <c r="TZQ7" s="21"/>
      <c r="TZR7"/>
      <c r="TZS7" s="4"/>
      <c r="TZT7" s="4"/>
      <c r="TZU7"/>
      <c r="TZV7" s="22"/>
      <c r="TZW7" s="22"/>
      <c r="TZX7" s="22"/>
      <c r="TZY7" s="15"/>
      <c r="TZZ7" s="23"/>
      <c r="UAA7" s="21"/>
      <c r="UAB7"/>
      <c r="UAC7" s="4"/>
      <c r="UAD7" s="4"/>
      <c r="UAE7"/>
      <c r="UAF7" s="22"/>
      <c r="UAG7" s="22"/>
      <c r="UAH7" s="22"/>
      <c r="UAI7" s="15"/>
      <c r="UAJ7" s="23"/>
      <c r="UAK7" s="21"/>
      <c r="UAL7"/>
      <c r="UAM7" s="4"/>
      <c r="UAN7" s="4"/>
      <c r="UAO7"/>
      <c r="UAP7" s="22"/>
      <c r="UAQ7" s="22"/>
      <c r="UAR7" s="22"/>
      <c r="UAS7" s="15"/>
      <c r="UAT7" s="23"/>
      <c r="UAU7" s="21"/>
      <c r="UAV7"/>
      <c r="UAW7" s="4"/>
      <c r="UAX7" s="4"/>
      <c r="UAY7"/>
      <c r="UAZ7" s="22"/>
      <c r="UBA7" s="22"/>
      <c r="UBB7" s="22"/>
      <c r="UBC7" s="15"/>
      <c r="UBD7" s="23"/>
      <c r="UBE7" s="21"/>
      <c r="UBF7"/>
      <c r="UBG7" s="4"/>
      <c r="UBH7" s="4"/>
      <c r="UBI7"/>
      <c r="UBJ7" s="22"/>
      <c r="UBK7" s="22"/>
      <c r="UBL7" s="22"/>
      <c r="UBM7" s="15"/>
      <c r="UBN7" s="23"/>
      <c r="UBO7" s="21"/>
      <c r="UBP7"/>
      <c r="UBQ7" s="4"/>
      <c r="UBR7" s="4"/>
      <c r="UBS7"/>
      <c r="UBT7" s="22"/>
      <c r="UBU7" s="22"/>
      <c r="UBV7" s="22"/>
      <c r="UBW7" s="15"/>
      <c r="UBX7" s="23"/>
      <c r="UBY7" s="21"/>
      <c r="UBZ7"/>
      <c r="UCA7" s="4"/>
      <c r="UCB7" s="4"/>
      <c r="UCC7"/>
      <c r="UCD7" s="22"/>
      <c r="UCE7" s="22"/>
      <c r="UCF7" s="22"/>
      <c r="UCG7" s="15"/>
      <c r="UCH7" s="23"/>
      <c r="UCI7" s="21"/>
      <c r="UCJ7"/>
      <c r="UCK7" s="4"/>
      <c r="UCL7" s="4"/>
      <c r="UCM7"/>
      <c r="UCN7" s="22"/>
      <c r="UCO7" s="22"/>
      <c r="UCP7" s="22"/>
      <c r="UCQ7" s="15"/>
      <c r="UCR7" s="23"/>
      <c r="UCS7" s="21"/>
      <c r="UCT7"/>
      <c r="UCU7" s="4"/>
      <c r="UCV7" s="4"/>
      <c r="UCW7"/>
      <c r="UCX7" s="22"/>
      <c r="UCY7" s="22"/>
      <c r="UCZ7" s="22"/>
      <c r="UDA7" s="15"/>
      <c r="UDB7" s="23"/>
      <c r="UDC7" s="21"/>
      <c r="UDD7"/>
      <c r="UDE7" s="4"/>
      <c r="UDF7" s="4"/>
      <c r="UDG7"/>
      <c r="UDH7" s="22"/>
      <c r="UDI7" s="22"/>
      <c r="UDJ7" s="22"/>
      <c r="UDK7" s="15"/>
      <c r="UDL7" s="23"/>
      <c r="UDM7" s="21"/>
      <c r="UDN7"/>
      <c r="UDO7" s="4"/>
      <c r="UDP7" s="4"/>
      <c r="UDQ7"/>
      <c r="UDR7" s="22"/>
      <c r="UDS7" s="22"/>
      <c r="UDT7" s="22"/>
      <c r="UDU7" s="15"/>
      <c r="UDV7" s="23"/>
      <c r="UDW7" s="21"/>
      <c r="UDX7"/>
      <c r="UDY7" s="4"/>
      <c r="UDZ7" s="4"/>
      <c r="UEA7"/>
      <c r="UEB7" s="22"/>
      <c r="UEC7" s="22"/>
      <c r="UED7" s="22"/>
      <c r="UEE7" s="15"/>
      <c r="UEF7" s="23"/>
      <c r="UEG7" s="21"/>
      <c r="UEH7"/>
      <c r="UEI7" s="4"/>
      <c r="UEJ7" s="4"/>
      <c r="UEK7"/>
      <c r="UEL7" s="22"/>
      <c r="UEM7" s="22"/>
      <c r="UEN7" s="22"/>
      <c r="UEO7" s="15"/>
      <c r="UEP7" s="23"/>
      <c r="UEQ7" s="21"/>
      <c r="UER7"/>
      <c r="UES7" s="4"/>
      <c r="UET7" s="4"/>
      <c r="UEU7"/>
      <c r="UEV7" s="22"/>
      <c r="UEW7" s="22"/>
      <c r="UEX7" s="22"/>
      <c r="UEY7" s="15"/>
      <c r="UEZ7" s="23"/>
      <c r="UFA7" s="21"/>
      <c r="UFB7"/>
      <c r="UFC7" s="4"/>
      <c r="UFD7" s="4"/>
      <c r="UFE7"/>
      <c r="UFF7" s="22"/>
      <c r="UFG7" s="22"/>
      <c r="UFH7" s="22"/>
      <c r="UFI7" s="15"/>
      <c r="UFJ7" s="23"/>
      <c r="UFK7" s="21"/>
      <c r="UFL7"/>
      <c r="UFM7" s="4"/>
      <c r="UFN7" s="4"/>
      <c r="UFO7"/>
      <c r="UFP7" s="22"/>
      <c r="UFQ7" s="22"/>
      <c r="UFR7" s="22"/>
      <c r="UFS7" s="15"/>
      <c r="UFT7" s="23"/>
      <c r="UFU7" s="21"/>
      <c r="UFV7"/>
      <c r="UFW7" s="4"/>
      <c r="UFX7" s="4"/>
      <c r="UFY7"/>
      <c r="UFZ7" s="22"/>
      <c r="UGA7" s="22"/>
      <c r="UGB7" s="22"/>
      <c r="UGC7" s="15"/>
      <c r="UGD7" s="23"/>
      <c r="UGE7" s="21"/>
      <c r="UGF7"/>
      <c r="UGG7" s="4"/>
      <c r="UGH7" s="4"/>
      <c r="UGI7"/>
      <c r="UGJ7" s="22"/>
      <c r="UGK7" s="22"/>
      <c r="UGL7" s="22"/>
      <c r="UGM7" s="15"/>
      <c r="UGN7" s="23"/>
      <c r="UGO7" s="21"/>
      <c r="UGP7"/>
      <c r="UGQ7" s="4"/>
      <c r="UGR7" s="4"/>
      <c r="UGS7"/>
      <c r="UGT7" s="22"/>
      <c r="UGU7" s="22"/>
      <c r="UGV7" s="22"/>
      <c r="UGW7" s="15"/>
      <c r="UGX7" s="23"/>
      <c r="UGY7" s="21"/>
      <c r="UGZ7"/>
      <c r="UHA7" s="4"/>
      <c r="UHB7" s="4"/>
      <c r="UHC7"/>
      <c r="UHD7" s="22"/>
      <c r="UHE7" s="22"/>
      <c r="UHF7" s="22"/>
      <c r="UHG7" s="15"/>
      <c r="UHH7" s="23"/>
      <c r="UHI7" s="21"/>
      <c r="UHJ7"/>
      <c r="UHK7" s="4"/>
      <c r="UHL7" s="4"/>
      <c r="UHM7"/>
      <c r="UHN7" s="22"/>
      <c r="UHO7" s="22"/>
      <c r="UHP7" s="22"/>
      <c r="UHQ7" s="15"/>
      <c r="UHR7" s="23"/>
      <c r="UHS7" s="21"/>
      <c r="UHT7"/>
      <c r="UHU7" s="4"/>
      <c r="UHV7" s="4"/>
      <c r="UHW7"/>
      <c r="UHX7" s="22"/>
      <c r="UHY7" s="22"/>
      <c r="UHZ7" s="22"/>
      <c r="UIA7" s="15"/>
      <c r="UIB7" s="23"/>
      <c r="UIC7" s="21"/>
      <c r="UID7"/>
      <c r="UIE7" s="4"/>
      <c r="UIF7" s="4"/>
      <c r="UIG7"/>
      <c r="UIH7" s="22"/>
      <c r="UII7" s="22"/>
      <c r="UIJ7" s="22"/>
      <c r="UIK7" s="15"/>
      <c r="UIL7" s="23"/>
      <c r="UIM7" s="21"/>
      <c r="UIN7"/>
      <c r="UIO7" s="4"/>
      <c r="UIP7" s="4"/>
      <c r="UIQ7"/>
      <c r="UIR7" s="22"/>
      <c r="UIS7" s="22"/>
      <c r="UIT7" s="22"/>
      <c r="UIU7" s="15"/>
      <c r="UIV7" s="23"/>
      <c r="UIW7" s="21"/>
      <c r="UIX7"/>
      <c r="UIY7" s="4"/>
      <c r="UIZ7" s="4"/>
      <c r="UJA7"/>
      <c r="UJB7" s="22"/>
      <c r="UJC7" s="22"/>
      <c r="UJD7" s="22"/>
      <c r="UJE7" s="15"/>
      <c r="UJF7" s="23"/>
      <c r="UJG7" s="21"/>
      <c r="UJH7"/>
      <c r="UJI7" s="4"/>
      <c r="UJJ7" s="4"/>
      <c r="UJK7"/>
      <c r="UJL7" s="22"/>
      <c r="UJM7" s="22"/>
      <c r="UJN7" s="22"/>
      <c r="UJO7" s="15"/>
      <c r="UJP7" s="23"/>
      <c r="UJQ7" s="21"/>
      <c r="UJR7"/>
      <c r="UJS7" s="4"/>
      <c r="UJT7" s="4"/>
      <c r="UJU7"/>
      <c r="UJV7" s="22"/>
      <c r="UJW7" s="22"/>
      <c r="UJX7" s="22"/>
      <c r="UJY7" s="15"/>
      <c r="UJZ7" s="23"/>
      <c r="UKA7" s="21"/>
      <c r="UKB7"/>
      <c r="UKC7" s="4"/>
      <c r="UKD7" s="4"/>
      <c r="UKE7"/>
      <c r="UKF7" s="22"/>
      <c r="UKG7" s="22"/>
      <c r="UKH7" s="22"/>
      <c r="UKI7" s="15"/>
      <c r="UKJ7" s="23"/>
      <c r="UKK7" s="21"/>
      <c r="UKL7"/>
      <c r="UKM7" s="4"/>
      <c r="UKN7" s="4"/>
      <c r="UKO7"/>
      <c r="UKP7" s="22"/>
      <c r="UKQ7" s="22"/>
      <c r="UKR7" s="22"/>
      <c r="UKS7" s="15"/>
      <c r="UKT7" s="23"/>
      <c r="UKU7" s="21"/>
      <c r="UKV7"/>
      <c r="UKW7" s="4"/>
      <c r="UKX7" s="4"/>
      <c r="UKY7"/>
      <c r="UKZ7" s="22"/>
      <c r="ULA7" s="22"/>
      <c r="ULB7" s="22"/>
      <c r="ULC7" s="15"/>
      <c r="ULD7" s="23"/>
      <c r="ULE7" s="21"/>
      <c r="ULF7"/>
      <c r="ULG7" s="4"/>
      <c r="ULH7" s="4"/>
      <c r="ULI7"/>
      <c r="ULJ7" s="22"/>
      <c r="ULK7" s="22"/>
      <c r="ULL7" s="22"/>
      <c r="ULM7" s="15"/>
      <c r="ULN7" s="23"/>
      <c r="ULO7" s="21"/>
      <c r="ULP7"/>
      <c r="ULQ7" s="4"/>
      <c r="ULR7" s="4"/>
      <c r="ULS7"/>
      <c r="ULT7" s="22"/>
      <c r="ULU7" s="22"/>
      <c r="ULV7" s="22"/>
      <c r="ULW7" s="15"/>
      <c r="ULX7" s="23"/>
      <c r="ULY7" s="21"/>
      <c r="ULZ7"/>
      <c r="UMA7" s="4"/>
      <c r="UMB7" s="4"/>
      <c r="UMC7"/>
      <c r="UMD7" s="22"/>
      <c r="UME7" s="22"/>
      <c r="UMF7" s="22"/>
      <c r="UMG7" s="15"/>
      <c r="UMH7" s="23"/>
      <c r="UMI7" s="21"/>
      <c r="UMJ7"/>
      <c r="UMK7" s="4"/>
      <c r="UML7" s="4"/>
      <c r="UMM7"/>
      <c r="UMN7" s="22"/>
      <c r="UMO7" s="22"/>
      <c r="UMP7" s="22"/>
      <c r="UMQ7" s="15"/>
      <c r="UMR7" s="23"/>
      <c r="UMS7" s="21"/>
      <c r="UMT7"/>
      <c r="UMU7" s="4"/>
      <c r="UMV7" s="4"/>
      <c r="UMW7"/>
      <c r="UMX7" s="22"/>
      <c r="UMY7" s="22"/>
      <c r="UMZ7" s="22"/>
      <c r="UNA7" s="15"/>
      <c r="UNB7" s="23"/>
      <c r="UNC7" s="21"/>
      <c r="UND7"/>
      <c r="UNE7" s="4"/>
      <c r="UNF7" s="4"/>
      <c r="UNG7"/>
      <c r="UNH7" s="22"/>
      <c r="UNI7" s="22"/>
      <c r="UNJ7" s="22"/>
      <c r="UNK7" s="15"/>
      <c r="UNL7" s="23"/>
      <c r="UNM7" s="21"/>
      <c r="UNN7"/>
      <c r="UNO7" s="4"/>
      <c r="UNP7" s="4"/>
      <c r="UNQ7"/>
      <c r="UNR7" s="22"/>
      <c r="UNS7" s="22"/>
      <c r="UNT7" s="22"/>
      <c r="UNU7" s="15"/>
      <c r="UNV7" s="23"/>
      <c r="UNW7" s="21"/>
      <c r="UNX7"/>
      <c r="UNY7" s="4"/>
      <c r="UNZ7" s="4"/>
      <c r="UOA7"/>
      <c r="UOB7" s="22"/>
      <c r="UOC7" s="22"/>
      <c r="UOD7" s="22"/>
      <c r="UOE7" s="15"/>
      <c r="UOF7" s="23"/>
      <c r="UOG7" s="21"/>
      <c r="UOH7"/>
      <c r="UOI7" s="4"/>
      <c r="UOJ7" s="4"/>
      <c r="UOK7"/>
      <c r="UOL7" s="22"/>
      <c r="UOM7" s="22"/>
      <c r="UON7" s="22"/>
      <c r="UOO7" s="15"/>
      <c r="UOP7" s="23"/>
      <c r="UOQ7" s="21"/>
      <c r="UOR7"/>
      <c r="UOS7" s="4"/>
      <c r="UOT7" s="4"/>
      <c r="UOU7"/>
      <c r="UOV7" s="22"/>
      <c r="UOW7" s="22"/>
      <c r="UOX7" s="22"/>
      <c r="UOY7" s="15"/>
      <c r="UOZ7" s="23"/>
      <c r="UPA7" s="21"/>
      <c r="UPB7"/>
      <c r="UPC7" s="4"/>
      <c r="UPD7" s="4"/>
      <c r="UPE7"/>
      <c r="UPF7" s="22"/>
      <c r="UPG7" s="22"/>
      <c r="UPH7" s="22"/>
      <c r="UPI7" s="15"/>
      <c r="UPJ7" s="23"/>
      <c r="UPK7" s="21"/>
      <c r="UPL7"/>
      <c r="UPM7" s="4"/>
      <c r="UPN7" s="4"/>
      <c r="UPO7"/>
      <c r="UPP7" s="22"/>
      <c r="UPQ7" s="22"/>
      <c r="UPR7" s="22"/>
      <c r="UPS7" s="15"/>
      <c r="UPT7" s="23"/>
      <c r="UPU7" s="21"/>
      <c r="UPV7"/>
      <c r="UPW7" s="4"/>
      <c r="UPX7" s="4"/>
      <c r="UPY7"/>
      <c r="UPZ7" s="22"/>
      <c r="UQA7" s="22"/>
      <c r="UQB7" s="22"/>
      <c r="UQC7" s="15"/>
      <c r="UQD7" s="23"/>
      <c r="UQE7" s="21"/>
      <c r="UQF7"/>
      <c r="UQG7" s="4"/>
      <c r="UQH7" s="4"/>
      <c r="UQI7"/>
      <c r="UQJ7" s="22"/>
      <c r="UQK7" s="22"/>
      <c r="UQL7" s="22"/>
      <c r="UQM7" s="15"/>
      <c r="UQN7" s="23"/>
      <c r="UQO7" s="21"/>
      <c r="UQP7"/>
      <c r="UQQ7" s="4"/>
      <c r="UQR7" s="4"/>
      <c r="UQS7"/>
      <c r="UQT7" s="22"/>
      <c r="UQU7" s="22"/>
      <c r="UQV7" s="22"/>
      <c r="UQW7" s="15"/>
      <c r="UQX7" s="23"/>
      <c r="UQY7" s="21"/>
      <c r="UQZ7"/>
      <c r="URA7" s="4"/>
      <c r="URB7" s="4"/>
      <c r="URC7"/>
      <c r="URD7" s="22"/>
      <c r="URE7" s="22"/>
      <c r="URF7" s="22"/>
      <c r="URG7" s="15"/>
      <c r="URH7" s="23"/>
      <c r="URI7" s="21"/>
      <c r="URJ7"/>
      <c r="URK7" s="4"/>
      <c r="URL7" s="4"/>
      <c r="URM7"/>
      <c r="URN7" s="22"/>
      <c r="URO7" s="22"/>
      <c r="URP7" s="22"/>
      <c r="URQ7" s="15"/>
      <c r="URR7" s="23"/>
      <c r="URS7" s="21"/>
      <c r="URT7"/>
      <c r="URU7" s="4"/>
      <c r="URV7" s="4"/>
      <c r="URW7"/>
      <c r="URX7" s="22"/>
      <c r="URY7" s="22"/>
      <c r="URZ7" s="22"/>
      <c r="USA7" s="15"/>
      <c r="USB7" s="23"/>
      <c r="USC7" s="21"/>
      <c r="USD7"/>
      <c r="USE7" s="4"/>
      <c r="USF7" s="4"/>
      <c r="USG7"/>
      <c r="USH7" s="22"/>
      <c r="USI7" s="22"/>
      <c r="USJ7" s="22"/>
      <c r="USK7" s="15"/>
      <c r="USL7" s="23"/>
      <c r="USM7" s="21"/>
      <c r="USN7"/>
      <c r="USO7" s="4"/>
      <c r="USP7" s="4"/>
      <c r="USQ7"/>
      <c r="USR7" s="22"/>
      <c r="USS7" s="22"/>
      <c r="UST7" s="22"/>
      <c r="USU7" s="15"/>
      <c r="USV7" s="23"/>
      <c r="USW7" s="21"/>
      <c r="USX7"/>
      <c r="USY7" s="4"/>
      <c r="USZ7" s="4"/>
      <c r="UTA7"/>
      <c r="UTB7" s="22"/>
      <c r="UTC7" s="22"/>
      <c r="UTD7" s="22"/>
      <c r="UTE7" s="15"/>
      <c r="UTF7" s="23"/>
      <c r="UTG7" s="21"/>
      <c r="UTH7"/>
      <c r="UTI7" s="4"/>
      <c r="UTJ7" s="4"/>
      <c r="UTK7"/>
      <c r="UTL7" s="22"/>
      <c r="UTM7" s="22"/>
      <c r="UTN7" s="22"/>
      <c r="UTO7" s="15"/>
      <c r="UTP7" s="23"/>
      <c r="UTQ7" s="21"/>
      <c r="UTR7"/>
      <c r="UTS7" s="4"/>
      <c r="UTT7" s="4"/>
      <c r="UTU7"/>
      <c r="UTV7" s="22"/>
      <c r="UTW7" s="22"/>
      <c r="UTX7" s="22"/>
      <c r="UTY7" s="15"/>
      <c r="UTZ7" s="23"/>
      <c r="UUA7" s="21"/>
      <c r="UUB7"/>
      <c r="UUC7" s="4"/>
      <c r="UUD7" s="4"/>
      <c r="UUE7"/>
      <c r="UUF7" s="22"/>
      <c r="UUG7" s="22"/>
      <c r="UUH7" s="22"/>
      <c r="UUI7" s="15"/>
      <c r="UUJ7" s="23"/>
      <c r="UUK7" s="21"/>
      <c r="UUL7"/>
      <c r="UUM7" s="4"/>
      <c r="UUN7" s="4"/>
      <c r="UUO7"/>
      <c r="UUP7" s="22"/>
      <c r="UUQ7" s="22"/>
      <c r="UUR7" s="22"/>
      <c r="UUS7" s="15"/>
      <c r="UUT7" s="23"/>
      <c r="UUU7" s="21"/>
      <c r="UUV7"/>
      <c r="UUW7" s="4"/>
      <c r="UUX7" s="4"/>
      <c r="UUY7"/>
      <c r="UUZ7" s="22"/>
      <c r="UVA7" s="22"/>
      <c r="UVB7" s="22"/>
      <c r="UVC7" s="15"/>
      <c r="UVD7" s="23"/>
      <c r="UVE7" s="21"/>
      <c r="UVF7"/>
      <c r="UVG7" s="4"/>
      <c r="UVH7" s="4"/>
      <c r="UVI7"/>
      <c r="UVJ7" s="22"/>
      <c r="UVK7" s="22"/>
      <c r="UVL7" s="22"/>
      <c r="UVM7" s="15"/>
      <c r="UVN7" s="23"/>
      <c r="UVO7" s="21"/>
      <c r="UVP7"/>
      <c r="UVQ7" s="4"/>
      <c r="UVR7" s="4"/>
      <c r="UVS7"/>
      <c r="UVT7" s="22"/>
      <c r="UVU7" s="22"/>
      <c r="UVV7" s="22"/>
      <c r="UVW7" s="15"/>
      <c r="UVX7" s="23"/>
      <c r="UVY7" s="21"/>
      <c r="UVZ7"/>
      <c r="UWA7" s="4"/>
      <c r="UWB7" s="4"/>
      <c r="UWC7"/>
      <c r="UWD7" s="22"/>
      <c r="UWE7" s="22"/>
      <c r="UWF7" s="22"/>
      <c r="UWG7" s="15"/>
      <c r="UWH7" s="23"/>
      <c r="UWI7" s="21"/>
      <c r="UWJ7"/>
      <c r="UWK7" s="4"/>
      <c r="UWL7" s="4"/>
      <c r="UWM7"/>
      <c r="UWN7" s="22"/>
      <c r="UWO7" s="22"/>
      <c r="UWP7" s="22"/>
      <c r="UWQ7" s="15"/>
      <c r="UWR7" s="23"/>
      <c r="UWS7" s="21"/>
      <c r="UWT7"/>
      <c r="UWU7" s="4"/>
      <c r="UWV7" s="4"/>
      <c r="UWW7"/>
      <c r="UWX7" s="22"/>
      <c r="UWY7" s="22"/>
      <c r="UWZ7" s="22"/>
      <c r="UXA7" s="15"/>
      <c r="UXB7" s="23"/>
      <c r="UXC7" s="21"/>
      <c r="UXD7"/>
      <c r="UXE7" s="4"/>
      <c r="UXF7" s="4"/>
      <c r="UXG7"/>
      <c r="UXH7" s="22"/>
      <c r="UXI7" s="22"/>
      <c r="UXJ7" s="22"/>
      <c r="UXK7" s="15"/>
      <c r="UXL7" s="23"/>
      <c r="UXM7" s="21"/>
      <c r="UXN7"/>
      <c r="UXO7" s="4"/>
      <c r="UXP7" s="4"/>
      <c r="UXQ7"/>
      <c r="UXR7" s="22"/>
      <c r="UXS7" s="22"/>
      <c r="UXT7" s="22"/>
      <c r="UXU7" s="15"/>
      <c r="UXV7" s="23"/>
      <c r="UXW7" s="21"/>
      <c r="UXX7"/>
      <c r="UXY7" s="4"/>
      <c r="UXZ7" s="4"/>
      <c r="UYA7"/>
      <c r="UYB7" s="22"/>
      <c r="UYC7" s="22"/>
      <c r="UYD7" s="22"/>
      <c r="UYE7" s="15"/>
      <c r="UYF7" s="23"/>
      <c r="UYG7" s="21"/>
      <c r="UYH7"/>
      <c r="UYI7" s="4"/>
      <c r="UYJ7" s="4"/>
      <c r="UYK7"/>
      <c r="UYL7" s="22"/>
      <c r="UYM7" s="22"/>
      <c r="UYN7" s="22"/>
      <c r="UYO7" s="15"/>
      <c r="UYP7" s="23"/>
      <c r="UYQ7" s="21"/>
      <c r="UYR7"/>
      <c r="UYS7" s="4"/>
      <c r="UYT7" s="4"/>
      <c r="UYU7"/>
      <c r="UYV7" s="22"/>
      <c r="UYW7" s="22"/>
      <c r="UYX7" s="22"/>
      <c r="UYY7" s="15"/>
      <c r="UYZ7" s="23"/>
      <c r="UZA7" s="21"/>
      <c r="UZB7"/>
      <c r="UZC7" s="4"/>
      <c r="UZD7" s="4"/>
      <c r="UZE7"/>
      <c r="UZF7" s="22"/>
      <c r="UZG7" s="22"/>
      <c r="UZH7" s="22"/>
      <c r="UZI7" s="15"/>
      <c r="UZJ7" s="23"/>
      <c r="UZK7" s="21"/>
      <c r="UZL7"/>
      <c r="UZM7" s="4"/>
      <c r="UZN7" s="4"/>
      <c r="UZO7"/>
      <c r="UZP7" s="22"/>
      <c r="UZQ7" s="22"/>
      <c r="UZR7" s="22"/>
      <c r="UZS7" s="15"/>
      <c r="UZT7" s="23"/>
      <c r="UZU7" s="21"/>
      <c r="UZV7"/>
      <c r="UZW7" s="4"/>
      <c r="UZX7" s="4"/>
      <c r="UZY7"/>
      <c r="UZZ7" s="22"/>
      <c r="VAA7" s="22"/>
      <c r="VAB7" s="22"/>
      <c r="VAC7" s="15"/>
      <c r="VAD7" s="23"/>
      <c r="VAE7" s="21"/>
      <c r="VAF7"/>
      <c r="VAG7" s="4"/>
      <c r="VAH7" s="4"/>
      <c r="VAI7"/>
      <c r="VAJ7" s="22"/>
      <c r="VAK7" s="22"/>
      <c r="VAL7" s="22"/>
      <c r="VAM7" s="15"/>
      <c r="VAN7" s="23"/>
      <c r="VAO7" s="21"/>
      <c r="VAP7"/>
      <c r="VAQ7" s="4"/>
      <c r="VAR7" s="4"/>
      <c r="VAS7"/>
      <c r="VAT7" s="22"/>
      <c r="VAU7" s="22"/>
      <c r="VAV7" s="22"/>
      <c r="VAW7" s="15"/>
      <c r="VAX7" s="23"/>
      <c r="VAY7" s="21"/>
      <c r="VAZ7"/>
      <c r="VBA7" s="4"/>
      <c r="VBB7" s="4"/>
      <c r="VBC7"/>
      <c r="VBD7" s="22"/>
      <c r="VBE7" s="22"/>
      <c r="VBF7" s="22"/>
      <c r="VBG7" s="15"/>
      <c r="VBH7" s="23"/>
      <c r="VBI7" s="21"/>
      <c r="VBJ7"/>
      <c r="VBK7" s="4"/>
      <c r="VBL7" s="4"/>
      <c r="VBM7"/>
      <c r="VBN7" s="22"/>
      <c r="VBO7" s="22"/>
      <c r="VBP7" s="22"/>
      <c r="VBQ7" s="15"/>
      <c r="VBR7" s="23"/>
      <c r="VBS7" s="21"/>
      <c r="VBT7"/>
      <c r="VBU7" s="4"/>
      <c r="VBV7" s="4"/>
      <c r="VBW7"/>
      <c r="VBX7" s="22"/>
      <c r="VBY7" s="22"/>
      <c r="VBZ7" s="22"/>
      <c r="VCA7" s="15"/>
      <c r="VCB7" s="23"/>
      <c r="VCC7" s="21"/>
      <c r="VCD7"/>
      <c r="VCE7" s="4"/>
      <c r="VCF7" s="4"/>
      <c r="VCG7"/>
      <c r="VCH7" s="22"/>
      <c r="VCI7" s="22"/>
      <c r="VCJ7" s="22"/>
      <c r="VCK7" s="15"/>
      <c r="VCL7" s="23"/>
      <c r="VCM7" s="21"/>
      <c r="VCN7"/>
      <c r="VCO7" s="4"/>
      <c r="VCP7" s="4"/>
      <c r="VCQ7"/>
      <c r="VCR7" s="22"/>
      <c r="VCS7" s="22"/>
      <c r="VCT7" s="22"/>
      <c r="VCU7" s="15"/>
      <c r="VCV7" s="23"/>
      <c r="VCW7" s="21"/>
      <c r="VCX7"/>
      <c r="VCY7" s="4"/>
      <c r="VCZ7" s="4"/>
      <c r="VDA7"/>
      <c r="VDB7" s="22"/>
      <c r="VDC7" s="22"/>
      <c r="VDD7" s="22"/>
      <c r="VDE7" s="15"/>
      <c r="VDF7" s="23"/>
      <c r="VDG7" s="21"/>
      <c r="VDH7"/>
      <c r="VDI7" s="4"/>
      <c r="VDJ7" s="4"/>
      <c r="VDK7"/>
      <c r="VDL7" s="22"/>
      <c r="VDM7" s="22"/>
      <c r="VDN7" s="22"/>
      <c r="VDO7" s="15"/>
      <c r="VDP7" s="23"/>
      <c r="VDQ7" s="21"/>
      <c r="VDR7"/>
      <c r="VDS7" s="4"/>
      <c r="VDT7" s="4"/>
      <c r="VDU7"/>
      <c r="VDV7" s="22"/>
      <c r="VDW7" s="22"/>
      <c r="VDX7" s="22"/>
      <c r="VDY7" s="15"/>
      <c r="VDZ7" s="23"/>
      <c r="VEA7" s="21"/>
      <c r="VEB7"/>
      <c r="VEC7" s="4"/>
      <c r="VED7" s="4"/>
      <c r="VEE7"/>
      <c r="VEF7" s="22"/>
      <c r="VEG7" s="22"/>
      <c r="VEH7" s="22"/>
      <c r="VEI7" s="15"/>
      <c r="VEJ7" s="23"/>
      <c r="VEK7" s="21"/>
      <c r="VEL7"/>
      <c r="VEM7" s="4"/>
      <c r="VEN7" s="4"/>
      <c r="VEO7"/>
      <c r="VEP7" s="22"/>
      <c r="VEQ7" s="22"/>
      <c r="VER7" s="22"/>
      <c r="VES7" s="15"/>
      <c r="VET7" s="23"/>
      <c r="VEU7" s="21"/>
      <c r="VEV7"/>
      <c r="VEW7" s="4"/>
      <c r="VEX7" s="4"/>
      <c r="VEY7"/>
      <c r="VEZ7" s="22"/>
      <c r="VFA7" s="22"/>
      <c r="VFB7" s="22"/>
      <c r="VFC7" s="15"/>
      <c r="VFD7" s="23"/>
      <c r="VFE7" s="21"/>
      <c r="VFF7"/>
      <c r="VFG7" s="4"/>
      <c r="VFH7" s="4"/>
      <c r="VFI7"/>
      <c r="VFJ7" s="22"/>
      <c r="VFK7" s="22"/>
      <c r="VFL7" s="22"/>
      <c r="VFM7" s="15"/>
      <c r="VFN7" s="23"/>
      <c r="VFO7" s="21"/>
      <c r="VFP7"/>
      <c r="VFQ7" s="4"/>
      <c r="VFR7" s="4"/>
      <c r="VFS7"/>
      <c r="VFT7" s="22"/>
      <c r="VFU7" s="22"/>
      <c r="VFV7" s="22"/>
      <c r="VFW7" s="15"/>
      <c r="VFX7" s="23"/>
      <c r="VFY7" s="21"/>
      <c r="VFZ7"/>
      <c r="VGA7" s="4"/>
      <c r="VGB7" s="4"/>
      <c r="VGC7"/>
      <c r="VGD7" s="22"/>
      <c r="VGE7" s="22"/>
      <c r="VGF7" s="22"/>
      <c r="VGG7" s="15"/>
      <c r="VGH7" s="23"/>
      <c r="VGI7" s="21"/>
      <c r="VGJ7"/>
      <c r="VGK7" s="4"/>
      <c r="VGL7" s="4"/>
      <c r="VGM7"/>
      <c r="VGN7" s="22"/>
      <c r="VGO7" s="22"/>
      <c r="VGP7" s="22"/>
      <c r="VGQ7" s="15"/>
      <c r="VGR7" s="23"/>
      <c r="VGS7" s="21"/>
      <c r="VGT7"/>
      <c r="VGU7" s="4"/>
      <c r="VGV7" s="4"/>
      <c r="VGW7"/>
      <c r="VGX7" s="22"/>
      <c r="VGY7" s="22"/>
      <c r="VGZ7" s="22"/>
      <c r="VHA7" s="15"/>
      <c r="VHB7" s="23"/>
      <c r="VHC7" s="21"/>
      <c r="VHD7"/>
      <c r="VHE7" s="4"/>
      <c r="VHF7" s="4"/>
      <c r="VHG7"/>
      <c r="VHH7" s="22"/>
      <c r="VHI7" s="22"/>
      <c r="VHJ7" s="22"/>
      <c r="VHK7" s="15"/>
      <c r="VHL7" s="23"/>
      <c r="VHM7" s="21"/>
      <c r="VHN7"/>
      <c r="VHO7" s="4"/>
      <c r="VHP7" s="4"/>
      <c r="VHQ7"/>
      <c r="VHR7" s="22"/>
      <c r="VHS7" s="22"/>
      <c r="VHT7" s="22"/>
      <c r="VHU7" s="15"/>
      <c r="VHV7" s="23"/>
      <c r="VHW7" s="21"/>
      <c r="VHX7"/>
      <c r="VHY7" s="4"/>
      <c r="VHZ7" s="4"/>
      <c r="VIA7"/>
      <c r="VIB7" s="22"/>
      <c r="VIC7" s="22"/>
      <c r="VID7" s="22"/>
      <c r="VIE7" s="15"/>
      <c r="VIF7" s="23"/>
      <c r="VIG7" s="21"/>
      <c r="VIH7"/>
      <c r="VII7" s="4"/>
      <c r="VIJ7" s="4"/>
      <c r="VIK7"/>
      <c r="VIL7" s="22"/>
      <c r="VIM7" s="22"/>
      <c r="VIN7" s="22"/>
      <c r="VIO7" s="15"/>
      <c r="VIP7" s="23"/>
      <c r="VIQ7" s="21"/>
      <c r="VIR7"/>
      <c r="VIS7" s="4"/>
      <c r="VIT7" s="4"/>
      <c r="VIU7"/>
      <c r="VIV7" s="22"/>
      <c r="VIW7" s="22"/>
      <c r="VIX7" s="22"/>
      <c r="VIY7" s="15"/>
      <c r="VIZ7" s="23"/>
      <c r="VJA7" s="21"/>
      <c r="VJB7"/>
      <c r="VJC7" s="4"/>
      <c r="VJD7" s="4"/>
      <c r="VJE7"/>
      <c r="VJF7" s="22"/>
      <c r="VJG7" s="22"/>
      <c r="VJH7" s="22"/>
      <c r="VJI7" s="15"/>
      <c r="VJJ7" s="23"/>
      <c r="VJK7" s="21"/>
      <c r="VJL7"/>
      <c r="VJM7" s="4"/>
      <c r="VJN7" s="4"/>
      <c r="VJO7"/>
      <c r="VJP7" s="22"/>
      <c r="VJQ7" s="22"/>
      <c r="VJR7" s="22"/>
      <c r="VJS7" s="15"/>
      <c r="VJT7" s="23"/>
      <c r="VJU7" s="21"/>
      <c r="VJV7"/>
      <c r="VJW7" s="4"/>
      <c r="VJX7" s="4"/>
      <c r="VJY7"/>
      <c r="VJZ7" s="22"/>
      <c r="VKA7" s="22"/>
      <c r="VKB7" s="22"/>
      <c r="VKC7" s="15"/>
      <c r="VKD7" s="23"/>
      <c r="VKE7" s="21"/>
      <c r="VKF7"/>
      <c r="VKG7" s="4"/>
      <c r="VKH7" s="4"/>
      <c r="VKI7"/>
      <c r="VKJ7" s="22"/>
      <c r="VKK7" s="22"/>
      <c r="VKL7" s="22"/>
      <c r="VKM7" s="15"/>
      <c r="VKN7" s="23"/>
      <c r="VKO7" s="21"/>
      <c r="VKP7"/>
      <c r="VKQ7" s="4"/>
      <c r="VKR7" s="4"/>
      <c r="VKS7"/>
      <c r="VKT7" s="22"/>
      <c r="VKU7" s="22"/>
      <c r="VKV7" s="22"/>
      <c r="VKW7" s="15"/>
      <c r="VKX7" s="23"/>
      <c r="VKY7" s="21"/>
      <c r="VKZ7"/>
      <c r="VLA7" s="4"/>
      <c r="VLB7" s="4"/>
      <c r="VLC7"/>
      <c r="VLD7" s="22"/>
      <c r="VLE7" s="22"/>
      <c r="VLF7" s="22"/>
      <c r="VLG7" s="15"/>
      <c r="VLH7" s="23"/>
      <c r="VLI7" s="21"/>
      <c r="VLJ7"/>
      <c r="VLK7" s="4"/>
      <c r="VLL7" s="4"/>
      <c r="VLM7"/>
      <c r="VLN7" s="22"/>
      <c r="VLO7" s="22"/>
      <c r="VLP7" s="22"/>
      <c r="VLQ7" s="15"/>
      <c r="VLR7" s="23"/>
      <c r="VLS7" s="21"/>
      <c r="VLT7"/>
      <c r="VLU7" s="4"/>
      <c r="VLV7" s="4"/>
      <c r="VLW7"/>
      <c r="VLX7" s="22"/>
      <c r="VLY7" s="22"/>
      <c r="VLZ7" s="22"/>
      <c r="VMA7" s="15"/>
      <c r="VMB7" s="23"/>
      <c r="VMC7" s="21"/>
      <c r="VMD7"/>
      <c r="VME7" s="4"/>
      <c r="VMF7" s="4"/>
      <c r="VMG7"/>
      <c r="VMH7" s="22"/>
      <c r="VMI7" s="22"/>
      <c r="VMJ7" s="22"/>
      <c r="VMK7" s="15"/>
      <c r="VML7" s="23"/>
      <c r="VMM7" s="21"/>
      <c r="VMN7"/>
      <c r="VMO7" s="4"/>
      <c r="VMP7" s="4"/>
      <c r="VMQ7"/>
      <c r="VMR7" s="22"/>
      <c r="VMS7" s="22"/>
      <c r="VMT7" s="22"/>
      <c r="VMU7" s="15"/>
      <c r="VMV7" s="23"/>
      <c r="VMW7" s="21"/>
      <c r="VMX7"/>
      <c r="VMY7" s="4"/>
      <c r="VMZ7" s="4"/>
      <c r="VNA7"/>
      <c r="VNB7" s="22"/>
      <c r="VNC7" s="22"/>
      <c r="VND7" s="22"/>
      <c r="VNE7" s="15"/>
      <c r="VNF7" s="23"/>
      <c r="VNG7" s="21"/>
      <c r="VNH7"/>
      <c r="VNI7" s="4"/>
      <c r="VNJ7" s="4"/>
      <c r="VNK7"/>
      <c r="VNL7" s="22"/>
      <c r="VNM7" s="22"/>
      <c r="VNN7" s="22"/>
      <c r="VNO7" s="15"/>
      <c r="VNP7" s="23"/>
      <c r="VNQ7" s="21"/>
      <c r="VNR7"/>
      <c r="VNS7" s="4"/>
      <c r="VNT7" s="4"/>
      <c r="VNU7"/>
      <c r="VNV7" s="22"/>
      <c r="VNW7" s="22"/>
      <c r="VNX7" s="22"/>
      <c r="VNY7" s="15"/>
      <c r="VNZ7" s="23"/>
      <c r="VOA7" s="21"/>
      <c r="VOB7"/>
      <c r="VOC7" s="4"/>
      <c r="VOD7" s="4"/>
      <c r="VOE7"/>
      <c r="VOF7" s="22"/>
      <c r="VOG7" s="22"/>
      <c r="VOH7" s="22"/>
      <c r="VOI7" s="15"/>
      <c r="VOJ7" s="23"/>
      <c r="VOK7" s="21"/>
      <c r="VOL7"/>
      <c r="VOM7" s="4"/>
      <c r="VON7" s="4"/>
      <c r="VOO7"/>
      <c r="VOP7" s="22"/>
      <c r="VOQ7" s="22"/>
      <c r="VOR7" s="22"/>
      <c r="VOS7" s="15"/>
      <c r="VOT7" s="23"/>
      <c r="VOU7" s="21"/>
      <c r="VOV7"/>
      <c r="VOW7" s="4"/>
      <c r="VOX7" s="4"/>
      <c r="VOY7"/>
      <c r="VOZ7" s="22"/>
      <c r="VPA7" s="22"/>
      <c r="VPB7" s="22"/>
      <c r="VPC7" s="15"/>
      <c r="VPD7" s="23"/>
      <c r="VPE7" s="21"/>
      <c r="VPF7"/>
      <c r="VPG7" s="4"/>
      <c r="VPH7" s="4"/>
      <c r="VPI7"/>
      <c r="VPJ7" s="22"/>
      <c r="VPK7" s="22"/>
      <c r="VPL7" s="22"/>
      <c r="VPM7" s="15"/>
      <c r="VPN7" s="23"/>
      <c r="VPO7" s="21"/>
      <c r="VPP7"/>
      <c r="VPQ7" s="4"/>
      <c r="VPR7" s="4"/>
      <c r="VPS7"/>
      <c r="VPT7" s="22"/>
      <c r="VPU7" s="22"/>
      <c r="VPV7" s="22"/>
      <c r="VPW7" s="15"/>
      <c r="VPX7" s="23"/>
      <c r="VPY7" s="21"/>
      <c r="VPZ7"/>
      <c r="VQA7" s="4"/>
      <c r="VQB7" s="4"/>
      <c r="VQC7"/>
      <c r="VQD7" s="22"/>
      <c r="VQE7" s="22"/>
      <c r="VQF7" s="22"/>
      <c r="VQG7" s="15"/>
      <c r="VQH7" s="23"/>
      <c r="VQI7" s="21"/>
      <c r="VQJ7"/>
      <c r="VQK7" s="4"/>
      <c r="VQL7" s="4"/>
      <c r="VQM7"/>
      <c r="VQN7" s="22"/>
      <c r="VQO7" s="22"/>
      <c r="VQP7" s="22"/>
      <c r="VQQ7" s="15"/>
      <c r="VQR7" s="23"/>
      <c r="VQS7" s="21"/>
      <c r="VQT7"/>
      <c r="VQU7" s="4"/>
      <c r="VQV7" s="4"/>
      <c r="VQW7"/>
      <c r="VQX7" s="22"/>
      <c r="VQY7" s="22"/>
      <c r="VQZ7" s="22"/>
      <c r="VRA7" s="15"/>
      <c r="VRB7" s="23"/>
      <c r="VRC7" s="21"/>
      <c r="VRD7"/>
      <c r="VRE7" s="4"/>
      <c r="VRF7" s="4"/>
      <c r="VRG7"/>
      <c r="VRH7" s="22"/>
      <c r="VRI7" s="22"/>
      <c r="VRJ7" s="22"/>
      <c r="VRK7" s="15"/>
      <c r="VRL7" s="23"/>
      <c r="VRM7" s="21"/>
      <c r="VRN7"/>
      <c r="VRO7" s="4"/>
      <c r="VRP7" s="4"/>
      <c r="VRQ7"/>
      <c r="VRR7" s="22"/>
      <c r="VRS7" s="22"/>
      <c r="VRT7" s="22"/>
      <c r="VRU7" s="15"/>
      <c r="VRV7" s="23"/>
      <c r="VRW7" s="21"/>
      <c r="VRX7"/>
      <c r="VRY7" s="4"/>
      <c r="VRZ7" s="4"/>
      <c r="VSA7"/>
      <c r="VSB7" s="22"/>
      <c r="VSC7" s="22"/>
      <c r="VSD7" s="22"/>
      <c r="VSE7" s="15"/>
      <c r="VSF7" s="23"/>
      <c r="VSG7" s="21"/>
      <c r="VSH7"/>
      <c r="VSI7" s="4"/>
      <c r="VSJ7" s="4"/>
      <c r="VSK7"/>
      <c r="VSL7" s="22"/>
      <c r="VSM7" s="22"/>
      <c r="VSN7" s="22"/>
      <c r="VSO7" s="15"/>
      <c r="VSP7" s="23"/>
      <c r="VSQ7" s="21"/>
      <c r="VSR7"/>
      <c r="VSS7" s="4"/>
      <c r="VST7" s="4"/>
      <c r="VSU7"/>
      <c r="VSV7" s="22"/>
      <c r="VSW7" s="22"/>
      <c r="VSX7" s="22"/>
      <c r="VSY7" s="15"/>
      <c r="VSZ7" s="23"/>
      <c r="VTA7" s="21"/>
      <c r="VTB7"/>
      <c r="VTC7" s="4"/>
      <c r="VTD7" s="4"/>
      <c r="VTE7"/>
      <c r="VTF7" s="22"/>
      <c r="VTG7" s="22"/>
      <c r="VTH7" s="22"/>
      <c r="VTI7" s="15"/>
      <c r="VTJ7" s="23"/>
      <c r="VTK7" s="21"/>
      <c r="VTL7"/>
      <c r="VTM7" s="4"/>
      <c r="VTN7" s="4"/>
      <c r="VTO7"/>
      <c r="VTP7" s="22"/>
      <c r="VTQ7" s="22"/>
      <c r="VTR7" s="22"/>
      <c r="VTS7" s="15"/>
      <c r="VTT7" s="23"/>
      <c r="VTU7" s="21"/>
      <c r="VTV7"/>
      <c r="VTW7" s="4"/>
      <c r="VTX7" s="4"/>
      <c r="VTY7"/>
      <c r="VTZ7" s="22"/>
      <c r="VUA7" s="22"/>
      <c r="VUB7" s="22"/>
      <c r="VUC7" s="15"/>
      <c r="VUD7" s="23"/>
      <c r="VUE7" s="21"/>
      <c r="VUF7"/>
      <c r="VUG7" s="4"/>
      <c r="VUH7" s="4"/>
      <c r="VUI7"/>
      <c r="VUJ7" s="22"/>
      <c r="VUK7" s="22"/>
      <c r="VUL7" s="22"/>
      <c r="VUM7" s="15"/>
      <c r="VUN7" s="23"/>
      <c r="VUO7" s="21"/>
      <c r="VUP7"/>
      <c r="VUQ7" s="4"/>
      <c r="VUR7" s="4"/>
      <c r="VUS7"/>
      <c r="VUT7" s="22"/>
      <c r="VUU7" s="22"/>
      <c r="VUV7" s="22"/>
      <c r="VUW7" s="15"/>
      <c r="VUX7" s="23"/>
      <c r="VUY7" s="21"/>
      <c r="VUZ7"/>
      <c r="VVA7" s="4"/>
      <c r="VVB7" s="4"/>
      <c r="VVC7"/>
      <c r="VVD7" s="22"/>
      <c r="VVE7" s="22"/>
      <c r="VVF7" s="22"/>
      <c r="VVG7" s="15"/>
      <c r="VVH7" s="23"/>
      <c r="VVI7" s="21"/>
      <c r="VVJ7"/>
      <c r="VVK7" s="4"/>
      <c r="VVL7" s="4"/>
      <c r="VVM7"/>
      <c r="VVN7" s="22"/>
      <c r="VVO7" s="22"/>
      <c r="VVP7" s="22"/>
      <c r="VVQ7" s="15"/>
      <c r="VVR7" s="23"/>
      <c r="VVS7" s="21"/>
      <c r="VVT7"/>
      <c r="VVU7" s="4"/>
      <c r="VVV7" s="4"/>
      <c r="VVW7"/>
      <c r="VVX7" s="22"/>
      <c r="VVY7" s="22"/>
      <c r="VVZ7" s="22"/>
      <c r="VWA7" s="15"/>
      <c r="VWB7" s="23"/>
      <c r="VWC7" s="21"/>
      <c r="VWD7"/>
      <c r="VWE7" s="4"/>
      <c r="VWF7" s="4"/>
      <c r="VWG7"/>
      <c r="VWH7" s="22"/>
      <c r="VWI7" s="22"/>
      <c r="VWJ7" s="22"/>
      <c r="VWK7" s="15"/>
      <c r="VWL7" s="23"/>
      <c r="VWM7" s="21"/>
      <c r="VWN7"/>
      <c r="VWO7" s="4"/>
      <c r="VWP7" s="4"/>
      <c r="VWQ7"/>
      <c r="VWR7" s="22"/>
      <c r="VWS7" s="22"/>
      <c r="VWT7" s="22"/>
      <c r="VWU7" s="15"/>
      <c r="VWV7" s="23"/>
      <c r="VWW7" s="21"/>
      <c r="VWX7"/>
      <c r="VWY7" s="4"/>
      <c r="VWZ7" s="4"/>
      <c r="VXA7"/>
      <c r="VXB7" s="22"/>
      <c r="VXC7" s="22"/>
      <c r="VXD7" s="22"/>
      <c r="VXE7" s="15"/>
      <c r="VXF7" s="23"/>
      <c r="VXG7" s="21"/>
      <c r="VXH7"/>
      <c r="VXI7" s="4"/>
      <c r="VXJ7" s="4"/>
      <c r="VXK7"/>
      <c r="VXL7" s="22"/>
      <c r="VXM7" s="22"/>
      <c r="VXN7" s="22"/>
      <c r="VXO7" s="15"/>
      <c r="VXP7" s="23"/>
      <c r="VXQ7" s="21"/>
      <c r="VXR7"/>
      <c r="VXS7" s="4"/>
      <c r="VXT7" s="4"/>
      <c r="VXU7"/>
      <c r="VXV7" s="22"/>
      <c r="VXW7" s="22"/>
      <c r="VXX7" s="22"/>
      <c r="VXY7" s="15"/>
      <c r="VXZ7" s="23"/>
      <c r="VYA7" s="21"/>
      <c r="VYB7"/>
      <c r="VYC7" s="4"/>
      <c r="VYD7" s="4"/>
      <c r="VYE7"/>
      <c r="VYF7" s="22"/>
      <c r="VYG7" s="22"/>
      <c r="VYH7" s="22"/>
      <c r="VYI7" s="15"/>
      <c r="VYJ7" s="23"/>
      <c r="VYK7" s="21"/>
      <c r="VYL7"/>
      <c r="VYM7" s="4"/>
      <c r="VYN7" s="4"/>
      <c r="VYO7"/>
      <c r="VYP7" s="22"/>
      <c r="VYQ7" s="22"/>
      <c r="VYR7" s="22"/>
      <c r="VYS7" s="15"/>
      <c r="VYT7" s="23"/>
      <c r="VYU7" s="21"/>
      <c r="VYV7"/>
      <c r="VYW7" s="4"/>
      <c r="VYX7" s="4"/>
      <c r="VYY7"/>
      <c r="VYZ7" s="22"/>
      <c r="VZA7" s="22"/>
      <c r="VZB7" s="22"/>
      <c r="VZC7" s="15"/>
      <c r="VZD7" s="23"/>
      <c r="VZE7" s="21"/>
      <c r="VZF7"/>
      <c r="VZG7" s="4"/>
      <c r="VZH7" s="4"/>
      <c r="VZI7"/>
      <c r="VZJ7" s="22"/>
      <c r="VZK7" s="22"/>
      <c r="VZL7" s="22"/>
      <c r="VZM7" s="15"/>
      <c r="VZN7" s="23"/>
      <c r="VZO7" s="21"/>
      <c r="VZP7"/>
      <c r="VZQ7" s="4"/>
      <c r="VZR7" s="4"/>
      <c r="VZS7"/>
      <c r="VZT7" s="22"/>
      <c r="VZU7" s="22"/>
      <c r="VZV7" s="22"/>
      <c r="VZW7" s="15"/>
      <c r="VZX7" s="23"/>
      <c r="VZY7" s="21"/>
      <c r="VZZ7"/>
      <c r="WAA7" s="4"/>
      <c r="WAB7" s="4"/>
      <c r="WAC7"/>
      <c r="WAD7" s="22"/>
      <c r="WAE7" s="22"/>
      <c r="WAF7" s="22"/>
      <c r="WAG7" s="15"/>
      <c r="WAH7" s="23"/>
      <c r="WAI7" s="21"/>
      <c r="WAJ7"/>
      <c r="WAK7" s="4"/>
      <c r="WAL7" s="4"/>
      <c r="WAM7"/>
      <c r="WAN7" s="22"/>
      <c r="WAO7" s="22"/>
      <c r="WAP7" s="22"/>
      <c r="WAQ7" s="15"/>
      <c r="WAR7" s="23"/>
      <c r="WAS7" s="21"/>
      <c r="WAT7"/>
      <c r="WAU7" s="4"/>
      <c r="WAV7" s="4"/>
      <c r="WAW7"/>
      <c r="WAX7" s="22"/>
      <c r="WAY7" s="22"/>
      <c r="WAZ7" s="22"/>
      <c r="WBA7" s="15"/>
      <c r="WBB7" s="23"/>
      <c r="WBC7" s="21"/>
      <c r="WBD7"/>
      <c r="WBE7" s="4"/>
      <c r="WBF7" s="4"/>
      <c r="WBG7"/>
      <c r="WBH7" s="22"/>
      <c r="WBI7" s="22"/>
      <c r="WBJ7" s="22"/>
      <c r="WBK7" s="15"/>
      <c r="WBL7" s="23"/>
      <c r="WBM7" s="21"/>
      <c r="WBN7"/>
      <c r="WBO7" s="4"/>
      <c r="WBP7" s="4"/>
      <c r="WBQ7"/>
      <c r="WBR7" s="22"/>
      <c r="WBS7" s="22"/>
      <c r="WBT7" s="22"/>
      <c r="WBU7" s="15"/>
      <c r="WBV7" s="23"/>
      <c r="WBW7" s="21"/>
      <c r="WBX7"/>
      <c r="WBY7" s="4"/>
      <c r="WBZ7" s="4"/>
      <c r="WCA7"/>
      <c r="WCB7" s="22"/>
      <c r="WCC7" s="22"/>
      <c r="WCD7" s="22"/>
      <c r="WCE7" s="15"/>
      <c r="WCF7" s="23"/>
      <c r="WCG7" s="21"/>
      <c r="WCH7"/>
      <c r="WCI7" s="4"/>
      <c r="WCJ7" s="4"/>
      <c r="WCK7"/>
      <c r="WCL7" s="22"/>
      <c r="WCM7" s="22"/>
      <c r="WCN7" s="22"/>
      <c r="WCO7" s="15"/>
      <c r="WCP7" s="23"/>
      <c r="WCQ7" s="21"/>
      <c r="WCR7"/>
      <c r="WCS7" s="4"/>
      <c r="WCT7" s="4"/>
      <c r="WCU7"/>
      <c r="WCV7" s="22"/>
      <c r="WCW7" s="22"/>
      <c r="WCX7" s="22"/>
      <c r="WCY7" s="15"/>
      <c r="WCZ7" s="23"/>
      <c r="WDA7" s="21"/>
      <c r="WDB7"/>
      <c r="WDC7" s="4"/>
      <c r="WDD7" s="4"/>
      <c r="WDE7"/>
      <c r="WDF7" s="22"/>
      <c r="WDG7" s="22"/>
      <c r="WDH7" s="22"/>
      <c r="WDI7" s="15"/>
      <c r="WDJ7" s="23"/>
      <c r="WDK7" s="21"/>
      <c r="WDL7"/>
      <c r="WDM7" s="4"/>
      <c r="WDN7" s="4"/>
      <c r="WDO7"/>
      <c r="WDP7" s="22"/>
      <c r="WDQ7" s="22"/>
      <c r="WDR7" s="22"/>
      <c r="WDS7" s="15"/>
      <c r="WDT7" s="23"/>
      <c r="WDU7" s="21"/>
      <c r="WDV7"/>
      <c r="WDW7" s="4"/>
      <c r="WDX7" s="4"/>
      <c r="WDY7"/>
      <c r="WDZ7" s="22"/>
      <c r="WEA7" s="22"/>
      <c r="WEB7" s="22"/>
      <c r="WEC7" s="15"/>
      <c r="WED7" s="23"/>
      <c r="WEE7" s="21"/>
      <c r="WEF7"/>
      <c r="WEG7" s="4"/>
      <c r="WEH7" s="4"/>
      <c r="WEI7"/>
      <c r="WEJ7" s="22"/>
      <c r="WEK7" s="22"/>
      <c r="WEL7" s="22"/>
      <c r="WEM7" s="15"/>
      <c r="WEN7" s="23"/>
      <c r="WEO7" s="21"/>
      <c r="WEP7"/>
      <c r="WEQ7" s="4"/>
      <c r="WER7" s="4"/>
      <c r="WES7"/>
      <c r="WET7" s="22"/>
      <c r="WEU7" s="22"/>
      <c r="WEV7" s="22"/>
      <c r="WEW7" s="15"/>
      <c r="WEX7" s="23"/>
      <c r="WEY7" s="21"/>
      <c r="WEZ7"/>
      <c r="WFA7" s="4"/>
      <c r="WFB7" s="4"/>
      <c r="WFC7"/>
      <c r="WFD7" s="22"/>
      <c r="WFE7" s="22"/>
      <c r="WFF7" s="22"/>
      <c r="WFG7" s="15"/>
      <c r="WFH7" s="23"/>
      <c r="WFI7" s="21"/>
      <c r="WFJ7"/>
      <c r="WFK7" s="4"/>
      <c r="WFL7" s="4"/>
      <c r="WFM7"/>
      <c r="WFN7" s="22"/>
      <c r="WFO7" s="22"/>
      <c r="WFP7" s="22"/>
      <c r="WFQ7" s="15"/>
      <c r="WFR7" s="23"/>
      <c r="WFS7" s="21"/>
      <c r="WFT7"/>
      <c r="WFU7" s="4"/>
      <c r="WFV7" s="4"/>
      <c r="WFW7"/>
      <c r="WFX7" s="22"/>
      <c r="WFY7" s="22"/>
      <c r="WFZ7" s="22"/>
      <c r="WGA7" s="15"/>
      <c r="WGB7" s="23"/>
      <c r="WGC7" s="21"/>
      <c r="WGD7"/>
      <c r="WGE7" s="4"/>
      <c r="WGF7" s="4"/>
      <c r="WGG7"/>
      <c r="WGH7" s="22"/>
      <c r="WGI7" s="22"/>
      <c r="WGJ7" s="22"/>
      <c r="WGK7" s="15"/>
      <c r="WGL7" s="23"/>
      <c r="WGM7" s="21"/>
      <c r="WGN7"/>
      <c r="WGO7" s="4"/>
      <c r="WGP7" s="4"/>
      <c r="WGQ7"/>
      <c r="WGR7" s="22"/>
      <c r="WGS7" s="22"/>
      <c r="WGT7" s="22"/>
      <c r="WGU7" s="15"/>
      <c r="WGV7" s="23"/>
      <c r="WGW7" s="21"/>
      <c r="WGX7"/>
      <c r="WGY7" s="4"/>
      <c r="WGZ7" s="4"/>
      <c r="WHA7"/>
      <c r="WHB7" s="22"/>
      <c r="WHC7" s="22"/>
      <c r="WHD7" s="22"/>
      <c r="WHE7" s="15"/>
      <c r="WHF7" s="23"/>
      <c r="WHG7" s="21"/>
      <c r="WHH7"/>
      <c r="WHI7" s="4"/>
      <c r="WHJ7" s="4"/>
      <c r="WHK7"/>
      <c r="WHL7" s="22"/>
      <c r="WHM7" s="22"/>
      <c r="WHN7" s="22"/>
      <c r="WHO7" s="15"/>
      <c r="WHP7" s="23"/>
      <c r="WHQ7" s="21"/>
      <c r="WHR7"/>
      <c r="WHS7" s="4"/>
      <c r="WHT7" s="4"/>
      <c r="WHU7"/>
      <c r="WHV7" s="22"/>
      <c r="WHW7" s="22"/>
      <c r="WHX7" s="22"/>
      <c r="WHY7" s="15"/>
      <c r="WHZ7" s="23"/>
      <c r="WIA7" s="21"/>
      <c r="WIB7"/>
      <c r="WIC7" s="4"/>
      <c r="WID7" s="4"/>
      <c r="WIE7"/>
      <c r="WIF7" s="22"/>
      <c r="WIG7" s="22"/>
      <c r="WIH7" s="22"/>
      <c r="WII7" s="15"/>
      <c r="WIJ7" s="23"/>
      <c r="WIK7" s="21"/>
      <c r="WIL7"/>
      <c r="WIM7" s="4"/>
      <c r="WIN7" s="4"/>
      <c r="WIO7"/>
      <c r="WIP7" s="22"/>
      <c r="WIQ7" s="22"/>
      <c r="WIR7" s="22"/>
      <c r="WIS7" s="15"/>
      <c r="WIT7" s="23"/>
      <c r="WIU7" s="21"/>
      <c r="WIV7"/>
      <c r="WIW7" s="4"/>
      <c r="WIX7" s="4"/>
      <c r="WIY7"/>
      <c r="WIZ7" s="22"/>
      <c r="WJA7" s="22"/>
      <c r="WJB7" s="22"/>
      <c r="WJC7" s="15"/>
      <c r="WJD7" s="23"/>
      <c r="WJE7" s="21"/>
      <c r="WJF7"/>
      <c r="WJG7" s="4"/>
      <c r="WJH7" s="4"/>
      <c r="WJI7"/>
      <c r="WJJ7" s="22"/>
      <c r="WJK7" s="22"/>
      <c r="WJL7" s="22"/>
      <c r="WJM7" s="15"/>
      <c r="WJN7" s="23"/>
      <c r="WJO7" s="21"/>
      <c r="WJP7"/>
      <c r="WJQ7" s="4"/>
      <c r="WJR7" s="4"/>
      <c r="WJS7"/>
      <c r="WJT7" s="22"/>
      <c r="WJU7" s="22"/>
      <c r="WJV7" s="22"/>
      <c r="WJW7" s="15"/>
      <c r="WJX7" s="23"/>
      <c r="WJY7" s="21"/>
      <c r="WJZ7"/>
      <c r="WKA7" s="4"/>
      <c r="WKB7" s="4"/>
      <c r="WKC7"/>
      <c r="WKD7" s="22"/>
      <c r="WKE7" s="22"/>
      <c r="WKF7" s="22"/>
      <c r="WKG7" s="15"/>
      <c r="WKH7" s="23"/>
      <c r="WKI7" s="21"/>
      <c r="WKJ7"/>
      <c r="WKK7" s="4"/>
      <c r="WKL7" s="4"/>
      <c r="WKM7"/>
      <c r="WKN7" s="22"/>
      <c r="WKO7" s="22"/>
      <c r="WKP7" s="22"/>
      <c r="WKQ7" s="15"/>
      <c r="WKR7" s="23"/>
      <c r="WKS7" s="21"/>
      <c r="WKT7"/>
      <c r="WKU7" s="4"/>
      <c r="WKV7" s="4"/>
      <c r="WKW7"/>
      <c r="WKX7" s="22"/>
      <c r="WKY7" s="22"/>
      <c r="WKZ7" s="22"/>
      <c r="WLA7" s="15"/>
      <c r="WLB7" s="23"/>
      <c r="WLC7" s="21"/>
      <c r="WLD7"/>
      <c r="WLE7" s="4"/>
      <c r="WLF7" s="4"/>
      <c r="WLG7"/>
      <c r="WLH7" s="22"/>
      <c r="WLI7" s="22"/>
      <c r="WLJ7" s="22"/>
      <c r="WLK7" s="15"/>
      <c r="WLL7" s="23"/>
      <c r="WLM7" s="21"/>
      <c r="WLN7"/>
      <c r="WLO7" s="4"/>
      <c r="WLP7" s="4"/>
      <c r="WLQ7"/>
      <c r="WLR7" s="22"/>
      <c r="WLS7" s="22"/>
      <c r="WLT7" s="22"/>
      <c r="WLU7" s="15"/>
      <c r="WLV7" s="23"/>
      <c r="WLW7" s="21"/>
      <c r="WLX7"/>
      <c r="WLY7" s="4"/>
      <c r="WLZ7" s="4"/>
      <c r="WMA7"/>
      <c r="WMB7" s="22"/>
      <c r="WMC7" s="22"/>
      <c r="WMD7" s="22"/>
      <c r="WME7" s="15"/>
      <c r="WMF7" s="23"/>
      <c r="WMG7" s="21"/>
      <c r="WMH7"/>
      <c r="WMI7" s="4"/>
      <c r="WMJ7" s="4"/>
      <c r="WMK7"/>
      <c r="WML7" s="22"/>
      <c r="WMM7" s="22"/>
      <c r="WMN7" s="22"/>
      <c r="WMO7" s="15"/>
      <c r="WMP7" s="23"/>
      <c r="WMQ7" s="21"/>
      <c r="WMR7"/>
      <c r="WMS7" s="4"/>
      <c r="WMT7" s="4"/>
      <c r="WMU7"/>
      <c r="WMV7" s="22"/>
      <c r="WMW7" s="22"/>
      <c r="WMX7" s="22"/>
      <c r="WMY7" s="15"/>
      <c r="WMZ7" s="23"/>
      <c r="WNA7" s="21"/>
      <c r="WNB7"/>
      <c r="WNC7" s="4"/>
      <c r="WND7" s="4"/>
      <c r="WNE7"/>
      <c r="WNF7" s="22"/>
      <c r="WNG7" s="22"/>
      <c r="WNH7" s="22"/>
      <c r="WNI7" s="15"/>
      <c r="WNJ7" s="23"/>
      <c r="WNK7" s="21"/>
      <c r="WNL7"/>
      <c r="WNM7" s="4"/>
      <c r="WNN7" s="4"/>
      <c r="WNO7"/>
      <c r="WNP7" s="22"/>
      <c r="WNQ7" s="22"/>
      <c r="WNR7" s="22"/>
      <c r="WNS7" s="15"/>
      <c r="WNT7" s="23"/>
      <c r="WNU7" s="21"/>
      <c r="WNV7"/>
      <c r="WNW7" s="4"/>
      <c r="WNX7" s="4"/>
      <c r="WNY7"/>
      <c r="WNZ7" s="22"/>
      <c r="WOA7" s="22"/>
      <c r="WOB7" s="22"/>
      <c r="WOC7" s="15"/>
      <c r="WOD7" s="23"/>
      <c r="WOE7" s="21"/>
      <c r="WOF7"/>
      <c r="WOG7" s="4"/>
      <c r="WOH7" s="4"/>
      <c r="WOI7"/>
      <c r="WOJ7" s="22"/>
      <c r="WOK7" s="22"/>
      <c r="WOL7" s="22"/>
      <c r="WOM7" s="15"/>
      <c r="WON7" s="23"/>
      <c r="WOO7" s="21"/>
      <c r="WOP7"/>
      <c r="WOQ7" s="4"/>
      <c r="WOR7" s="4"/>
      <c r="WOS7"/>
      <c r="WOT7" s="22"/>
      <c r="WOU7" s="22"/>
      <c r="WOV7" s="22"/>
      <c r="WOW7" s="15"/>
      <c r="WOX7" s="23"/>
      <c r="WOY7" s="21"/>
      <c r="WOZ7"/>
      <c r="WPA7" s="4"/>
      <c r="WPB7" s="4"/>
      <c r="WPC7"/>
      <c r="WPD7" s="22"/>
      <c r="WPE7" s="22"/>
      <c r="WPF7" s="22"/>
      <c r="WPG7" s="15"/>
      <c r="WPH7" s="23"/>
      <c r="WPI7" s="21"/>
      <c r="WPJ7"/>
      <c r="WPK7" s="4"/>
      <c r="WPL7" s="4"/>
      <c r="WPM7"/>
      <c r="WPN7" s="22"/>
      <c r="WPO7" s="22"/>
      <c r="WPP7" s="22"/>
      <c r="WPQ7" s="15"/>
      <c r="WPR7" s="23"/>
      <c r="WPS7" s="21"/>
      <c r="WPT7"/>
      <c r="WPU7" s="4"/>
      <c r="WPV7" s="4"/>
      <c r="WPW7"/>
      <c r="WPX7" s="22"/>
      <c r="WPY7" s="22"/>
      <c r="WPZ7" s="22"/>
      <c r="WQA7" s="15"/>
      <c r="WQB7" s="23"/>
      <c r="WQC7" s="21"/>
      <c r="WQD7"/>
      <c r="WQE7" s="4"/>
      <c r="WQF7" s="4"/>
      <c r="WQG7"/>
      <c r="WQH7" s="22"/>
      <c r="WQI7" s="22"/>
      <c r="WQJ7" s="22"/>
      <c r="WQK7" s="15"/>
      <c r="WQL7" s="23"/>
      <c r="WQM7" s="21"/>
      <c r="WQN7"/>
      <c r="WQO7" s="4"/>
      <c r="WQP7" s="4"/>
      <c r="WQQ7"/>
      <c r="WQR7" s="22"/>
      <c r="WQS7" s="22"/>
      <c r="WQT7" s="22"/>
      <c r="WQU7" s="15"/>
      <c r="WQV7" s="23"/>
      <c r="WQW7" s="21"/>
      <c r="WQX7"/>
      <c r="WQY7" s="4"/>
      <c r="WQZ7" s="4"/>
      <c r="WRA7"/>
      <c r="WRB7" s="22"/>
      <c r="WRC7" s="22"/>
      <c r="WRD7" s="22"/>
      <c r="WRE7" s="15"/>
      <c r="WRF7" s="23"/>
      <c r="WRG7" s="21"/>
      <c r="WRH7"/>
      <c r="WRI7" s="4"/>
      <c r="WRJ7" s="4"/>
      <c r="WRK7"/>
      <c r="WRL7" s="22"/>
      <c r="WRM7" s="22"/>
      <c r="WRN7" s="22"/>
      <c r="WRO7" s="15"/>
      <c r="WRP7" s="23"/>
      <c r="WRQ7" s="21"/>
      <c r="WRR7"/>
      <c r="WRS7" s="4"/>
      <c r="WRT7" s="4"/>
      <c r="WRU7"/>
      <c r="WRV7" s="22"/>
      <c r="WRW7" s="22"/>
      <c r="WRX7" s="22"/>
      <c r="WRY7" s="15"/>
      <c r="WRZ7" s="23"/>
      <c r="WSA7" s="21"/>
      <c r="WSB7"/>
      <c r="WSC7" s="4"/>
      <c r="WSD7" s="4"/>
      <c r="WSE7"/>
      <c r="WSF7" s="22"/>
      <c r="WSG7" s="22"/>
      <c r="WSH7" s="22"/>
      <c r="WSI7" s="15"/>
      <c r="WSJ7" s="23"/>
      <c r="WSK7" s="21"/>
      <c r="WSL7"/>
      <c r="WSM7" s="4"/>
      <c r="WSN7" s="4"/>
      <c r="WSO7"/>
      <c r="WSP7" s="22"/>
      <c r="WSQ7" s="22"/>
      <c r="WSR7" s="22"/>
      <c r="WSS7" s="15"/>
      <c r="WST7" s="23"/>
      <c r="WSU7" s="21"/>
      <c r="WSV7"/>
      <c r="WSW7" s="4"/>
      <c r="WSX7" s="4"/>
      <c r="WSY7"/>
      <c r="WSZ7" s="22"/>
      <c r="WTA7" s="22"/>
      <c r="WTB7" s="22"/>
      <c r="WTC7" s="15"/>
      <c r="WTD7" s="23"/>
      <c r="WTE7" s="21"/>
      <c r="WTF7"/>
      <c r="WTG7" s="4"/>
      <c r="WTH7" s="4"/>
      <c r="WTI7"/>
      <c r="WTJ7" s="22"/>
      <c r="WTK7" s="22"/>
      <c r="WTL7" s="22"/>
      <c r="WTM7" s="15"/>
      <c r="WTN7" s="23"/>
      <c r="WTO7" s="21"/>
      <c r="WTP7"/>
      <c r="WTQ7" s="4"/>
      <c r="WTR7" s="4"/>
      <c r="WTS7"/>
      <c r="WTT7" s="22"/>
      <c r="WTU7" s="22"/>
      <c r="WTV7" s="22"/>
      <c r="WTW7" s="15"/>
      <c r="WTX7" s="23"/>
      <c r="WTY7" s="21"/>
      <c r="WTZ7"/>
      <c r="WUA7" s="4"/>
      <c r="WUB7" s="4"/>
      <c r="WUC7"/>
      <c r="WUD7" s="22"/>
      <c r="WUE7" s="22"/>
      <c r="WUF7" s="22"/>
      <c r="WUG7" s="15"/>
      <c r="WUH7" s="23"/>
      <c r="WUI7" s="21"/>
      <c r="WUJ7"/>
      <c r="WUK7" s="4"/>
      <c r="WUL7" s="4"/>
      <c r="WUM7"/>
      <c r="WUN7" s="22"/>
      <c r="WUO7" s="22"/>
      <c r="WUP7" s="22"/>
      <c r="WUQ7" s="15"/>
      <c r="WUR7" s="23"/>
      <c r="WUS7" s="21"/>
      <c r="WUT7"/>
      <c r="WUU7" s="4"/>
      <c r="WUV7" s="4"/>
      <c r="WUW7"/>
      <c r="WUX7" s="22"/>
      <c r="WUY7" s="22"/>
      <c r="WUZ7" s="22"/>
      <c r="WVA7" s="15"/>
      <c r="WVB7" s="23"/>
      <c r="WVC7" s="21"/>
      <c r="WVD7"/>
      <c r="WVE7" s="4"/>
      <c r="WVF7" s="4"/>
      <c r="WVG7"/>
      <c r="WVH7" s="22"/>
      <c r="WVI7" s="22"/>
      <c r="WVJ7" s="22"/>
      <c r="WVK7" s="15"/>
      <c r="WVL7" s="23"/>
      <c r="WVM7" s="21"/>
      <c r="WVN7"/>
      <c r="WVO7" s="4"/>
      <c r="WVP7" s="4"/>
      <c r="WVQ7"/>
      <c r="WVR7" s="22"/>
      <c r="WVS7" s="22"/>
      <c r="WVT7" s="22"/>
      <c r="WVU7" s="15"/>
      <c r="WVV7" s="23"/>
      <c r="WVW7" s="21"/>
      <c r="WVX7"/>
      <c r="WVY7" s="4"/>
      <c r="WVZ7" s="4"/>
      <c r="WWA7"/>
      <c r="WWB7" s="22"/>
      <c r="WWC7" s="22"/>
      <c r="WWD7" s="22"/>
      <c r="WWE7" s="15"/>
      <c r="WWF7" s="23"/>
      <c r="WWG7" s="21"/>
      <c r="WWH7"/>
      <c r="WWI7" s="4"/>
      <c r="WWJ7" s="4"/>
      <c r="WWK7"/>
      <c r="WWL7" s="22"/>
      <c r="WWM7" s="22"/>
      <c r="WWN7" s="22"/>
      <c r="WWO7" s="15"/>
      <c r="WWP7" s="23"/>
      <c r="WWQ7" s="21"/>
      <c r="WWR7"/>
      <c r="WWS7" s="4"/>
      <c r="WWT7" s="4"/>
      <c r="WWU7"/>
      <c r="WWV7" s="22"/>
      <c r="WWW7" s="22"/>
      <c r="WWX7" s="22"/>
      <c r="WWY7" s="15"/>
      <c r="WWZ7" s="23"/>
      <c r="WXA7" s="21"/>
      <c r="WXB7"/>
      <c r="WXC7" s="4"/>
      <c r="WXD7" s="4"/>
      <c r="WXE7"/>
      <c r="WXF7" s="22"/>
      <c r="WXG7" s="22"/>
      <c r="WXH7" s="22"/>
      <c r="WXI7" s="15"/>
      <c r="WXJ7" s="23"/>
      <c r="WXK7" s="21"/>
      <c r="WXL7"/>
      <c r="WXM7" s="4"/>
      <c r="WXN7" s="4"/>
      <c r="WXO7"/>
      <c r="WXP7" s="22"/>
      <c r="WXQ7" s="22"/>
      <c r="WXR7" s="22"/>
      <c r="WXS7" s="15"/>
      <c r="WXT7" s="23"/>
      <c r="WXU7" s="21"/>
      <c r="WXV7"/>
      <c r="WXW7" s="4"/>
      <c r="WXX7" s="4"/>
      <c r="WXY7"/>
      <c r="WXZ7" s="22"/>
      <c r="WYA7" s="22"/>
      <c r="WYB7" s="22"/>
      <c r="WYC7" s="15"/>
      <c r="WYD7" s="23"/>
      <c r="WYE7" s="21"/>
      <c r="WYF7"/>
      <c r="WYG7" s="4"/>
      <c r="WYH7" s="4"/>
      <c r="WYI7"/>
      <c r="WYJ7" s="22"/>
      <c r="WYK7" s="22"/>
      <c r="WYL7" s="22"/>
      <c r="WYM7" s="15"/>
      <c r="WYN7" s="23"/>
      <c r="WYO7" s="21"/>
      <c r="WYP7"/>
      <c r="WYQ7" s="4"/>
      <c r="WYR7" s="4"/>
      <c r="WYS7"/>
      <c r="WYT7" s="22"/>
      <c r="WYU7" s="22"/>
      <c r="WYV7" s="22"/>
      <c r="WYW7" s="15"/>
      <c r="WYX7" s="23"/>
      <c r="WYY7" s="21"/>
      <c r="WYZ7"/>
      <c r="WZA7" s="4"/>
      <c r="WZB7" s="4"/>
      <c r="WZC7"/>
      <c r="WZD7" s="22"/>
      <c r="WZE7" s="22"/>
      <c r="WZF7" s="22"/>
      <c r="WZG7" s="15"/>
      <c r="WZH7" s="23"/>
      <c r="WZI7" s="21"/>
      <c r="WZJ7"/>
      <c r="WZK7" s="4"/>
      <c r="WZL7" s="4"/>
      <c r="WZM7"/>
      <c r="WZN7" s="22"/>
      <c r="WZO7" s="22"/>
      <c r="WZP7" s="22"/>
      <c r="WZQ7" s="15"/>
      <c r="WZR7" s="23"/>
      <c r="WZS7" s="21"/>
      <c r="WZT7"/>
      <c r="WZU7" s="4"/>
      <c r="WZV7" s="4"/>
      <c r="WZW7"/>
      <c r="WZX7" s="22"/>
      <c r="WZY7" s="22"/>
      <c r="WZZ7" s="22"/>
      <c r="XAA7" s="15"/>
      <c r="XAB7" s="23"/>
      <c r="XAC7" s="21"/>
      <c r="XAD7"/>
      <c r="XAE7" s="4"/>
      <c r="XAF7" s="4"/>
      <c r="XAG7"/>
      <c r="XAH7" s="22"/>
      <c r="XAI7" s="22"/>
      <c r="XAJ7" s="22"/>
      <c r="XAK7" s="15"/>
      <c r="XAL7" s="23"/>
      <c r="XAM7" s="21"/>
      <c r="XAN7"/>
      <c r="XAO7" s="4"/>
      <c r="XAP7" s="4"/>
      <c r="XAQ7"/>
      <c r="XAR7" s="22"/>
      <c r="XAS7" s="22"/>
      <c r="XAT7" s="22"/>
      <c r="XAU7" s="15"/>
      <c r="XAV7" s="23"/>
      <c r="XAW7" s="21"/>
      <c r="XAX7"/>
      <c r="XAY7" s="4"/>
      <c r="XAZ7" s="4"/>
      <c r="XBA7"/>
      <c r="XBB7" s="22"/>
      <c r="XBC7" s="22"/>
      <c r="XBD7" s="22"/>
      <c r="XBE7" s="15"/>
      <c r="XBF7" s="23"/>
      <c r="XBG7" s="21"/>
      <c r="XBH7"/>
      <c r="XBI7" s="4"/>
      <c r="XBJ7" s="4"/>
      <c r="XBK7"/>
      <c r="XBL7" s="22"/>
      <c r="XBM7" s="22"/>
      <c r="XBN7" s="22"/>
      <c r="XBO7" s="15"/>
      <c r="XBP7" s="23"/>
      <c r="XBQ7" s="21"/>
      <c r="XBR7"/>
      <c r="XBS7" s="4"/>
      <c r="XBT7" s="4"/>
      <c r="XBU7"/>
      <c r="XBV7" s="22"/>
      <c r="XBW7" s="22"/>
      <c r="XBX7" s="22"/>
      <c r="XBY7" s="15"/>
      <c r="XBZ7" s="23"/>
      <c r="XCA7" s="21"/>
      <c r="XCB7"/>
      <c r="XCC7" s="4"/>
      <c r="XCD7" s="4"/>
      <c r="XCE7"/>
      <c r="XCF7" s="22"/>
      <c r="XCG7" s="22"/>
      <c r="XCH7" s="22"/>
      <c r="XCI7" s="15"/>
      <c r="XCJ7" s="23"/>
      <c r="XCK7" s="21"/>
      <c r="XCL7"/>
      <c r="XCM7" s="4"/>
      <c r="XCN7" s="4"/>
      <c r="XCO7"/>
      <c r="XCP7" s="22"/>
      <c r="XCQ7" s="22"/>
      <c r="XCR7" s="22"/>
      <c r="XCS7" s="15"/>
      <c r="XCT7" s="23"/>
      <c r="XCU7" s="21"/>
      <c r="XCV7"/>
      <c r="XCW7" s="4"/>
      <c r="XCX7" s="4"/>
      <c r="XCY7"/>
      <c r="XCZ7" s="22"/>
      <c r="XDA7" s="22"/>
      <c r="XDB7" s="22"/>
      <c r="XDC7" s="15"/>
      <c r="XDD7" s="23"/>
      <c r="XDE7" s="21"/>
      <c r="XDF7"/>
      <c r="XDG7" s="4"/>
      <c r="XDH7" s="4"/>
      <c r="XDI7"/>
      <c r="XDJ7" s="22"/>
      <c r="XDK7" s="22"/>
      <c r="XDL7" s="22"/>
      <c r="XDM7" s="15"/>
      <c r="XDN7" s="23"/>
      <c r="XDO7" s="21"/>
      <c r="XDP7"/>
      <c r="XDQ7" s="4"/>
      <c r="XDR7" s="4"/>
      <c r="XDS7"/>
      <c r="XDT7" s="22"/>
      <c r="XDU7" s="22"/>
      <c r="XDV7" s="22"/>
      <c r="XDW7" s="15"/>
      <c r="XDX7" s="23"/>
      <c r="XDY7" s="21"/>
      <c r="XDZ7"/>
      <c r="XEA7" s="4"/>
      <c r="XEB7" s="4"/>
      <c r="XEC7"/>
      <c r="XED7" s="22"/>
      <c r="XEE7" s="22"/>
      <c r="XEF7" s="22"/>
      <c r="XEG7" s="15"/>
      <c r="XEH7" s="23"/>
      <c r="XEI7" s="21"/>
      <c r="XEJ7"/>
      <c r="XEK7" s="4"/>
      <c r="XEL7" s="4"/>
      <c r="XEM7"/>
      <c r="XEN7" s="22"/>
      <c r="XEO7" s="22"/>
      <c r="XEP7" s="22"/>
      <c r="XEQ7" s="15"/>
      <c r="XER7" s="23"/>
      <c r="XES7" s="21"/>
    </row>
    <row r="8" spans="1:16374" s="1" customFormat="1" ht="16" customHeight="1" x14ac:dyDescent="0.35">
      <c r="A8" s="200">
        <v>152036</v>
      </c>
      <c r="B8" s="60">
        <v>9181</v>
      </c>
      <c r="C8" s="187" t="s">
        <v>181</v>
      </c>
      <c r="D8" s="51" t="s">
        <v>100</v>
      </c>
      <c r="E8" s="24" t="s">
        <v>24</v>
      </c>
      <c r="F8" s="17">
        <v>42342</v>
      </c>
      <c r="G8" s="28" t="s">
        <v>7</v>
      </c>
      <c r="H8" s="68">
        <v>9.2999999999999992E-3</v>
      </c>
      <c r="I8" s="69">
        <v>4.4999999999999998E-2</v>
      </c>
      <c r="J8" s="140">
        <v>4804</v>
      </c>
      <c r="K8" s="150">
        <v>0</v>
      </c>
      <c r="L8" s="159">
        <f>194/4804</f>
        <v>4.0383014154870944E-2</v>
      </c>
      <c r="M8" s="205">
        <v>4624</v>
      </c>
      <c r="N8" s="59">
        <v>0</v>
      </c>
      <c r="O8" s="59">
        <f>239/4624</f>
        <v>5.1686851211072665E-2</v>
      </c>
      <c r="P8" s="10"/>
      <c r="Q8"/>
      <c r="R8" s="22"/>
      <c r="S8" s="22"/>
      <c r="T8" s="22"/>
      <c r="U8" s="15"/>
      <c r="V8" s="23"/>
      <c r="W8" s="21"/>
      <c r="X8"/>
      <c r="Y8" s="4"/>
      <c r="Z8" s="4"/>
      <c r="AA8"/>
      <c r="AB8" s="22"/>
      <c r="AC8" s="22"/>
      <c r="AD8" s="22"/>
      <c r="AE8" s="15"/>
      <c r="AF8" s="23"/>
      <c r="AG8" s="21"/>
      <c r="AH8"/>
      <c r="AI8" s="4"/>
      <c r="AJ8" s="4"/>
      <c r="AK8"/>
      <c r="AL8" s="22"/>
      <c r="AM8" s="22"/>
      <c r="AN8" s="22"/>
      <c r="AO8" s="15"/>
      <c r="AP8" s="23"/>
      <c r="AQ8" s="21"/>
      <c r="AR8"/>
      <c r="AS8" s="4"/>
      <c r="AT8" s="4"/>
      <c r="AU8"/>
      <c r="AV8" s="22"/>
      <c r="AW8" s="22"/>
      <c r="AX8" s="22"/>
      <c r="AY8" s="15"/>
      <c r="AZ8" s="23"/>
      <c r="BA8" s="21"/>
      <c r="BB8"/>
      <c r="BC8" s="4"/>
      <c r="BD8" s="4"/>
      <c r="BE8"/>
      <c r="BF8" s="22"/>
      <c r="BG8" s="22"/>
      <c r="BH8" s="22"/>
      <c r="BI8" s="15"/>
      <c r="BJ8" s="23"/>
      <c r="BK8" s="21"/>
      <c r="BL8"/>
      <c r="BM8" s="4"/>
      <c r="BN8" s="4"/>
      <c r="BO8"/>
      <c r="BP8" s="22"/>
      <c r="BQ8" s="22"/>
      <c r="BR8" s="22"/>
      <c r="BS8" s="15"/>
      <c r="BT8" s="23"/>
      <c r="BU8" s="21"/>
      <c r="BV8"/>
      <c r="BW8" s="4"/>
      <c r="BX8" s="4"/>
      <c r="BY8"/>
      <c r="BZ8" s="22"/>
      <c r="CA8" s="22"/>
      <c r="CB8" s="22"/>
      <c r="CC8" s="15"/>
      <c r="CD8" s="23"/>
      <c r="CE8" s="21"/>
      <c r="CF8"/>
      <c r="CG8" s="4"/>
      <c r="CH8" s="4"/>
      <c r="CI8"/>
      <c r="CJ8" s="22"/>
      <c r="CK8" s="22"/>
      <c r="CL8" s="22"/>
      <c r="CM8" s="15"/>
      <c r="CN8" s="23"/>
      <c r="CO8" s="21"/>
      <c r="CP8"/>
      <c r="CQ8" s="4"/>
      <c r="CR8" s="4"/>
      <c r="CS8"/>
      <c r="CT8" s="22"/>
      <c r="CU8" s="22"/>
      <c r="CV8" s="22"/>
      <c r="CW8" s="15"/>
      <c r="CX8" s="23"/>
      <c r="CY8" s="21"/>
      <c r="CZ8"/>
      <c r="DA8" s="4"/>
      <c r="DB8" s="4"/>
      <c r="DC8"/>
      <c r="DD8" s="22"/>
      <c r="DE8" s="22"/>
      <c r="DF8" s="22"/>
      <c r="DG8" s="15"/>
      <c r="DH8" s="23"/>
      <c r="DI8" s="21"/>
      <c r="DJ8"/>
      <c r="DK8" s="4"/>
      <c r="DL8" s="4"/>
      <c r="DM8"/>
      <c r="DN8" s="22"/>
      <c r="DO8" s="22"/>
      <c r="DP8" s="22"/>
      <c r="DQ8" s="15"/>
      <c r="DR8" s="23"/>
      <c r="DS8" s="21"/>
      <c r="DT8"/>
      <c r="DU8" s="4"/>
      <c r="DV8" s="4"/>
      <c r="DW8"/>
      <c r="DX8" s="22"/>
      <c r="DY8" s="22"/>
      <c r="DZ8" s="22"/>
      <c r="EA8" s="15"/>
      <c r="EB8" s="23"/>
      <c r="EC8" s="21"/>
      <c r="ED8"/>
      <c r="EE8" s="4"/>
      <c r="EF8" s="4"/>
      <c r="EG8"/>
      <c r="EH8" s="22"/>
      <c r="EI8" s="22"/>
      <c r="EJ8" s="22"/>
      <c r="EK8" s="15"/>
      <c r="EL8" s="23"/>
      <c r="EM8" s="21"/>
      <c r="EN8"/>
      <c r="EO8" s="4"/>
      <c r="EP8" s="4"/>
      <c r="EQ8"/>
      <c r="ER8" s="22"/>
      <c r="ES8" s="22"/>
      <c r="ET8" s="22"/>
      <c r="EU8" s="15"/>
      <c r="EV8" s="23"/>
      <c r="EW8" s="21"/>
      <c r="EX8"/>
      <c r="EY8" s="4"/>
      <c r="EZ8" s="4"/>
      <c r="FA8"/>
      <c r="FB8" s="22"/>
      <c r="FC8" s="22"/>
      <c r="FD8" s="22"/>
      <c r="FE8" s="15"/>
      <c r="FF8" s="23"/>
      <c r="FG8" s="21"/>
      <c r="FH8"/>
      <c r="FI8" s="4"/>
      <c r="FJ8" s="4"/>
      <c r="FK8"/>
      <c r="FL8" s="22"/>
      <c r="FM8" s="22"/>
      <c r="FN8" s="22"/>
      <c r="FO8" s="15"/>
      <c r="FP8" s="23"/>
      <c r="FQ8" s="21"/>
      <c r="FR8"/>
      <c r="FS8" s="4"/>
      <c r="FT8" s="4"/>
      <c r="FU8"/>
      <c r="FV8" s="22"/>
      <c r="FW8" s="22"/>
      <c r="FX8" s="22"/>
      <c r="FY8" s="15"/>
      <c r="FZ8" s="23"/>
      <c r="GA8" s="21"/>
      <c r="GB8"/>
      <c r="GC8" s="4"/>
      <c r="GD8" s="4"/>
      <c r="GE8"/>
      <c r="GF8" s="22"/>
      <c r="GG8" s="22"/>
      <c r="GH8" s="22"/>
      <c r="GI8" s="15"/>
      <c r="GJ8" s="23"/>
      <c r="GK8" s="21"/>
      <c r="GL8"/>
      <c r="GM8" s="4"/>
      <c r="GN8" s="4"/>
      <c r="GO8"/>
      <c r="GP8" s="22"/>
      <c r="GQ8" s="22"/>
      <c r="GR8" s="22"/>
      <c r="GS8" s="15"/>
      <c r="GT8" s="23"/>
      <c r="GU8" s="21"/>
      <c r="GV8"/>
      <c r="GW8" s="4"/>
      <c r="GX8" s="4"/>
      <c r="GY8"/>
      <c r="GZ8" s="22"/>
      <c r="HA8" s="22"/>
      <c r="HB8" s="22"/>
      <c r="HC8" s="15"/>
      <c r="HD8" s="23"/>
      <c r="HE8" s="21"/>
      <c r="HF8"/>
      <c r="HG8" s="4"/>
      <c r="HH8" s="4"/>
      <c r="HI8"/>
      <c r="HJ8" s="22"/>
      <c r="HK8" s="22"/>
      <c r="HL8" s="22"/>
      <c r="HM8" s="15"/>
      <c r="HN8" s="23"/>
      <c r="HO8" s="21"/>
      <c r="HP8"/>
      <c r="HQ8" s="4"/>
      <c r="HR8" s="4"/>
      <c r="HS8"/>
      <c r="HT8" s="22"/>
      <c r="HU8" s="22"/>
      <c r="HV8" s="22"/>
      <c r="HW8" s="15"/>
      <c r="HX8" s="23"/>
      <c r="HY8" s="21"/>
      <c r="HZ8"/>
      <c r="IA8" s="4"/>
      <c r="IB8" s="4"/>
      <c r="IC8"/>
      <c r="ID8" s="22"/>
      <c r="IE8" s="22"/>
      <c r="IF8" s="22"/>
      <c r="IG8" s="15"/>
      <c r="IH8" s="23"/>
      <c r="II8" s="21"/>
      <c r="IJ8"/>
      <c r="IK8" s="4"/>
      <c r="IL8" s="4"/>
      <c r="IM8"/>
      <c r="IN8" s="22"/>
      <c r="IO8" s="22"/>
      <c r="IP8" s="22"/>
      <c r="IQ8" s="15"/>
      <c r="IR8" s="23"/>
      <c r="IS8" s="21"/>
      <c r="IT8"/>
      <c r="IU8" s="4"/>
      <c r="IV8" s="4"/>
      <c r="IW8"/>
      <c r="IX8" s="22"/>
      <c r="IY8" s="22"/>
      <c r="IZ8" s="22"/>
      <c r="JA8" s="15"/>
      <c r="JB8" s="23"/>
      <c r="JC8" s="21"/>
      <c r="JD8"/>
      <c r="JE8" s="4"/>
      <c r="JF8" s="4"/>
      <c r="JG8"/>
      <c r="JH8" s="22"/>
      <c r="JI8" s="22"/>
      <c r="JJ8" s="22"/>
      <c r="JK8" s="15"/>
      <c r="JL8" s="23"/>
      <c r="JM8" s="21"/>
      <c r="JN8"/>
      <c r="JO8" s="4"/>
      <c r="JP8" s="4"/>
      <c r="JQ8"/>
      <c r="JR8" s="22"/>
      <c r="JS8" s="22"/>
      <c r="JT8" s="22"/>
      <c r="JU8" s="15"/>
      <c r="JV8" s="23"/>
      <c r="JW8" s="21"/>
      <c r="JX8"/>
      <c r="JY8" s="4"/>
      <c r="JZ8" s="4"/>
      <c r="KA8"/>
      <c r="KB8" s="22"/>
      <c r="KC8" s="22"/>
      <c r="KD8" s="22"/>
      <c r="KE8" s="15"/>
      <c r="KF8" s="23"/>
      <c r="KG8" s="21"/>
      <c r="KH8"/>
      <c r="KI8" s="4"/>
      <c r="KJ8" s="4"/>
      <c r="KK8"/>
      <c r="KL8" s="22"/>
      <c r="KM8" s="22"/>
      <c r="KN8" s="22"/>
      <c r="KO8" s="15"/>
      <c r="KP8" s="23"/>
      <c r="KQ8" s="21"/>
      <c r="KR8"/>
      <c r="KS8" s="4"/>
      <c r="KT8" s="4"/>
      <c r="KU8"/>
      <c r="KV8" s="22"/>
      <c r="KW8" s="22"/>
      <c r="KX8" s="22"/>
      <c r="KY8" s="15"/>
      <c r="KZ8" s="23"/>
      <c r="LA8" s="21"/>
      <c r="LB8"/>
      <c r="LC8" s="4"/>
      <c r="LD8" s="4"/>
      <c r="LE8"/>
      <c r="LF8" s="22"/>
      <c r="LG8" s="22"/>
      <c r="LH8" s="22"/>
      <c r="LI8" s="15"/>
      <c r="LJ8" s="23"/>
      <c r="LK8" s="21"/>
      <c r="LL8"/>
      <c r="LM8" s="4"/>
      <c r="LN8" s="4"/>
      <c r="LO8"/>
      <c r="LP8" s="22"/>
      <c r="LQ8" s="22"/>
      <c r="LR8" s="22"/>
      <c r="LS8" s="15"/>
      <c r="LT8" s="23"/>
      <c r="LU8" s="21"/>
      <c r="LV8"/>
      <c r="LW8" s="4"/>
      <c r="LX8" s="4"/>
      <c r="LY8"/>
      <c r="LZ8" s="22"/>
      <c r="MA8" s="22"/>
      <c r="MB8" s="22"/>
      <c r="MC8" s="15"/>
      <c r="MD8" s="23"/>
      <c r="ME8" s="21"/>
      <c r="MF8"/>
      <c r="MG8" s="4"/>
      <c r="MH8" s="4"/>
      <c r="MI8"/>
      <c r="MJ8" s="22"/>
      <c r="MK8" s="22"/>
      <c r="ML8" s="22"/>
      <c r="MM8" s="15"/>
      <c r="MN8" s="23"/>
      <c r="MO8" s="21"/>
      <c r="MP8"/>
      <c r="MQ8" s="4"/>
      <c r="MR8" s="4"/>
      <c r="MS8"/>
      <c r="MT8" s="22"/>
      <c r="MU8" s="22"/>
      <c r="MV8" s="22"/>
      <c r="MW8" s="15"/>
      <c r="MX8" s="23"/>
      <c r="MY8" s="21"/>
      <c r="MZ8"/>
      <c r="NA8" s="4"/>
      <c r="NB8" s="4"/>
      <c r="NC8"/>
      <c r="ND8" s="22"/>
      <c r="NE8" s="22"/>
      <c r="NF8" s="22"/>
      <c r="NG8" s="15"/>
      <c r="NH8" s="23"/>
      <c r="NI8" s="21"/>
      <c r="NJ8"/>
      <c r="NK8" s="4"/>
      <c r="NL8" s="4"/>
      <c r="NM8"/>
      <c r="NN8" s="22"/>
      <c r="NO8" s="22"/>
      <c r="NP8" s="22"/>
      <c r="NQ8" s="15"/>
      <c r="NR8" s="23"/>
      <c r="NS8" s="21"/>
      <c r="NT8"/>
      <c r="NU8" s="4"/>
      <c r="NV8" s="4"/>
      <c r="NW8"/>
      <c r="NX8" s="22"/>
      <c r="NY8" s="22"/>
      <c r="NZ8" s="22"/>
      <c r="OA8" s="15"/>
      <c r="OB8" s="23"/>
      <c r="OC8" s="21"/>
      <c r="OD8"/>
      <c r="OE8" s="4"/>
      <c r="OF8" s="4"/>
      <c r="OG8"/>
      <c r="OH8" s="22"/>
      <c r="OI8" s="22"/>
      <c r="OJ8" s="22"/>
      <c r="OK8" s="15"/>
      <c r="OL8" s="23"/>
      <c r="OM8" s="21"/>
      <c r="ON8"/>
      <c r="OO8" s="4"/>
      <c r="OP8" s="4"/>
      <c r="OQ8"/>
      <c r="OR8" s="22"/>
      <c r="OS8" s="22"/>
      <c r="OT8" s="22"/>
      <c r="OU8" s="15"/>
      <c r="OV8" s="23"/>
      <c r="OW8" s="21"/>
      <c r="OX8"/>
      <c r="OY8" s="4"/>
      <c r="OZ8" s="4"/>
      <c r="PA8"/>
      <c r="PB8" s="22"/>
      <c r="PC8" s="22"/>
      <c r="PD8" s="22"/>
      <c r="PE8" s="15"/>
      <c r="PF8" s="23"/>
      <c r="PG8" s="21"/>
      <c r="PH8"/>
      <c r="PI8" s="4"/>
      <c r="PJ8" s="4"/>
      <c r="PK8"/>
      <c r="PL8" s="22"/>
      <c r="PM8" s="22"/>
      <c r="PN8" s="22"/>
      <c r="PO8" s="15"/>
      <c r="PP8" s="23"/>
      <c r="PQ8" s="21"/>
      <c r="PR8"/>
      <c r="PS8" s="4"/>
      <c r="PT8" s="4"/>
      <c r="PU8"/>
      <c r="PV8" s="22"/>
      <c r="PW8" s="22"/>
      <c r="PX8" s="22"/>
      <c r="PY8" s="15"/>
      <c r="PZ8" s="23"/>
      <c r="QA8" s="21"/>
      <c r="QB8"/>
      <c r="QC8" s="4"/>
      <c r="QD8" s="4"/>
      <c r="QE8"/>
      <c r="QF8" s="22"/>
      <c r="QG8" s="22"/>
      <c r="QH8" s="22"/>
      <c r="QI8" s="15"/>
      <c r="QJ8" s="23"/>
      <c r="QK8" s="21"/>
      <c r="QL8"/>
      <c r="QM8" s="4"/>
      <c r="QN8" s="4"/>
      <c r="QO8"/>
      <c r="QP8" s="22"/>
      <c r="QQ8" s="22"/>
      <c r="QR8" s="22"/>
      <c r="QS8" s="15"/>
      <c r="QT8" s="23"/>
      <c r="QU8" s="21"/>
      <c r="QV8"/>
      <c r="QW8" s="4"/>
      <c r="QX8" s="4"/>
      <c r="QY8"/>
      <c r="QZ8" s="22"/>
      <c r="RA8" s="22"/>
      <c r="RB8" s="22"/>
      <c r="RC8" s="15"/>
      <c r="RD8" s="23"/>
      <c r="RE8" s="21"/>
      <c r="RF8"/>
      <c r="RG8" s="4"/>
      <c r="RH8" s="4"/>
      <c r="RI8"/>
      <c r="RJ8" s="22"/>
      <c r="RK8" s="22"/>
      <c r="RL8" s="22"/>
      <c r="RM8" s="15"/>
      <c r="RN8" s="23"/>
      <c r="RO8" s="21"/>
      <c r="RP8"/>
      <c r="RQ8" s="4"/>
      <c r="RR8" s="4"/>
      <c r="RS8"/>
      <c r="RT8" s="22"/>
      <c r="RU8" s="22"/>
      <c r="RV8" s="22"/>
      <c r="RW8" s="15"/>
      <c r="RX8" s="23"/>
      <c r="RY8" s="21"/>
      <c r="RZ8"/>
      <c r="SA8" s="4"/>
      <c r="SB8" s="4"/>
      <c r="SC8"/>
      <c r="SD8" s="22"/>
      <c r="SE8" s="22"/>
      <c r="SF8" s="22"/>
      <c r="SG8" s="15"/>
      <c r="SH8" s="23"/>
      <c r="SI8" s="21"/>
      <c r="SJ8"/>
      <c r="SK8" s="4"/>
      <c r="SL8" s="4"/>
      <c r="SM8"/>
      <c r="SN8" s="22"/>
      <c r="SO8" s="22"/>
      <c r="SP8" s="22"/>
      <c r="SQ8" s="15"/>
      <c r="SR8" s="23"/>
      <c r="SS8" s="21"/>
      <c r="ST8"/>
      <c r="SU8" s="4"/>
      <c r="SV8" s="4"/>
      <c r="SW8"/>
      <c r="SX8" s="22"/>
      <c r="SY8" s="22"/>
      <c r="SZ8" s="22"/>
      <c r="TA8" s="15"/>
      <c r="TB8" s="23"/>
      <c r="TC8" s="21"/>
      <c r="TD8"/>
      <c r="TE8" s="4"/>
      <c r="TF8" s="4"/>
      <c r="TG8"/>
      <c r="TH8" s="22"/>
      <c r="TI8" s="22"/>
      <c r="TJ8" s="22"/>
      <c r="TK8" s="15"/>
      <c r="TL8" s="23"/>
      <c r="TM8" s="21"/>
      <c r="TN8"/>
      <c r="TO8" s="4"/>
      <c r="TP8" s="4"/>
      <c r="TQ8"/>
      <c r="TR8" s="22"/>
      <c r="TS8" s="22"/>
      <c r="TT8" s="22"/>
      <c r="TU8" s="15"/>
      <c r="TV8" s="23"/>
      <c r="TW8" s="21"/>
      <c r="TX8"/>
      <c r="TY8" s="4"/>
      <c r="TZ8" s="4"/>
      <c r="UA8"/>
      <c r="UB8" s="22"/>
      <c r="UC8" s="22"/>
      <c r="UD8" s="22"/>
      <c r="UE8" s="15"/>
      <c r="UF8" s="23"/>
      <c r="UG8" s="21"/>
      <c r="UH8"/>
      <c r="UI8" s="4"/>
      <c r="UJ8" s="4"/>
      <c r="UK8"/>
      <c r="UL8" s="22"/>
      <c r="UM8" s="22"/>
      <c r="UN8" s="22"/>
      <c r="UO8" s="15"/>
      <c r="UP8" s="23"/>
      <c r="UQ8" s="21"/>
      <c r="UR8"/>
      <c r="US8" s="4"/>
      <c r="UT8" s="4"/>
      <c r="UU8"/>
      <c r="UV8" s="22"/>
      <c r="UW8" s="22"/>
      <c r="UX8" s="22"/>
      <c r="UY8" s="15"/>
      <c r="UZ8" s="23"/>
      <c r="VA8" s="21"/>
      <c r="VB8"/>
      <c r="VC8" s="4"/>
      <c r="VD8" s="4"/>
      <c r="VE8"/>
      <c r="VF8" s="22"/>
      <c r="VG8" s="22"/>
      <c r="VH8" s="22"/>
      <c r="VI8" s="15"/>
      <c r="VJ8" s="23"/>
      <c r="VK8" s="21"/>
      <c r="VL8"/>
      <c r="VM8" s="4"/>
      <c r="VN8" s="4"/>
      <c r="VO8"/>
      <c r="VP8" s="22"/>
      <c r="VQ8" s="22"/>
      <c r="VR8" s="22"/>
      <c r="VS8" s="15"/>
      <c r="VT8" s="23"/>
      <c r="VU8" s="21"/>
      <c r="VV8"/>
      <c r="VW8" s="4"/>
      <c r="VX8" s="4"/>
      <c r="VY8"/>
      <c r="VZ8" s="22"/>
      <c r="WA8" s="22"/>
      <c r="WB8" s="22"/>
      <c r="WC8" s="15"/>
      <c r="WD8" s="23"/>
      <c r="WE8" s="21"/>
      <c r="WF8"/>
      <c r="WG8" s="4"/>
      <c r="WH8" s="4"/>
      <c r="WI8"/>
      <c r="WJ8" s="22"/>
      <c r="WK8" s="22"/>
      <c r="WL8" s="22"/>
      <c r="WM8" s="15"/>
      <c r="WN8" s="23"/>
      <c r="WO8" s="21"/>
      <c r="WP8"/>
      <c r="WQ8" s="4"/>
      <c r="WR8" s="4"/>
      <c r="WS8"/>
      <c r="WT8" s="22"/>
      <c r="WU8" s="22"/>
      <c r="WV8" s="22"/>
      <c r="WW8" s="15"/>
      <c r="WX8" s="23"/>
      <c r="WY8" s="21"/>
      <c r="WZ8"/>
      <c r="XA8" s="4"/>
      <c r="XB8" s="4"/>
      <c r="XC8"/>
      <c r="XD8" s="22"/>
      <c r="XE8" s="22"/>
      <c r="XF8" s="22"/>
      <c r="XG8" s="15"/>
      <c r="XH8" s="23"/>
      <c r="XI8" s="21"/>
      <c r="XJ8"/>
      <c r="XK8" s="4"/>
      <c r="XL8" s="4"/>
      <c r="XM8"/>
      <c r="XN8" s="22"/>
      <c r="XO8" s="22"/>
      <c r="XP8" s="22"/>
      <c r="XQ8" s="15"/>
      <c r="XR8" s="23"/>
      <c r="XS8" s="21"/>
      <c r="XT8"/>
      <c r="XU8" s="4"/>
      <c r="XV8" s="4"/>
      <c r="XW8"/>
      <c r="XX8" s="22"/>
      <c r="XY8" s="22"/>
      <c r="XZ8" s="22"/>
      <c r="YA8" s="15"/>
      <c r="YB8" s="23"/>
      <c r="YC8" s="21"/>
      <c r="YD8"/>
      <c r="YE8" s="4"/>
      <c r="YF8" s="4"/>
      <c r="YG8"/>
      <c r="YH8" s="22"/>
      <c r="YI8" s="22"/>
      <c r="YJ8" s="22"/>
      <c r="YK8" s="15"/>
      <c r="YL8" s="23"/>
      <c r="YM8" s="21"/>
      <c r="YN8"/>
      <c r="YO8" s="4"/>
      <c r="YP8" s="4"/>
      <c r="YQ8"/>
      <c r="YR8" s="22"/>
      <c r="YS8" s="22"/>
      <c r="YT8" s="22"/>
      <c r="YU8" s="15"/>
      <c r="YV8" s="23"/>
      <c r="YW8" s="21"/>
      <c r="YX8"/>
      <c r="YY8" s="4"/>
      <c r="YZ8" s="4"/>
      <c r="ZA8"/>
      <c r="ZB8" s="22"/>
      <c r="ZC8" s="22"/>
      <c r="ZD8" s="22"/>
      <c r="ZE8" s="15"/>
      <c r="ZF8" s="23"/>
      <c r="ZG8" s="21"/>
      <c r="ZH8"/>
      <c r="ZI8" s="4"/>
      <c r="ZJ8" s="4"/>
      <c r="ZK8"/>
      <c r="ZL8" s="22"/>
      <c r="ZM8" s="22"/>
      <c r="ZN8" s="22"/>
      <c r="ZO8" s="15"/>
      <c r="ZP8" s="23"/>
      <c r="ZQ8" s="21"/>
      <c r="ZR8"/>
      <c r="ZS8" s="4"/>
      <c r="ZT8" s="4"/>
      <c r="ZU8"/>
      <c r="ZV8" s="22"/>
      <c r="ZW8" s="22"/>
      <c r="ZX8" s="22"/>
      <c r="ZY8" s="15"/>
      <c r="ZZ8" s="23"/>
      <c r="AAA8" s="21"/>
      <c r="AAB8"/>
      <c r="AAC8" s="4"/>
      <c r="AAD8" s="4"/>
      <c r="AAE8"/>
      <c r="AAF8" s="22"/>
      <c r="AAG8" s="22"/>
      <c r="AAH8" s="22"/>
      <c r="AAI8" s="15"/>
      <c r="AAJ8" s="23"/>
      <c r="AAK8" s="21"/>
      <c r="AAL8"/>
      <c r="AAM8" s="4"/>
      <c r="AAN8" s="4"/>
      <c r="AAO8"/>
      <c r="AAP8" s="22"/>
      <c r="AAQ8" s="22"/>
      <c r="AAR8" s="22"/>
      <c r="AAS8" s="15"/>
      <c r="AAT8" s="23"/>
      <c r="AAU8" s="21"/>
      <c r="AAV8"/>
      <c r="AAW8" s="4"/>
      <c r="AAX8" s="4"/>
      <c r="AAY8"/>
      <c r="AAZ8" s="22"/>
      <c r="ABA8" s="22"/>
      <c r="ABB8" s="22"/>
      <c r="ABC8" s="15"/>
      <c r="ABD8" s="23"/>
      <c r="ABE8" s="21"/>
      <c r="ABF8"/>
      <c r="ABG8" s="4"/>
      <c r="ABH8" s="4"/>
      <c r="ABI8"/>
      <c r="ABJ8" s="22"/>
      <c r="ABK8" s="22"/>
      <c r="ABL8" s="22"/>
      <c r="ABM8" s="15"/>
      <c r="ABN8" s="23"/>
      <c r="ABO8" s="21"/>
      <c r="ABP8"/>
      <c r="ABQ8" s="4"/>
      <c r="ABR8" s="4"/>
      <c r="ABS8"/>
      <c r="ABT8" s="22"/>
      <c r="ABU8" s="22"/>
      <c r="ABV8" s="22"/>
      <c r="ABW8" s="15"/>
      <c r="ABX8" s="23"/>
      <c r="ABY8" s="21"/>
      <c r="ABZ8"/>
      <c r="ACA8" s="4"/>
      <c r="ACB8" s="4"/>
      <c r="ACC8"/>
      <c r="ACD8" s="22"/>
      <c r="ACE8" s="22"/>
      <c r="ACF8" s="22"/>
      <c r="ACG8" s="15"/>
      <c r="ACH8" s="23"/>
      <c r="ACI8" s="21"/>
      <c r="ACJ8"/>
      <c r="ACK8" s="4"/>
      <c r="ACL8" s="4"/>
      <c r="ACM8"/>
      <c r="ACN8" s="22"/>
      <c r="ACO8" s="22"/>
      <c r="ACP8" s="22"/>
      <c r="ACQ8" s="15"/>
      <c r="ACR8" s="23"/>
      <c r="ACS8" s="21"/>
      <c r="ACT8"/>
      <c r="ACU8" s="4"/>
      <c r="ACV8" s="4"/>
      <c r="ACW8"/>
      <c r="ACX8" s="22"/>
      <c r="ACY8" s="22"/>
      <c r="ACZ8" s="22"/>
      <c r="ADA8" s="15"/>
      <c r="ADB8" s="23"/>
      <c r="ADC8" s="21"/>
      <c r="ADD8"/>
      <c r="ADE8" s="4"/>
      <c r="ADF8" s="4"/>
      <c r="ADG8"/>
      <c r="ADH8" s="22"/>
      <c r="ADI8" s="22"/>
      <c r="ADJ8" s="22"/>
      <c r="ADK8" s="15"/>
      <c r="ADL8" s="23"/>
      <c r="ADM8" s="21"/>
      <c r="ADN8"/>
      <c r="ADO8" s="4"/>
      <c r="ADP8" s="4"/>
      <c r="ADQ8"/>
      <c r="ADR8" s="22"/>
      <c r="ADS8" s="22"/>
      <c r="ADT8" s="22"/>
      <c r="ADU8" s="15"/>
      <c r="ADV8" s="23"/>
      <c r="ADW8" s="21"/>
      <c r="ADX8"/>
      <c r="ADY8" s="4"/>
      <c r="ADZ8" s="4"/>
      <c r="AEA8"/>
      <c r="AEB8" s="22"/>
      <c r="AEC8" s="22"/>
      <c r="AED8" s="22"/>
      <c r="AEE8" s="15"/>
      <c r="AEF8" s="23"/>
      <c r="AEG8" s="21"/>
      <c r="AEH8"/>
      <c r="AEI8" s="4"/>
      <c r="AEJ8" s="4"/>
      <c r="AEK8"/>
      <c r="AEL8" s="22"/>
      <c r="AEM8" s="22"/>
      <c r="AEN8" s="22"/>
      <c r="AEO8" s="15"/>
      <c r="AEP8" s="23"/>
      <c r="AEQ8" s="21"/>
      <c r="AER8"/>
      <c r="AES8" s="4"/>
      <c r="AET8" s="4"/>
      <c r="AEU8"/>
      <c r="AEV8" s="22"/>
      <c r="AEW8" s="22"/>
      <c r="AEX8" s="22"/>
      <c r="AEY8" s="15"/>
      <c r="AEZ8" s="23"/>
      <c r="AFA8" s="21"/>
      <c r="AFB8"/>
      <c r="AFC8" s="4"/>
      <c r="AFD8" s="4"/>
      <c r="AFE8"/>
      <c r="AFF8" s="22"/>
      <c r="AFG8" s="22"/>
      <c r="AFH8" s="22"/>
      <c r="AFI8" s="15"/>
      <c r="AFJ8" s="23"/>
      <c r="AFK8" s="21"/>
      <c r="AFL8"/>
      <c r="AFM8" s="4"/>
      <c r="AFN8" s="4"/>
      <c r="AFO8"/>
      <c r="AFP8" s="22"/>
      <c r="AFQ8" s="22"/>
      <c r="AFR8" s="22"/>
      <c r="AFS8" s="15"/>
      <c r="AFT8" s="23"/>
      <c r="AFU8" s="21"/>
      <c r="AFV8"/>
      <c r="AFW8" s="4"/>
      <c r="AFX8" s="4"/>
      <c r="AFY8"/>
      <c r="AFZ8" s="22"/>
      <c r="AGA8" s="22"/>
      <c r="AGB8" s="22"/>
      <c r="AGC8" s="15"/>
      <c r="AGD8" s="23"/>
      <c r="AGE8" s="21"/>
      <c r="AGF8"/>
      <c r="AGG8" s="4"/>
      <c r="AGH8" s="4"/>
      <c r="AGI8"/>
      <c r="AGJ8" s="22"/>
      <c r="AGK8" s="22"/>
      <c r="AGL8" s="22"/>
      <c r="AGM8" s="15"/>
      <c r="AGN8" s="23"/>
      <c r="AGO8" s="21"/>
      <c r="AGP8"/>
      <c r="AGQ8" s="4"/>
      <c r="AGR8" s="4"/>
      <c r="AGS8"/>
      <c r="AGT8" s="22"/>
      <c r="AGU8" s="22"/>
      <c r="AGV8" s="22"/>
      <c r="AGW8" s="15"/>
      <c r="AGX8" s="23"/>
      <c r="AGY8" s="21"/>
      <c r="AGZ8"/>
      <c r="AHA8" s="4"/>
      <c r="AHB8" s="4"/>
      <c r="AHC8"/>
      <c r="AHD8" s="22"/>
      <c r="AHE8" s="22"/>
      <c r="AHF8" s="22"/>
      <c r="AHG8" s="15"/>
      <c r="AHH8" s="23"/>
      <c r="AHI8" s="21"/>
      <c r="AHJ8"/>
      <c r="AHK8" s="4"/>
      <c r="AHL8" s="4"/>
      <c r="AHM8"/>
      <c r="AHN8" s="22"/>
      <c r="AHO8" s="22"/>
      <c r="AHP8" s="22"/>
      <c r="AHQ8" s="15"/>
      <c r="AHR8" s="23"/>
      <c r="AHS8" s="21"/>
      <c r="AHT8"/>
      <c r="AHU8" s="4"/>
      <c r="AHV8" s="4"/>
      <c r="AHW8"/>
      <c r="AHX8" s="22"/>
      <c r="AHY8" s="22"/>
      <c r="AHZ8" s="22"/>
      <c r="AIA8" s="15"/>
      <c r="AIB8" s="23"/>
      <c r="AIC8" s="21"/>
      <c r="AID8"/>
      <c r="AIE8" s="4"/>
      <c r="AIF8" s="4"/>
      <c r="AIG8"/>
      <c r="AIH8" s="22"/>
      <c r="AII8" s="22"/>
      <c r="AIJ8" s="22"/>
      <c r="AIK8" s="15"/>
      <c r="AIL8" s="23"/>
      <c r="AIM8" s="21"/>
      <c r="AIN8"/>
      <c r="AIO8" s="4"/>
      <c r="AIP8" s="4"/>
      <c r="AIQ8"/>
      <c r="AIR8" s="22"/>
      <c r="AIS8" s="22"/>
      <c r="AIT8" s="22"/>
      <c r="AIU8" s="15"/>
      <c r="AIV8" s="23"/>
      <c r="AIW8" s="21"/>
      <c r="AIX8"/>
      <c r="AIY8" s="4"/>
      <c r="AIZ8" s="4"/>
      <c r="AJA8"/>
      <c r="AJB8" s="22"/>
      <c r="AJC8" s="22"/>
      <c r="AJD8" s="22"/>
      <c r="AJE8" s="15"/>
      <c r="AJF8" s="23"/>
      <c r="AJG8" s="21"/>
      <c r="AJH8"/>
      <c r="AJI8" s="4"/>
      <c r="AJJ8" s="4"/>
      <c r="AJK8"/>
      <c r="AJL8" s="22"/>
      <c r="AJM8" s="22"/>
      <c r="AJN8" s="22"/>
      <c r="AJO8" s="15"/>
      <c r="AJP8" s="23"/>
      <c r="AJQ8" s="21"/>
      <c r="AJR8"/>
      <c r="AJS8" s="4"/>
      <c r="AJT8" s="4"/>
      <c r="AJU8"/>
      <c r="AJV8" s="22"/>
      <c r="AJW8" s="22"/>
      <c r="AJX8" s="22"/>
      <c r="AJY8" s="15"/>
      <c r="AJZ8" s="23"/>
      <c r="AKA8" s="21"/>
      <c r="AKB8"/>
      <c r="AKC8" s="4"/>
      <c r="AKD8" s="4"/>
      <c r="AKE8"/>
      <c r="AKF8" s="22"/>
      <c r="AKG8" s="22"/>
      <c r="AKH8" s="22"/>
      <c r="AKI8" s="15"/>
      <c r="AKJ8" s="23"/>
      <c r="AKK8" s="21"/>
      <c r="AKL8"/>
      <c r="AKM8" s="4"/>
      <c r="AKN8" s="4"/>
      <c r="AKO8"/>
      <c r="AKP8" s="22"/>
      <c r="AKQ8" s="22"/>
      <c r="AKR8" s="22"/>
      <c r="AKS8" s="15"/>
      <c r="AKT8" s="23"/>
      <c r="AKU8" s="21"/>
      <c r="AKV8"/>
      <c r="AKW8" s="4"/>
      <c r="AKX8" s="4"/>
      <c r="AKY8"/>
      <c r="AKZ8" s="22"/>
      <c r="ALA8" s="22"/>
      <c r="ALB8" s="22"/>
      <c r="ALC8" s="15"/>
      <c r="ALD8" s="23"/>
      <c r="ALE8" s="21"/>
      <c r="ALF8"/>
      <c r="ALG8" s="4"/>
      <c r="ALH8" s="4"/>
      <c r="ALI8"/>
      <c r="ALJ8" s="22"/>
      <c r="ALK8" s="22"/>
      <c r="ALL8" s="22"/>
      <c r="ALM8" s="15"/>
      <c r="ALN8" s="23"/>
      <c r="ALO8" s="21"/>
      <c r="ALP8"/>
      <c r="ALQ8" s="4"/>
      <c r="ALR8" s="4"/>
      <c r="ALS8"/>
      <c r="ALT8" s="22"/>
      <c r="ALU8" s="22"/>
      <c r="ALV8" s="22"/>
      <c r="ALW8" s="15"/>
      <c r="ALX8" s="23"/>
      <c r="ALY8" s="21"/>
      <c r="ALZ8"/>
      <c r="AMA8" s="4"/>
      <c r="AMB8" s="4"/>
      <c r="AMC8"/>
      <c r="AMD8" s="22"/>
      <c r="AME8" s="22"/>
      <c r="AMF8" s="22"/>
      <c r="AMG8" s="15"/>
      <c r="AMH8" s="23"/>
      <c r="AMI8" s="21"/>
      <c r="AMJ8"/>
      <c r="AMK8" s="4"/>
      <c r="AML8" s="4"/>
      <c r="AMM8"/>
      <c r="AMN8" s="22"/>
      <c r="AMO8" s="22"/>
      <c r="AMP8" s="22"/>
      <c r="AMQ8" s="15"/>
      <c r="AMR8" s="23"/>
      <c r="AMS8" s="21"/>
      <c r="AMT8"/>
      <c r="AMU8" s="4"/>
      <c r="AMV8" s="4"/>
      <c r="AMW8"/>
      <c r="AMX8" s="22"/>
      <c r="AMY8" s="22"/>
      <c r="AMZ8" s="22"/>
      <c r="ANA8" s="15"/>
      <c r="ANB8" s="23"/>
      <c r="ANC8" s="21"/>
      <c r="AND8"/>
      <c r="ANE8" s="4"/>
      <c r="ANF8" s="4"/>
      <c r="ANG8"/>
      <c r="ANH8" s="22"/>
      <c r="ANI8" s="22"/>
      <c r="ANJ8" s="22"/>
      <c r="ANK8" s="15"/>
      <c r="ANL8" s="23"/>
      <c r="ANM8" s="21"/>
      <c r="ANN8"/>
      <c r="ANO8" s="4"/>
      <c r="ANP8" s="4"/>
      <c r="ANQ8"/>
      <c r="ANR8" s="22"/>
      <c r="ANS8" s="22"/>
      <c r="ANT8" s="22"/>
      <c r="ANU8" s="15"/>
      <c r="ANV8" s="23"/>
      <c r="ANW8" s="21"/>
      <c r="ANX8"/>
      <c r="ANY8" s="4"/>
      <c r="ANZ8" s="4"/>
      <c r="AOA8"/>
      <c r="AOB8" s="22"/>
      <c r="AOC8" s="22"/>
      <c r="AOD8" s="22"/>
      <c r="AOE8" s="15"/>
      <c r="AOF8" s="23"/>
      <c r="AOG8" s="21"/>
      <c r="AOH8"/>
      <c r="AOI8" s="4"/>
      <c r="AOJ8" s="4"/>
      <c r="AOK8"/>
      <c r="AOL8" s="22"/>
      <c r="AOM8" s="22"/>
      <c r="AON8" s="22"/>
      <c r="AOO8" s="15"/>
      <c r="AOP8" s="23"/>
      <c r="AOQ8" s="21"/>
      <c r="AOR8"/>
      <c r="AOS8" s="4"/>
      <c r="AOT8" s="4"/>
      <c r="AOU8"/>
      <c r="AOV8" s="22"/>
      <c r="AOW8" s="22"/>
      <c r="AOX8" s="22"/>
      <c r="AOY8" s="15"/>
      <c r="AOZ8" s="23"/>
      <c r="APA8" s="21"/>
      <c r="APB8"/>
      <c r="APC8" s="4"/>
      <c r="APD8" s="4"/>
      <c r="APE8"/>
      <c r="APF8" s="22"/>
      <c r="APG8" s="22"/>
      <c r="APH8" s="22"/>
      <c r="API8" s="15"/>
      <c r="APJ8" s="23"/>
      <c r="APK8" s="21"/>
      <c r="APL8"/>
      <c r="APM8" s="4"/>
      <c r="APN8" s="4"/>
      <c r="APO8"/>
      <c r="APP8" s="22"/>
      <c r="APQ8" s="22"/>
      <c r="APR8" s="22"/>
      <c r="APS8" s="15"/>
      <c r="APT8" s="23"/>
      <c r="APU8" s="21"/>
      <c r="APV8"/>
      <c r="APW8" s="4"/>
      <c r="APX8" s="4"/>
      <c r="APY8"/>
      <c r="APZ8" s="22"/>
      <c r="AQA8" s="22"/>
      <c r="AQB8" s="22"/>
      <c r="AQC8" s="15"/>
      <c r="AQD8" s="23"/>
      <c r="AQE8" s="21"/>
      <c r="AQF8"/>
      <c r="AQG8" s="4"/>
      <c r="AQH8" s="4"/>
      <c r="AQI8"/>
      <c r="AQJ8" s="22"/>
      <c r="AQK8" s="22"/>
      <c r="AQL8" s="22"/>
      <c r="AQM8" s="15"/>
      <c r="AQN8" s="23"/>
      <c r="AQO8" s="21"/>
      <c r="AQP8"/>
      <c r="AQQ8" s="4"/>
      <c r="AQR8" s="4"/>
      <c r="AQS8"/>
      <c r="AQT8" s="22"/>
      <c r="AQU8" s="22"/>
      <c r="AQV8" s="22"/>
      <c r="AQW8" s="15"/>
      <c r="AQX8" s="23"/>
      <c r="AQY8" s="21"/>
      <c r="AQZ8"/>
      <c r="ARA8" s="4"/>
      <c r="ARB8" s="4"/>
      <c r="ARC8"/>
      <c r="ARD8" s="22"/>
      <c r="ARE8" s="22"/>
      <c r="ARF8" s="22"/>
      <c r="ARG8" s="15"/>
      <c r="ARH8" s="23"/>
      <c r="ARI8" s="21"/>
      <c r="ARJ8"/>
      <c r="ARK8" s="4"/>
      <c r="ARL8" s="4"/>
      <c r="ARM8"/>
      <c r="ARN8" s="22"/>
      <c r="ARO8" s="22"/>
      <c r="ARP8" s="22"/>
      <c r="ARQ8" s="15"/>
      <c r="ARR8" s="23"/>
      <c r="ARS8" s="21"/>
      <c r="ART8"/>
      <c r="ARU8" s="4"/>
      <c r="ARV8" s="4"/>
      <c r="ARW8"/>
      <c r="ARX8" s="22"/>
      <c r="ARY8" s="22"/>
      <c r="ARZ8" s="22"/>
      <c r="ASA8" s="15"/>
      <c r="ASB8" s="23"/>
      <c r="ASC8" s="21"/>
      <c r="ASD8"/>
      <c r="ASE8" s="4"/>
      <c r="ASF8" s="4"/>
      <c r="ASG8"/>
      <c r="ASH8" s="22"/>
      <c r="ASI8" s="22"/>
      <c r="ASJ8" s="22"/>
      <c r="ASK8" s="15"/>
      <c r="ASL8" s="23"/>
      <c r="ASM8" s="21"/>
      <c r="ASN8"/>
      <c r="ASO8" s="4"/>
      <c r="ASP8" s="4"/>
      <c r="ASQ8"/>
      <c r="ASR8" s="22"/>
      <c r="ASS8" s="22"/>
      <c r="AST8" s="22"/>
      <c r="ASU8" s="15"/>
      <c r="ASV8" s="23"/>
      <c r="ASW8" s="21"/>
      <c r="ASX8"/>
      <c r="ASY8" s="4"/>
      <c r="ASZ8" s="4"/>
      <c r="ATA8"/>
      <c r="ATB8" s="22"/>
      <c r="ATC8" s="22"/>
      <c r="ATD8" s="22"/>
      <c r="ATE8" s="15"/>
      <c r="ATF8" s="23"/>
      <c r="ATG8" s="21"/>
      <c r="ATH8"/>
      <c r="ATI8" s="4"/>
      <c r="ATJ8" s="4"/>
      <c r="ATK8"/>
      <c r="ATL8" s="22"/>
      <c r="ATM8" s="22"/>
      <c r="ATN8" s="22"/>
      <c r="ATO8" s="15"/>
      <c r="ATP8" s="23"/>
      <c r="ATQ8" s="21"/>
      <c r="ATR8"/>
      <c r="ATS8" s="4"/>
      <c r="ATT8" s="4"/>
      <c r="ATU8"/>
      <c r="ATV8" s="22"/>
      <c r="ATW8" s="22"/>
      <c r="ATX8" s="22"/>
      <c r="ATY8" s="15"/>
      <c r="ATZ8" s="23"/>
      <c r="AUA8" s="21"/>
      <c r="AUB8"/>
      <c r="AUC8" s="4"/>
      <c r="AUD8" s="4"/>
      <c r="AUE8"/>
      <c r="AUF8" s="22"/>
      <c r="AUG8" s="22"/>
      <c r="AUH8" s="22"/>
      <c r="AUI8" s="15"/>
      <c r="AUJ8" s="23"/>
      <c r="AUK8" s="21"/>
      <c r="AUL8"/>
      <c r="AUM8" s="4"/>
      <c r="AUN8" s="4"/>
      <c r="AUO8"/>
      <c r="AUP8" s="22"/>
      <c r="AUQ8" s="22"/>
      <c r="AUR8" s="22"/>
      <c r="AUS8" s="15"/>
      <c r="AUT8" s="23"/>
      <c r="AUU8" s="21"/>
      <c r="AUV8"/>
      <c r="AUW8" s="4"/>
      <c r="AUX8" s="4"/>
      <c r="AUY8"/>
      <c r="AUZ8" s="22"/>
      <c r="AVA8" s="22"/>
      <c r="AVB8" s="22"/>
      <c r="AVC8" s="15"/>
      <c r="AVD8" s="23"/>
      <c r="AVE8" s="21"/>
      <c r="AVF8"/>
      <c r="AVG8" s="4"/>
      <c r="AVH8" s="4"/>
      <c r="AVI8"/>
      <c r="AVJ8" s="22"/>
      <c r="AVK8" s="22"/>
      <c r="AVL8" s="22"/>
      <c r="AVM8" s="15"/>
      <c r="AVN8" s="23"/>
      <c r="AVO8" s="21"/>
      <c r="AVP8"/>
      <c r="AVQ8" s="4"/>
      <c r="AVR8" s="4"/>
      <c r="AVS8"/>
      <c r="AVT8" s="22"/>
      <c r="AVU8" s="22"/>
      <c r="AVV8" s="22"/>
      <c r="AVW8" s="15"/>
      <c r="AVX8" s="23"/>
      <c r="AVY8" s="21"/>
      <c r="AVZ8"/>
      <c r="AWA8" s="4"/>
      <c r="AWB8" s="4"/>
      <c r="AWC8"/>
      <c r="AWD8" s="22"/>
      <c r="AWE8" s="22"/>
      <c r="AWF8" s="22"/>
      <c r="AWG8" s="15"/>
      <c r="AWH8" s="23"/>
      <c r="AWI8" s="21"/>
      <c r="AWJ8"/>
      <c r="AWK8" s="4"/>
      <c r="AWL8" s="4"/>
      <c r="AWM8"/>
      <c r="AWN8" s="22"/>
      <c r="AWO8" s="22"/>
      <c r="AWP8" s="22"/>
      <c r="AWQ8" s="15"/>
      <c r="AWR8" s="23"/>
      <c r="AWS8" s="21"/>
      <c r="AWT8"/>
      <c r="AWU8" s="4"/>
      <c r="AWV8" s="4"/>
      <c r="AWW8"/>
      <c r="AWX8" s="22"/>
      <c r="AWY8" s="22"/>
      <c r="AWZ8" s="22"/>
      <c r="AXA8" s="15"/>
      <c r="AXB8" s="23"/>
      <c r="AXC8" s="21"/>
      <c r="AXD8"/>
      <c r="AXE8" s="4"/>
      <c r="AXF8" s="4"/>
      <c r="AXG8"/>
      <c r="AXH8" s="22"/>
      <c r="AXI8" s="22"/>
      <c r="AXJ8" s="22"/>
      <c r="AXK8" s="15"/>
      <c r="AXL8" s="23"/>
      <c r="AXM8" s="21"/>
      <c r="AXN8"/>
      <c r="AXO8" s="4"/>
      <c r="AXP8" s="4"/>
      <c r="AXQ8"/>
      <c r="AXR8" s="22"/>
      <c r="AXS8" s="22"/>
      <c r="AXT8" s="22"/>
      <c r="AXU8" s="15"/>
      <c r="AXV8" s="23"/>
      <c r="AXW8" s="21"/>
      <c r="AXX8"/>
      <c r="AXY8" s="4"/>
      <c r="AXZ8" s="4"/>
      <c r="AYA8"/>
      <c r="AYB8" s="22"/>
      <c r="AYC8" s="22"/>
      <c r="AYD8" s="22"/>
      <c r="AYE8" s="15"/>
      <c r="AYF8" s="23"/>
      <c r="AYG8" s="21"/>
      <c r="AYH8"/>
      <c r="AYI8" s="4"/>
      <c r="AYJ8" s="4"/>
      <c r="AYK8"/>
      <c r="AYL8" s="22"/>
      <c r="AYM8" s="22"/>
      <c r="AYN8" s="22"/>
      <c r="AYO8" s="15"/>
      <c r="AYP8" s="23"/>
      <c r="AYQ8" s="21"/>
      <c r="AYR8"/>
      <c r="AYS8" s="4"/>
      <c r="AYT8" s="4"/>
      <c r="AYU8"/>
      <c r="AYV8" s="22"/>
      <c r="AYW8" s="22"/>
      <c r="AYX8" s="22"/>
      <c r="AYY8" s="15"/>
      <c r="AYZ8" s="23"/>
      <c r="AZA8" s="21"/>
      <c r="AZB8"/>
      <c r="AZC8" s="4"/>
      <c r="AZD8" s="4"/>
      <c r="AZE8"/>
      <c r="AZF8" s="22"/>
      <c r="AZG8" s="22"/>
      <c r="AZH8" s="22"/>
      <c r="AZI8" s="15"/>
      <c r="AZJ8" s="23"/>
      <c r="AZK8" s="21"/>
      <c r="AZL8"/>
      <c r="AZM8" s="4"/>
      <c r="AZN8" s="4"/>
      <c r="AZO8"/>
      <c r="AZP8" s="22"/>
      <c r="AZQ8" s="22"/>
      <c r="AZR8" s="22"/>
      <c r="AZS8" s="15"/>
      <c r="AZT8" s="23"/>
      <c r="AZU8" s="21"/>
      <c r="AZV8"/>
      <c r="AZW8" s="4"/>
      <c r="AZX8" s="4"/>
      <c r="AZY8"/>
      <c r="AZZ8" s="22"/>
      <c r="BAA8" s="22"/>
      <c r="BAB8" s="22"/>
      <c r="BAC8" s="15"/>
      <c r="BAD8" s="23"/>
      <c r="BAE8" s="21"/>
      <c r="BAF8"/>
      <c r="BAG8" s="4"/>
      <c r="BAH8" s="4"/>
      <c r="BAI8"/>
      <c r="BAJ8" s="22"/>
      <c r="BAK8" s="22"/>
      <c r="BAL8" s="22"/>
      <c r="BAM8" s="15"/>
      <c r="BAN8" s="23"/>
      <c r="BAO8" s="21"/>
      <c r="BAP8"/>
      <c r="BAQ8" s="4"/>
      <c r="BAR8" s="4"/>
      <c r="BAS8"/>
      <c r="BAT8" s="22"/>
      <c r="BAU8" s="22"/>
      <c r="BAV8" s="22"/>
      <c r="BAW8" s="15"/>
      <c r="BAX8" s="23"/>
      <c r="BAY8" s="21"/>
      <c r="BAZ8"/>
      <c r="BBA8" s="4"/>
      <c r="BBB8" s="4"/>
      <c r="BBC8"/>
      <c r="BBD8" s="22"/>
      <c r="BBE8" s="22"/>
      <c r="BBF8" s="22"/>
      <c r="BBG8" s="15"/>
      <c r="BBH8" s="23"/>
      <c r="BBI8" s="21"/>
      <c r="BBJ8"/>
      <c r="BBK8" s="4"/>
      <c r="BBL8" s="4"/>
      <c r="BBM8"/>
      <c r="BBN8" s="22"/>
      <c r="BBO8" s="22"/>
      <c r="BBP8" s="22"/>
      <c r="BBQ8" s="15"/>
      <c r="BBR8" s="23"/>
      <c r="BBS8" s="21"/>
      <c r="BBT8"/>
      <c r="BBU8" s="4"/>
      <c r="BBV8" s="4"/>
      <c r="BBW8"/>
      <c r="BBX8" s="22"/>
      <c r="BBY8" s="22"/>
      <c r="BBZ8" s="22"/>
      <c r="BCA8" s="15"/>
      <c r="BCB8" s="23"/>
      <c r="BCC8" s="21"/>
      <c r="BCD8"/>
      <c r="BCE8" s="4"/>
      <c r="BCF8" s="4"/>
      <c r="BCG8"/>
      <c r="BCH8" s="22"/>
      <c r="BCI8" s="22"/>
      <c r="BCJ8" s="22"/>
      <c r="BCK8" s="15"/>
      <c r="BCL8" s="23"/>
      <c r="BCM8" s="21"/>
      <c r="BCN8"/>
      <c r="BCO8" s="4"/>
      <c r="BCP8" s="4"/>
      <c r="BCQ8"/>
      <c r="BCR8" s="22"/>
      <c r="BCS8" s="22"/>
      <c r="BCT8" s="22"/>
      <c r="BCU8" s="15"/>
      <c r="BCV8" s="23"/>
      <c r="BCW8" s="21"/>
      <c r="BCX8"/>
      <c r="BCY8" s="4"/>
      <c r="BCZ8" s="4"/>
      <c r="BDA8"/>
      <c r="BDB8" s="22"/>
      <c r="BDC8" s="22"/>
      <c r="BDD8" s="22"/>
      <c r="BDE8" s="15"/>
      <c r="BDF8" s="23"/>
      <c r="BDG8" s="21"/>
      <c r="BDH8"/>
      <c r="BDI8" s="4"/>
      <c r="BDJ8" s="4"/>
      <c r="BDK8"/>
      <c r="BDL8" s="22"/>
      <c r="BDM8" s="22"/>
      <c r="BDN8" s="22"/>
      <c r="BDO8" s="15"/>
      <c r="BDP8" s="23"/>
      <c r="BDQ8" s="21"/>
      <c r="BDR8"/>
      <c r="BDS8" s="4"/>
      <c r="BDT8" s="4"/>
      <c r="BDU8"/>
      <c r="BDV8" s="22"/>
      <c r="BDW8" s="22"/>
      <c r="BDX8" s="22"/>
      <c r="BDY8" s="15"/>
      <c r="BDZ8" s="23"/>
      <c r="BEA8" s="21"/>
      <c r="BEB8"/>
      <c r="BEC8" s="4"/>
      <c r="BED8" s="4"/>
      <c r="BEE8"/>
      <c r="BEF8" s="22"/>
      <c r="BEG8" s="22"/>
      <c r="BEH8" s="22"/>
      <c r="BEI8" s="15"/>
      <c r="BEJ8" s="23"/>
      <c r="BEK8" s="21"/>
      <c r="BEL8"/>
      <c r="BEM8" s="4"/>
      <c r="BEN8" s="4"/>
      <c r="BEO8"/>
      <c r="BEP8" s="22"/>
      <c r="BEQ8" s="22"/>
      <c r="BER8" s="22"/>
      <c r="BES8" s="15"/>
      <c r="BET8" s="23"/>
      <c r="BEU8" s="21"/>
      <c r="BEV8"/>
      <c r="BEW8" s="4"/>
      <c r="BEX8" s="4"/>
      <c r="BEY8"/>
      <c r="BEZ8" s="22"/>
      <c r="BFA8" s="22"/>
      <c r="BFB8" s="22"/>
      <c r="BFC8" s="15"/>
      <c r="BFD8" s="23"/>
      <c r="BFE8" s="21"/>
      <c r="BFF8"/>
      <c r="BFG8" s="4"/>
      <c r="BFH8" s="4"/>
      <c r="BFI8"/>
      <c r="BFJ8" s="22"/>
      <c r="BFK8" s="22"/>
      <c r="BFL8" s="22"/>
      <c r="BFM8" s="15"/>
      <c r="BFN8" s="23"/>
      <c r="BFO8" s="21"/>
      <c r="BFP8"/>
      <c r="BFQ8" s="4"/>
      <c r="BFR8" s="4"/>
      <c r="BFS8"/>
      <c r="BFT8" s="22"/>
      <c r="BFU8" s="22"/>
      <c r="BFV8" s="22"/>
      <c r="BFW8" s="15"/>
      <c r="BFX8" s="23"/>
      <c r="BFY8" s="21"/>
      <c r="BFZ8"/>
      <c r="BGA8" s="4"/>
      <c r="BGB8" s="4"/>
      <c r="BGC8"/>
      <c r="BGD8" s="22"/>
      <c r="BGE8" s="22"/>
      <c r="BGF8" s="22"/>
      <c r="BGG8" s="15"/>
      <c r="BGH8" s="23"/>
      <c r="BGI8" s="21"/>
      <c r="BGJ8"/>
      <c r="BGK8" s="4"/>
      <c r="BGL8" s="4"/>
      <c r="BGM8"/>
      <c r="BGN8" s="22"/>
      <c r="BGO8" s="22"/>
      <c r="BGP8" s="22"/>
      <c r="BGQ8" s="15"/>
      <c r="BGR8" s="23"/>
      <c r="BGS8" s="21"/>
      <c r="BGT8"/>
      <c r="BGU8" s="4"/>
      <c r="BGV8" s="4"/>
      <c r="BGW8"/>
      <c r="BGX8" s="22"/>
      <c r="BGY8" s="22"/>
      <c r="BGZ8" s="22"/>
      <c r="BHA8" s="15"/>
      <c r="BHB8" s="23"/>
      <c r="BHC8" s="21"/>
      <c r="BHD8"/>
      <c r="BHE8" s="4"/>
      <c r="BHF8" s="4"/>
      <c r="BHG8"/>
      <c r="BHH8" s="22"/>
      <c r="BHI8" s="22"/>
      <c r="BHJ8" s="22"/>
      <c r="BHK8" s="15"/>
      <c r="BHL8" s="23"/>
      <c r="BHM8" s="21"/>
      <c r="BHN8"/>
      <c r="BHO8" s="4"/>
      <c r="BHP8" s="4"/>
      <c r="BHQ8"/>
      <c r="BHR8" s="22"/>
      <c r="BHS8" s="22"/>
      <c r="BHT8" s="22"/>
      <c r="BHU8" s="15"/>
      <c r="BHV8" s="23"/>
      <c r="BHW8" s="21"/>
      <c r="BHX8"/>
      <c r="BHY8" s="4"/>
      <c r="BHZ8" s="4"/>
      <c r="BIA8"/>
      <c r="BIB8" s="22"/>
      <c r="BIC8" s="22"/>
      <c r="BID8" s="22"/>
      <c r="BIE8" s="15"/>
      <c r="BIF8" s="23"/>
      <c r="BIG8" s="21"/>
      <c r="BIH8"/>
      <c r="BII8" s="4"/>
      <c r="BIJ8" s="4"/>
      <c r="BIK8"/>
      <c r="BIL8" s="22"/>
      <c r="BIM8" s="22"/>
      <c r="BIN8" s="22"/>
      <c r="BIO8" s="15"/>
      <c r="BIP8" s="23"/>
      <c r="BIQ8" s="21"/>
      <c r="BIR8"/>
      <c r="BIS8" s="4"/>
      <c r="BIT8" s="4"/>
      <c r="BIU8"/>
      <c r="BIV8" s="22"/>
      <c r="BIW8" s="22"/>
      <c r="BIX8" s="22"/>
      <c r="BIY8" s="15"/>
      <c r="BIZ8" s="23"/>
      <c r="BJA8" s="21"/>
      <c r="BJB8"/>
      <c r="BJC8" s="4"/>
      <c r="BJD8" s="4"/>
      <c r="BJE8"/>
      <c r="BJF8" s="22"/>
      <c r="BJG8" s="22"/>
      <c r="BJH8" s="22"/>
      <c r="BJI8" s="15"/>
      <c r="BJJ8" s="23"/>
      <c r="BJK8" s="21"/>
      <c r="BJL8"/>
      <c r="BJM8" s="4"/>
      <c r="BJN8" s="4"/>
      <c r="BJO8"/>
      <c r="BJP8" s="22"/>
      <c r="BJQ8" s="22"/>
      <c r="BJR8" s="22"/>
      <c r="BJS8" s="15"/>
      <c r="BJT8" s="23"/>
      <c r="BJU8" s="21"/>
      <c r="BJV8"/>
      <c r="BJW8" s="4"/>
      <c r="BJX8" s="4"/>
      <c r="BJY8"/>
      <c r="BJZ8" s="22"/>
      <c r="BKA8" s="22"/>
      <c r="BKB8" s="22"/>
      <c r="BKC8" s="15"/>
      <c r="BKD8" s="23"/>
      <c r="BKE8" s="21"/>
      <c r="BKF8"/>
      <c r="BKG8" s="4"/>
      <c r="BKH8" s="4"/>
      <c r="BKI8"/>
      <c r="BKJ8" s="22"/>
      <c r="BKK8" s="22"/>
      <c r="BKL8" s="22"/>
      <c r="BKM8" s="15"/>
      <c r="BKN8" s="23"/>
      <c r="BKO8" s="21"/>
      <c r="BKP8"/>
      <c r="BKQ8" s="4"/>
      <c r="BKR8" s="4"/>
      <c r="BKS8"/>
      <c r="BKT8" s="22"/>
      <c r="BKU8" s="22"/>
      <c r="BKV8" s="22"/>
      <c r="BKW8" s="15"/>
      <c r="BKX8" s="23"/>
      <c r="BKY8" s="21"/>
      <c r="BKZ8"/>
      <c r="BLA8" s="4"/>
      <c r="BLB8" s="4"/>
      <c r="BLC8"/>
      <c r="BLD8" s="22"/>
      <c r="BLE8" s="22"/>
      <c r="BLF8" s="22"/>
      <c r="BLG8" s="15"/>
      <c r="BLH8" s="23"/>
      <c r="BLI8" s="21"/>
      <c r="BLJ8"/>
      <c r="BLK8" s="4"/>
      <c r="BLL8" s="4"/>
      <c r="BLM8"/>
      <c r="BLN8" s="22"/>
      <c r="BLO8" s="22"/>
      <c r="BLP8" s="22"/>
      <c r="BLQ8" s="15"/>
      <c r="BLR8" s="23"/>
      <c r="BLS8" s="21"/>
      <c r="BLT8"/>
      <c r="BLU8" s="4"/>
      <c r="BLV8" s="4"/>
      <c r="BLW8"/>
      <c r="BLX8" s="22"/>
      <c r="BLY8" s="22"/>
      <c r="BLZ8" s="22"/>
      <c r="BMA8" s="15"/>
      <c r="BMB8" s="23"/>
      <c r="BMC8" s="21"/>
      <c r="BMD8"/>
      <c r="BME8" s="4"/>
      <c r="BMF8" s="4"/>
      <c r="BMG8"/>
      <c r="BMH8" s="22"/>
      <c r="BMI8" s="22"/>
      <c r="BMJ8" s="22"/>
      <c r="BMK8" s="15"/>
      <c r="BML8" s="23"/>
      <c r="BMM8" s="21"/>
      <c r="BMN8"/>
      <c r="BMO8" s="4"/>
      <c r="BMP8" s="4"/>
      <c r="BMQ8"/>
      <c r="BMR8" s="22"/>
      <c r="BMS8" s="22"/>
      <c r="BMT8" s="22"/>
      <c r="BMU8" s="15"/>
      <c r="BMV8" s="23"/>
      <c r="BMW8" s="21"/>
      <c r="BMX8"/>
      <c r="BMY8" s="4"/>
      <c r="BMZ8" s="4"/>
      <c r="BNA8"/>
      <c r="BNB8" s="22"/>
      <c r="BNC8" s="22"/>
      <c r="BND8" s="22"/>
      <c r="BNE8" s="15"/>
      <c r="BNF8" s="23"/>
      <c r="BNG8" s="21"/>
      <c r="BNH8"/>
      <c r="BNI8" s="4"/>
      <c r="BNJ8" s="4"/>
      <c r="BNK8"/>
      <c r="BNL8" s="22"/>
      <c r="BNM8" s="22"/>
      <c r="BNN8" s="22"/>
      <c r="BNO8" s="15"/>
      <c r="BNP8" s="23"/>
      <c r="BNQ8" s="21"/>
      <c r="BNR8"/>
      <c r="BNS8" s="4"/>
      <c r="BNT8" s="4"/>
      <c r="BNU8"/>
      <c r="BNV8" s="22"/>
      <c r="BNW8" s="22"/>
      <c r="BNX8" s="22"/>
      <c r="BNY8" s="15"/>
      <c r="BNZ8" s="23"/>
      <c r="BOA8" s="21"/>
      <c r="BOB8"/>
      <c r="BOC8" s="4"/>
      <c r="BOD8" s="4"/>
      <c r="BOE8"/>
      <c r="BOF8" s="22"/>
      <c r="BOG8" s="22"/>
      <c r="BOH8" s="22"/>
      <c r="BOI8" s="15"/>
      <c r="BOJ8" s="23"/>
      <c r="BOK8" s="21"/>
      <c r="BOL8"/>
      <c r="BOM8" s="4"/>
      <c r="BON8" s="4"/>
      <c r="BOO8"/>
      <c r="BOP8" s="22"/>
      <c r="BOQ8" s="22"/>
      <c r="BOR8" s="22"/>
      <c r="BOS8" s="15"/>
      <c r="BOT8" s="23"/>
      <c r="BOU8" s="21"/>
      <c r="BOV8"/>
      <c r="BOW8" s="4"/>
      <c r="BOX8" s="4"/>
      <c r="BOY8"/>
      <c r="BOZ8" s="22"/>
      <c r="BPA8" s="22"/>
      <c r="BPB8" s="22"/>
      <c r="BPC8" s="15"/>
      <c r="BPD8" s="23"/>
      <c r="BPE8" s="21"/>
      <c r="BPF8"/>
      <c r="BPG8" s="4"/>
      <c r="BPH8" s="4"/>
      <c r="BPI8"/>
      <c r="BPJ8" s="22"/>
      <c r="BPK8" s="22"/>
      <c r="BPL8" s="22"/>
      <c r="BPM8" s="15"/>
      <c r="BPN8" s="23"/>
      <c r="BPO8" s="21"/>
      <c r="BPP8"/>
      <c r="BPQ8" s="4"/>
      <c r="BPR8" s="4"/>
      <c r="BPS8"/>
      <c r="BPT8" s="22"/>
      <c r="BPU8" s="22"/>
      <c r="BPV8" s="22"/>
      <c r="BPW8" s="15"/>
      <c r="BPX8" s="23"/>
      <c r="BPY8" s="21"/>
      <c r="BPZ8"/>
      <c r="BQA8" s="4"/>
      <c r="BQB8" s="4"/>
      <c r="BQC8"/>
      <c r="BQD8" s="22"/>
      <c r="BQE8" s="22"/>
      <c r="BQF8" s="22"/>
      <c r="BQG8" s="15"/>
      <c r="BQH8" s="23"/>
      <c r="BQI8" s="21"/>
      <c r="BQJ8"/>
      <c r="BQK8" s="4"/>
      <c r="BQL8" s="4"/>
      <c r="BQM8"/>
      <c r="BQN8" s="22"/>
      <c r="BQO8" s="22"/>
      <c r="BQP8" s="22"/>
      <c r="BQQ8" s="15"/>
      <c r="BQR8" s="23"/>
      <c r="BQS8" s="21"/>
      <c r="BQT8"/>
      <c r="BQU8" s="4"/>
      <c r="BQV8" s="4"/>
      <c r="BQW8"/>
      <c r="BQX8" s="22"/>
      <c r="BQY8" s="22"/>
      <c r="BQZ8" s="22"/>
      <c r="BRA8" s="15"/>
      <c r="BRB8" s="23"/>
      <c r="BRC8" s="21"/>
      <c r="BRD8"/>
      <c r="BRE8" s="4"/>
      <c r="BRF8" s="4"/>
      <c r="BRG8"/>
      <c r="BRH8" s="22"/>
      <c r="BRI8" s="22"/>
      <c r="BRJ8" s="22"/>
      <c r="BRK8" s="15"/>
      <c r="BRL8" s="23"/>
      <c r="BRM8" s="21"/>
      <c r="BRN8"/>
      <c r="BRO8" s="4"/>
      <c r="BRP8" s="4"/>
      <c r="BRQ8"/>
      <c r="BRR8" s="22"/>
      <c r="BRS8" s="22"/>
      <c r="BRT8" s="22"/>
      <c r="BRU8" s="15"/>
      <c r="BRV8" s="23"/>
      <c r="BRW8" s="21"/>
      <c r="BRX8"/>
      <c r="BRY8" s="4"/>
      <c r="BRZ8" s="4"/>
      <c r="BSA8"/>
      <c r="BSB8" s="22"/>
      <c r="BSC8" s="22"/>
      <c r="BSD8" s="22"/>
      <c r="BSE8" s="15"/>
      <c r="BSF8" s="23"/>
      <c r="BSG8" s="21"/>
      <c r="BSH8"/>
      <c r="BSI8" s="4"/>
      <c r="BSJ8" s="4"/>
      <c r="BSK8"/>
      <c r="BSL8" s="22"/>
      <c r="BSM8" s="22"/>
      <c r="BSN8" s="22"/>
      <c r="BSO8" s="15"/>
      <c r="BSP8" s="23"/>
      <c r="BSQ8" s="21"/>
      <c r="BSR8"/>
      <c r="BSS8" s="4"/>
      <c r="BST8" s="4"/>
      <c r="BSU8"/>
      <c r="BSV8" s="22"/>
      <c r="BSW8" s="22"/>
      <c r="BSX8" s="22"/>
      <c r="BSY8" s="15"/>
      <c r="BSZ8" s="23"/>
      <c r="BTA8" s="21"/>
      <c r="BTB8"/>
      <c r="BTC8" s="4"/>
      <c r="BTD8" s="4"/>
      <c r="BTE8"/>
      <c r="BTF8" s="22"/>
      <c r="BTG8" s="22"/>
      <c r="BTH8" s="22"/>
      <c r="BTI8" s="15"/>
      <c r="BTJ8" s="23"/>
      <c r="BTK8" s="21"/>
      <c r="BTL8"/>
      <c r="BTM8" s="4"/>
      <c r="BTN8" s="4"/>
      <c r="BTO8"/>
      <c r="BTP8" s="22"/>
      <c r="BTQ8" s="22"/>
      <c r="BTR8" s="22"/>
      <c r="BTS8" s="15"/>
      <c r="BTT8" s="23"/>
      <c r="BTU8" s="21"/>
      <c r="BTV8"/>
      <c r="BTW8" s="4"/>
      <c r="BTX8" s="4"/>
      <c r="BTY8"/>
      <c r="BTZ8" s="22"/>
      <c r="BUA8" s="22"/>
      <c r="BUB8" s="22"/>
      <c r="BUC8" s="15"/>
      <c r="BUD8" s="23"/>
      <c r="BUE8" s="21"/>
      <c r="BUF8"/>
      <c r="BUG8" s="4"/>
      <c r="BUH8" s="4"/>
      <c r="BUI8"/>
      <c r="BUJ8" s="22"/>
      <c r="BUK8" s="22"/>
      <c r="BUL8" s="22"/>
      <c r="BUM8" s="15"/>
      <c r="BUN8" s="23"/>
      <c r="BUO8" s="21"/>
      <c r="BUP8"/>
      <c r="BUQ8" s="4"/>
      <c r="BUR8" s="4"/>
      <c r="BUS8"/>
      <c r="BUT8" s="22"/>
      <c r="BUU8" s="22"/>
      <c r="BUV8" s="22"/>
      <c r="BUW8" s="15"/>
      <c r="BUX8" s="23"/>
      <c r="BUY8" s="21"/>
      <c r="BUZ8"/>
      <c r="BVA8" s="4"/>
      <c r="BVB8" s="4"/>
      <c r="BVC8"/>
      <c r="BVD8" s="22"/>
      <c r="BVE8" s="22"/>
      <c r="BVF8" s="22"/>
      <c r="BVG8" s="15"/>
      <c r="BVH8" s="23"/>
      <c r="BVI8" s="21"/>
      <c r="BVJ8"/>
      <c r="BVK8" s="4"/>
      <c r="BVL8" s="4"/>
      <c r="BVM8"/>
      <c r="BVN8" s="22"/>
      <c r="BVO8" s="22"/>
      <c r="BVP8" s="22"/>
      <c r="BVQ8" s="15"/>
      <c r="BVR8" s="23"/>
      <c r="BVS8" s="21"/>
      <c r="BVT8"/>
      <c r="BVU8" s="4"/>
      <c r="BVV8" s="4"/>
      <c r="BVW8"/>
      <c r="BVX8" s="22"/>
      <c r="BVY8" s="22"/>
      <c r="BVZ8" s="22"/>
      <c r="BWA8" s="15"/>
      <c r="BWB8" s="23"/>
      <c r="BWC8" s="21"/>
      <c r="BWD8"/>
      <c r="BWE8" s="4"/>
      <c r="BWF8" s="4"/>
      <c r="BWG8"/>
      <c r="BWH8" s="22"/>
      <c r="BWI8" s="22"/>
      <c r="BWJ8" s="22"/>
      <c r="BWK8" s="15"/>
      <c r="BWL8" s="23"/>
      <c r="BWM8" s="21"/>
      <c r="BWN8"/>
      <c r="BWO8" s="4"/>
      <c r="BWP8" s="4"/>
      <c r="BWQ8"/>
      <c r="BWR8" s="22"/>
      <c r="BWS8" s="22"/>
      <c r="BWT8" s="22"/>
      <c r="BWU8" s="15"/>
      <c r="BWV8" s="23"/>
      <c r="BWW8" s="21"/>
      <c r="BWX8"/>
      <c r="BWY8" s="4"/>
      <c r="BWZ8" s="4"/>
      <c r="BXA8"/>
      <c r="BXB8" s="22"/>
      <c r="BXC8" s="22"/>
      <c r="BXD8" s="22"/>
      <c r="BXE8" s="15"/>
      <c r="BXF8" s="23"/>
      <c r="BXG8" s="21"/>
      <c r="BXH8"/>
      <c r="BXI8" s="4"/>
      <c r="BXJ8" s="4"/>
      <c r="BXK8"/>
      <c r="BXL8" s="22"/>
      <c r="BXM8" s="22"/>
      <c r="BXN8" s="22"/>
      <c r="BXO8" s="15"/>
      <c r="BXP8" s="23"/>
      <c r="BXQ8" s="21"/>
      <c r="BXR8"/>
      <c r="BXS8" s="4"/>
      <c r="BXT8" s="4"/>
      <c r="BXU8"/>
      <c r="BXV8" s="22"/>
      <c r="BXW8" s="22"/>
      <c r="BXX8" s="22"/>
      <c r="BXY8" s="15"/>
      <c r="BXZ8" s="23"/>
      <c r="BYA8" s="21"/>
      <c r="BYB8"/>
      <c r="BYC8" s="4"/>
      <c r="BYD8" s="4"/>
      <c r="BYE8"/>
      <c r="BYF8" s="22"/>
      <c r="BYG8" s="22"/>
      <c r="BYH8" s="22"/>
      <c r="BYI8" s="15"/>
      <c r="BYJ8" s="23"/>
      <c r="BYK8" s="21"/>
      <c r="BYL8"/>
      <c r="BYM8" s="4"/>
      <c r="BYN8" s="4"/>
      <c r="BYO8"/>
      <c r="BYP8" s="22"/>
      <c r="BYQ8" s="22"/>
      <c r="BYR8" s="22"/>
      <c r="BYS8" s="15"/>
      <c r="BYT8" s="23"/>
      <c r="BYU8" s="21"/>
      <c r="BYV8"/>
      <c r="BYW8" s="4"/>
      <c r="BYX8" s="4"/>
      <c r="BYY8"/>
      <c r="BYZ8" s="22"/>
      <c r="BZA8" s="22"/>
      <c r="BZB8" s="22"/>
      <c r="BZC8" s="15"/>
      <c r="BZD8" s="23"/>
      <c r="BZE8" s="21"/>
      <c r="BZF8"/>
      <c r="BZG8" s="4"/>
      <c r="BZH8" s="4"/>
      <c r="BZI8"/>
      <c r="BZJ8" s="22"/>
      <c r="BZK8" s="22"/>
      <c r="BZL8" s="22"/>
      <c r="BZM8" s="15"/>
      <c r="BZN8" s="23"/>
      <c r="BZO8" s="21"/>
      <c r="BZP8"/>
      <c r="BZQ8" s="4"/>
      <c r="BZR8" s="4"/>
      <c r="BZS8"/>
      <c r="BZT8" s="22"/>
      <c r="BZU8" s="22"/>
      <c r="BZV8" s="22"/>
      <c r="BZW8" s="15"/>
      <c r="BZX8" s="23"/>
      <c r="BZY8" s="21"/>
      <c r="BZZ8"/>
      <c r="CAA8" s="4"/>
      <c r="CAB8" s="4"/>
      <c r="CAC8"/>
      <c r="CAD8" s="22"/>
      <c r="CAE8" s="22"/>
      <c r="CAF8" s="22"/>
      <c r="CAG8" s="15"/>
      <c r="CAH8" s="23"/>
      <c r="CAI8" s="21"/>
      <c r="CAJ8"/>
      <c r="CAK8" s="4"/>
      <c r="CAL8" s="4"/>
      <c r="CAM8"/>
      <c r="CAN8" s="22"/>
      <c r="CAO8" s="22"/>
      <c r="CAP8" s="22"/>
      <c r="CAQ8" s="15"/>
      <c r="CAR8" s="23"/>
      <c r="CAS8" s="21"/>
      <c r="CAT8"/>
      <c r="CAU8" s="4"/>
      <c r="CAV8" s="4"/>
      <c r="CAW8"/>
      <c r="CAX8" s="22"/>
      <c r="CAY8" s="22"/>
      <c r="CAZ8" s="22"/>
      <c r="CBA8" s="15"/>
      <c r="CBB8" s="23"/>
      <c r="CBC8" s="21"/>
      <c r="CBD8"/>
      <c r="CBE8" s="4"/>
      <c r="CBF8" s="4"/>
      <c r="CBG8"/>
      <c r="CBH8" s="22"/>
      <c r="CBI8" s="22"/>
      <c r="CBJ8" s="22"/>
      <c r="CBK8" s="15"/>
      <c r="CBL8" s="23"/>
      <c r="CBM8" s="21"/>
      <c r="CBN8"/>
      <c r="CBO8" s="4"/>
      <c r="CBP8" s="4"/>
      <c r="CBQ8"/>
      <c r="CBR8" s="22"/>
      <c r="CBS8" s="22"/>
      <c r="CBT8" s="22"/>
      <c r="CBU8" s="15"/>
      <c r="CBV8" s="23"/>
      <c r="CBW8" s="21"/>
      <c r="CBX8"/>
      <c r="CBY8" s="4"/>
      <c r="CBZ8" s="4"/>
      <c r="CCA8"/>
      <c r="CCB8" s="22"/>
      <c r="CCC8" s="22"/>
      <c r="CCD8" s="22"/>
      <c r="CCE8" s="15"/>
      <c r="CCF8" s="23"/>
      <c r="CCG8" s="21"/>
      <c r="CCH8"/>
      <c r="CCI8" s="4"/>
      <c r="CCJ8" s="4"/>
      <c r="CCK8"/>
      <c r="CCL8" s="22"/>
      <c r="CCM8" s="22"/>
      <c r="CCN8" s="22"/>
      <c r="CCO8" s="15"/>
      <c r="CCP8" s="23"/>
      <c r="CCQ8" s="21"/>
      <c r="CCR8"/>
      <c r="CCS8" s="4"/>
      <c r="CCT8" s="4"/>
      <c r="CCU8"/>
      <c r="CCV8" s="22"/>
      <c r="CCW8" s="22"/>
      <c r="CCX8" s="22"/>
      <c r="CCY8" s="15"/>
      <c r="CCZ8" s="23"/>
      <c r="CDA8" s="21"/>
      <c r="CDB8"/>
      <c r="CDC8" s="4"/>
      <c r="CDD8" s="4"/>
      <c r="CDE8"/>
      <c r="CDF8" s="22"/>
      <c r="CDG8" s="22"/>
      <c r="CDH8" s="22"/>
      <c r="CDI8" s="15"/>
      <c r="CDJ8" s="23"/>
      <c r="CDK8" s="21"/>
      <c r="CDL8"/>
      <c r="CDM8" s="4"/>
      <c r="CDN8" s="4"/>
      <c r="CDO8"/>
      <c r="CDP8" s="22"/>
      <c r="CDQ8" s="22"/>
      <c r="CDR8" s="22"/>
      <c r="CDS8" s="15"/>
      <c r="CDT8" s="23"/>
      <c r="CDU8" s="21"/>
      <c r="CDV8"/>
      <c r="CDW8" s="4"/>
      <c r="CDX8" s="4"/>
      <c r="CDY8"/>
      <c r="CDZ8" s="22"/>
      <c r="CEA8" s="22"/>
      <c r="CEB8" s="22"/>
      <c r="CEC8" s="15"/>
      <c r="CED8" s="23"/>
      <c r="CEE8" s="21"/>
      <c r="CEF8"/>
      <c r="CEG8" s="4"/>
      <c r="CEH8" s="4"/>
      <c r="CEI8"/>
      <c r="CEJ8" s="22"/>
      <c r="CEK8" s="22"/>
      <c r="CEL8" s="22"/>
      <c r="CEM8" s="15"/>
      <c r="CEN8" s="23"/>
      <c r="CEO8" s="21"/>
      <c r="CEP8"/>
      <c r="CEQ8" s="4"/>
      <c r="CER8" s="4"/>
      <c r="CES8"/>
      <c r="CET8" s="22"/>
      <c r="CEU8" s="22"/>
      <c r="CEV8" s="22"/>
      <c r="CEW8" s="15"/>
      <c r="CEX8" s="23"/>
      <c r="CEY8" s="21"/>
      <c r="CEZ8"/>
      <c r="CFA8" s="4"/>
      <c r="CFB8" s="4"/>
      <c r="CFC8"/>
      <c r="CFD8" s="22"/>
      <c r="CFE8" s="22"/>
      <c r="CFF8" s="22"/>
      <c r="CFG8" s="15"/>
      <c r="CFH8" s="23"/>
      <c r="CFI8" s="21"/>
      <c r="CFJ8"/>
      <c r="CFK8" s="4"/>
      <c r="CFL8" s="4"/>
      <c r="CFM8"/>
      <c r="CFN8" s="22"/>
      <c r="CFO8" s="22"/>
      <c r="CFP8" s="22"/>
      <c r="CFQ8" s="15"/>
      <c r="CFR8" s="23"/>
      <c r="CFS8" s="21"/>
      <c r="CFT8"/>
      <c r="CFU8" s="4"/>
      <c r="CFV8" s="4"/>
      <c r="CFW8"/>
      <c r="CFX8" s="22"/>
      <c r="CFY8" s="22"/>
      <c r="CFZ8" s="22"/>
      <c r="CGA8" s="15"/>
      <c r="CGB8" s="23"/>
      <c r="CGC8" s="21"/>
      <c r="CGD8"/>
      <c r="CGE8" s="4"/>
      <c r="CGF8" s="4"/>
      <c r="CGG8"/>
      <c r="CGH8" s="22"/>
      <c r="CGI8" s="22"/>
      <c r="CGJ8" s="22"/>
      <c r="CGK8" s="15"/>
      <c r="CGL8" s="23"/>
      <c r="CGM8" s="21"/>
      <c r="CGN8"/>
      <c r="CGO8" s="4"/>
      <c r="CGP8" s="4"/>
      <c r="CGQ8"/>
      <c r="CGR8" s="22"/>
      <c r="CGS8" s="22"/>
      <c r="CGT8" s="22"/>
      <c r="CGU8" s="15"/>
      <c r="CGV8" s="23"/>
      <c r="CGW8" s="21"/>
      <c r="CGX8"/>
      <c r="CGY8" s="4"/>
      <c r="CGZ8" s="4"/>
      <c r="CHA8"/>
      <c r="CHB8" s="22"/>
      <c r="CHC8" s="22"/>
      <c r="CHD8" s="22"/>
      <c r="CHE8" s="15"/>
      <c r="CHF8" s="23"/>
      <c r="CHG8" s="21"/>
      <c r="CHH8"/>
      <c r="CHI8" s="4"/>
      <c r="CHJ8" s="4"/>
      <c r="CHK8"/>
      <c r="CHL8" s="22"/>
      <c r="CHM8" s="22"/>
      <c r="CHN8" s="22"/>
      <c r="CHO8" s="15"/>
      <c r="CHP8" s="23"/>
      <c r="CHQ8" s="21"/>
      <c r="CHR8"/>
      <c r="CHS8" s="4"/>
      <c r="CHT8" s="4"/>
      <c r="CHU8"/>
      <c r="CHV8" s="22"/>
      <c r="CHW8" s="22"/>
      <c r="CHX8" s="22"/>
      <c r="CHY8" s="15"/>
      <c r="CHZ8" s="23"/>
      <c r="CIA8" s="21"/>
      <c r="CIB8"/>
      <c r="CIC8" s="4"/>
      <c r="CID8" s="4"/>
      <c r="CIE8"/>
      <c r="CIF8" s="22"/>
      <c r="CIG8" s="22"/>
      <c r="CIH8" s="22"/>
      <c r="CII8" s="15"/>
      <c r="CIJ8" s="23"/>
      <c r="CIK8" s="21"/>
      <c r="CIL8"/>
      <c r="CIM8" s="4"/>
      <c r="CIN8" s="4"/>
      <c r="CIO8"/>
      <c r="CIP8" s="22"/>
      <c r="CIQ8" s="22"/>
      <c r="CIR8" s="22"/>
      <c r="CIS8" s="15"/>
      <c r="CIT8" s="23"/>
      <c r="CIU8" s="21"/>
      <c r="CIV8"/>
      <c r="CIW8" s="4"/>
      <c r="CIX8" s="4"/>
      <c r="CIY8"/>
      <c r="CIZ8" s="22"/>
      <c r="CJA8" s="22"/>
      <c r="CJB8" s="22"/>
      <c r="CJC8" s="15"/>
      <c r="CJD8" s="23"/>
      <c r="CJE8" s="21"/>
      <c r="CJF8"/>
      <c r="CJG8" s="4"/>
      <c r="CJH8" s="4"/>
      <c r="CJI8"/>
      <c r="CJJ8" s="22"/>
      <c r="CJK8" s="22"/>
      <c r="CJL8" s="22"/>
      <c r="CJM8" s="15"/>
      <c r="CJN8" s="23"/>
      <c r="CJO8" s="21"/>
      <c r="CJP8"/>
      <c r="CJQ8" s="4"/>
      <c r="CJR8" s="4"/>
      <c r="CJS8"/>
      <c r="CJT8" s="22"/>
      <c r="CJU8" s="22"/>
      <c r="CJV8" s="22"/>
      <c r="CJW8" s="15"/>
      <c r="CJX8" s="23"/>
      <c r="CJY8" s="21"/>
      <c r="CJZ8"/>
      <c r="CKA8" s="4"/>
      <c r="CKB8" s="4"/>
      <c r="CKC8"/>
      <c r="CKD8" s="22"/>
      <c r="CKE8" s="22"/>
      <c r="CKF8" s="22"/>
      <c r="CKG8" s="15"/>
      <c r="CKH8" s="23"/>
      <c r="CKI8" s="21"/>
      <c r="CKJ8"/>
      <c r="CKK8" s="4"/>
      <c r="CKL8" s="4"/>
      <c r="CKM8"/>
      <c r="CKN8" s="22"/>
      <c r="CKO8" s="22"/>
      <c r="CKP8" s="22"/>
      <c r="CKQ8" s="15"/>
      <c r="CKR8" s="23"/>
      <c r="CKS8" s="21"/>
      <c r="CKT8"/>
      <c r="CKU8" s="4"/>
      <c r="CKV8" s="4"/>
      <c r="CKW8"/>
      <c r="CKX8" s="22"/>
      <c r="CKY8" s="22"/>
      <c r="CKZ8" s="22"/>
      <c r="CLA8" s="15"/>
      <c r="CLB8" s="23"/>
      <c r="CLC8" s="21"/>
      <c r="CLD8"/>
      <c r="CLE8" s="4"/>
      <c r="CLF8" s="4"/>
      <c r="CLG8"/>
      <c r="CLH8" s="22"/>
      <c r="CLI8" s="22"/>
      <c r="CLJ8" s="22"/>
      <c r="CLK8" s="15"/>
      <c r="CLL8" s="23"/>
      <c r="CLM8" s="21"/>
      <c r="CLN8"/>
      <c r="CLO8" s="4"/>
      <c r="CLP8" s="4"/>
      <c r="CLQ8"/>
      <c r="CLR8" s="22"/>
      <c r="CLS8" s="22"/>
      <c r="CLT8" s="22"/>
      <c r="CLU8" s="15"/>
      <c r="CLV8" s="23"/>
      <c r="CLW8" s="21"/>
      <c r="CLX8"/>
      <c r="CLY8" s="4"/>
      <c r="CLZ8" s="4"/>
      <c r="CMA8"/>
      <c r="CMB8" s="22"/>
      <c r="CMC8" s="22"/>
      <c r="CMD8" s="22"/>
      <c r="CME8" s="15"/>
      <c r="CMF8" s="23"/>
      <c r="CMG8" s="21"/>
      <c r="CMH8"/>
      <c r="CMI8" s="4"/>
      <c r="CMJ8" s="4"/>
      <c r="CMK8"/>
      <c r="CML8" s="22"/>
      <c r="CMM8" s="22"/>
      <c r="CMN8" s="22"/>
      <c r="CMO8" s="15"/>
      <c r="CMP8" s="23"/>
      <c r="CMQ8" s="21"/>
      <c r="CMR8"/>
      <c r="CMS8" s="4"/>
      <c r="CMT8" s="4"/>
      <c r="CMU8"/>
      <c r="CMV8" s="22"/>
      <c r="CMW8" s="22"/>
      <c r="CMX8" s="22"/>
      <c r="CMY8" s="15"/>
      <c r="CMZ8" s="23"/>
      <c r="CNA8" s="21"/>
      <c r="CNB8"/>
      <c r="CNC8" s="4"/>
      <c r="CND8" s="4"/>
      <c r="CNE8"/>
      <c r="CNF8" s="22"/>
      <c r="CNG8" s="22"/>
      <c r="CNH8" s="22"/>
      <c r="CNI8" s="15"/>
      <c r="CNJ8" s="23"/>
      <c r="CNK8" s="21"/>
      <c r="CNL8"/>
      <c r="CNM8" s="4"/>
      <c r="CNN8" s="4"/>
      <c r="CNO8"/>
      <c r="CNP8" s="22"/>
      <c r="CNQ8" s="22"/>
      <c r="CNR8" s="22"/>
      <c r="CNS8" s="15"/>
      <c r="CNT8" s="23"/>
      <c r="CNU8" s="21"/>
      <c r="CNV8"/>
      <c r="CNW8" s="4"/>
      <c r="CNX8" s="4"/>
      <c r="CNY8"/>
      <c r="CNZ8" s="22"/>
      <c r="COA8" s="22"/>
      <c r="COB8" s="22"/>
      <c r="COC8" s="15"/>
      <c r="COD8" s="23"/>
      <c r="COE8" s="21"/>
      <c r="COF8"/>
      <c r="COG8" s="4"/>
      <c r="COH8" s="4"/>
      <c r="COI8"/>
      <c r="COJ8" s="22"/>
      <c r="COK8" s="22"/>
      <c r="COL8" s="22"/>
      <c r="COM8" s="15"/>
      <c r="CON8" s="23"/>
      <c r="COO8" s="21"/>
      <c r="COP8"/>
      <c r="COQ8" s="4"/>
      <c r="COR8" s="4"/>
      <c r="COS8"/>
      <c r="COT8" s="22"/>
      <c r="COU8" s="22"/>
      <c r="COV8" s="22"/>
      <c r="COW8" s="15"/>
      <c r="COX8" s="23"/>
      <c r="COY8" s="21"/>
      <c r="COZ8"/>
      <c r="CPA8" s="4"/>
      <c r="CPB8" s="4"/>
      <c r="CPC8"/>
      <c r="CPD8" s="22"/>
      <c r="CPE8" s="22"/>
      <c r="CPF8" s="22"/>
      <c r="CPG8" s="15"/>
      <c r="CPH8" s="23"/>
      <c r="CPI8" s="21"/>
      <c r="CPJ8"/>
      <c r="CPK8" s="4"/>
      <c r="CPL8" s="4"/>
      <c r="CPM8"/>
      <c r="CPN8" s="22"/>
      <c r="CPO8" s="22"/>
      <c r="CPP8" s="22"/>
      <c r="CPQ8" s="15"/>
      <c r="CPR8" s="23"/>
      <c r="CPS8" s="21"/>
      <c r="CPT8"/>
      <c r="CPU8" s="4"/>
      <c r="CPV8" s="4"/>
      <c r="CPW8"/>
      <c r="CPX8" s="22"/>
      <c r="CPY8" s="22"/>
      <c r="CPZ8" s="22"/>
      <c r="CQA8" s="15"/>
      <c r="CQB8" s="23"/>
      <c r="CQC8" s="21"/>
      <c r="CQD8"/>
      <c r="CQE8" s="4"/>
      <c r="CQF8" s="4"/>
      <c r="CQG8"/>
      <c r="CQH8" s="22"/>
      <c r="CQI8" s="22"/>
      <c r="CQJ8" s="22"/>
      <c r="CQK8" s="15"/>
      <c r="CQL8" s="23"/>
      <c r="CQM8" s="21"/>
      <c r="CQN8"/>
      <c r="CQO8" s="4"/>
      <c r="CQP8" s="4"/>
      <c r="CQQ8"/>
      <c r="CQR8" s="22"/>
      <c r="CQS8" s="22"/>
      <c r="CQT8" s="22"/>
      <c r="CQU8" s="15"/>
      <c r="CQV8" s="23"/>
      <c r="CQW8" s="21"/>
      <c r="CQX8"/>
      <c r="CQY8" s="4"/>
      <c r="CQZ8" s="4"/>
      <c r="CRA8"/>
      <c r="CRB8" s="22"/>
      <c r="CRC8" s="22"/>
      <c r="CRD8" s="22"/>
      <c r="CRE8" s="15"/>
      <c r="CRF8" s="23"/>
      <c r="CRG8" s="21"/>
      <c r="CRH8"/>
      <c r="CRI8" s="4"/>
      <c r="CRJ8" s="4"/>
      <c r="CRK8"/>
      <c r="CRL8" s="22"/>
      <c r="CRM8" s="22"/>
      <c r="CRN8" s="22"/>
      <c r="CRO8" s="15"/>
      <c r="CRP8" s="23"/>
      <c r="CRQ8" s="21"/>
      <c r="CRR8"/>
      <c r="CRS8" s="4"/>
      <c r="CRT8" s="4"/>
      <c r="CRU8"/>
      <c r="CRV8" s="22"/>
      <c r="CRW8" s="22"/>
      <c r="CRX8" s="22"/>
      <c r="CRY8" s="15"/>
      <c r="CRZ8" s="23"/>
      <c r="CSA8" s="21"/>
      <c r="CSB8"/>
      <c r="CSC8" s="4"/>
      <c r="CSD8" s="4"/>
      <c r="CSE8"/>
      <c r="CSF8" s="22"/>
      <c r="CSG8" s="22"/>
      <c r="CSH8" s="22"/>
      <c r="CSI8" s="15"/>
      <c r="CSJ8" s="23"/>
      <c r="CSK8" s="21"/>
      <c r="CSL8"/>
      <c r="CSM8" s="4"/>
      <c r="CSN8" s="4"/>
      <c r="CSO8"/>
      <c r="CSP8" s="22"/>
      <c r="CSQ8" s="22"/>
      <c r="CSR8" s="22"/>
      <c r="CSS8" s="15"/>
      <c r="CST8" s="23"/>
      <c r="CSU8" s="21"/>
      <c r="CSV8"/>
      <c r="CSW8" s="4"/>
      <c r="CSX8" s="4"/>
      <c r="CSY8"/>
      <c r="CSZ8" s="22"/>
      <c r="CTA8" s="22"/>
      <c r="CTB8" s="22"/>
      <c r="CTC8" s="15"/>
      <c r="CTD8" s="23"/>
      <c r="CTE8" s="21"/>
      <c r="CTF8"/>
      <c r="CTG8" s="4"/>
      <c r="CTH8" s="4"/>
      <c r="CTI8"/>
      <c r="CTJ8" s="22"/>
      <c r="CTK8" s="22"/>
      <c r="CTL8" s="22"/>
      <c r="CTM8" s="15"/>
      <c r="CTN8" s="23"/>
      <c r="CTO8" s="21"/>
      <c r="CTP8"/>
      <c r="CTQ8" s="4"/>
      <c r="CTR8" s="4"/>
      <c r="CTS8"/>
      <c r="CTT8" s="22"/>
      <c r="CTU8" s="22"/>
      <c r="CTV8" s="22"/>
      <c r="CTW8" s="15"/>
      <c r="CTX8" s="23"/>
      <c r="CTY8" s="21"/>
      <c r="CTZ8"/>
      <c r="CUA8" s="4"/>
      <c r="CUB8" s="4"/>
      <c r="CUC8"/>
      <c r="CUD8" s="22"/>
      <c r="CUE8" s="22"/>
      <c r="CUF8" s="22"/>
      <c r="CUG8" s="15"/>
      <c r="CUH8" s="23"/>
      <c r="CUI8" s="21"/>
      <c r="CUJ8"/>
      <c r="CUK8" s="4"/>
      <c r="CUL8" s="4"/>
      <c r="CUM8"/>
      <c r="CUN8" s="22"/>
      <c r="CUO8" s="22"/>
      <c r="CUP8" s="22"/>
      <c r="CUQ8" s="15"/>
      <c r="CUR8" s="23"/>
      <c r="CUS8" s="21"/>
      <c r="CUT8"/>
      <c r="CUU8" s="4"/>
      <c r="CUV8" s="4"/>
      <c r="CUW8"/>
      <c r="CUX8" s="22"/>
      <c r="CUY8" s="22"/>
      <c r="CUZ8" s="22"/>
      <c r="CVA8" s="15"/>
      <c r="CVB8" s="23"/>
      <c r="CVC8" s="21"/>
      <c r="CVD8"/>
      <c r="CVE8" s="4"/>
      <c r="CVF8" s="4"/>
      <c r="CVG8"/>
      <c r="CVH8" s="22"/>
      <c r="CVI8" s="22"/>
      <c r="CVJ8" s="22"/>
      <c r="CVK8" s="15"/>
      <c r="CVL8" s="23"/>
      <c r="CVM8" s="21"/>
      <c r="CVN8"/>
      <c r="CVO8" s="4"/>
      <c r="CVP8" s="4"/>
      <c r="CVQ8"/>
      <c r="CVR8" s="22"/>
      <c r="CVS8" s="22"/>
      <c r="CVT8" s="22"/>
      <c r="CVU8" s="15"/>
      <c r="CVV8" s="23"/>
      <c r="CVW8" s="21"/>
      <c r="CVX8"/>
      <c r="CVY8" s="4"/>
      <c r="CVZ8" s="4"/>
      <c r="CWA8"/>
      <c r="CWB8" s="22"/>
      <c r="CWC8" s="22"/>
      <c r="CWD8" s="22"/>
      <c r="CWE8" s="15"/>
      <c r="CWF8" s="23"/>
      <c r="CWG8" s="21"/>
      <c r="CWH8"/>
      <c r="CWI8" s="4"/>
      <c r="CWJ8" s="4"/>
      <c r="CWK8"/>
      <c r="CWL8" s="22"/>
      <c r="CWM8" s="22"/>
      <c r="CWN8" s="22"/>
      <c r="CWO8" s="15"/>
      <c r="CWP8" s="23"/>
      <c r="CWQ8" s="21"/>
      <c r="CWR8"/>
      <c r="CWS8" s="4"/>
      <c r="CWT8" s="4"/>
      <c r="CWU8"/>
      <c r="CWV8" s="22"/>
      <c r="CWW8" s="22"/>
      <c r="CWX8" s="22"/>
      <c r="CWY8" s="15"/>
      <c r="CWZ8" s="23"/>
      <c r="CXA8" s="21"/>
      <c r="CXB8"/>
      <c r="CXC8" s="4"/>
      <c r="CXD8" s="4"/>
      <c r="CXE8"/>
      <c r="CXF8" s="22"/>
      <c r="CXG8" s="22"/>
      <c r="CXH8" s="22"/>
      <c r="CXI8" s="15"/>
      <c r="CXJ8" s="23"/>
      <c r="CXK8" s="21"/>
      <c r="CXL8"/>
      <c r="CXM8" s="4"/>
      <c r="CXN8" s="4"/>
      <c r="CXO8"/>
      <c r="CXP8" s="22"/>
      <c r="CXQ8" s="22"/>
      <c r="CXR8" s="22"/>
      <c r="CXS8" s="15"/>
      <c r="CXT8" s="23"/>
      <c r="CXU8" s="21"/>
      <c r="CXV8"/>
      <c r="CXW8" s="4"/>
      <c r="CXX8" s="4"/>
      <c r="CXY8"/>
      <c r="CXZ8" s="22"/>
      <c r="CYA8" s="22"/>
      <c r="CYB8" s="22"/>
      <c r="CYC8" s="15"/>
      <c r="CYD8" s="23"/>
      <c r="CYE8" s="21"/>
      <c r="CYF8"/>
      <c r="CYG8" s="4"/>
      <c r="CYH8" s="4"/>
      <c r="CYI8"/>
      <c r="CYJ8" s="22"/>
      <c r="CYK8" s="22"/>
      <c r="CYL8" s="22"/>
      <c r="CYM8" s="15"/>
      <c r="CYN8" s="23"/>
      <c r="CYO8" s="21"/>
      <c r="CYP8"/>
      <c r="CYQ8" s="4"/>
      <c r="CYR8" s="4"/>
      <c r="CYS8"/>
      <c r="CYT8" s="22"/>
      <c r="CYU8" s="22"/>
      <c r="CYV8" s="22"/>
      <c r="CYW8" s="15"/>
      <c r="CYX8" s="23"/>
      <c r="CYY8" s="21"/>
      <c r="CYZ8"/>
      <c r="CZA8" s="4"/>
      <c r="CZB8" s="4"/>
      <c r="CZC8"/>
      <c r="CZD8" s="22"/>
      <c r="CZE8" s="22"/>
      <c r="CZF8" s="22"/>
      <c r="CZG8" s="15"/>
      <c r="CZH8" s="23"/>
      <c r="CZI8" s="21"/>
      <c r="CZJ8"/>
      <c r="CZK8" s="4"/>
      <c r="CZL8" s="4"/>
      <c r="CZM8"/>
      <c r="CZN8" s="22"/>
      <c r="CZO8" s="22"/>
      <c r="CZP8" s="22"/>
      <c r="CZQ8" s="15"/>
      <c r="CZR8" s="23"/>
      <c r="CZS8" s="21"/>
      <c r="CZT8"/>
      <c r="CZU8" s="4"/>
      <c r="CZV8" s="4"/>
      <c r="CZW8"/>
      <c r="CZX8" s="22"/>
      <c r="CZY8" s="22"/>
      <c r="CZZ8" s="22"/>
      <c r="DAA8" s="15"/>
      <c r="DAB8" s="23"/>
      <c r="DAC8" s="21"/>
      <c r="DAD8"/>
      <c r="DAE8" s="4"/>
      <c r="DAF8" s="4"/>
      <c r="DAG8"/>
      <c r="DAH8" s="22"/>
      <c r="DAI8" s="22"/>
      <c r="DAJ8" s="22"/>
      <c r="DAK8" s="15"/>
      <c r="DAL8" s="23"/>
      <c r="DAM8" s="21"/>
      <c r="DAN8"/>
      <c r="DAO8" s="4"/>
      <c r="DAP8" s="4"/>
      <c r="DAQ8"/>
      <c r="DAR8" s="22"/>
      <c r="DAS8" s="22"/>
      <c r="DAT8" s="22"/>
      <c r="DAU8" s="15"/>
      <c r="DAV8" s="23"/>
      <c r="DAW8" s="21"/>
      <c r="DAX8"/>
      <c r="DAY8" s="4"/>
      <c r="DAZ8" s="4"/>
      <c r="DBA8"/>
      <c r="DBB8" s="22"/>
      <c r="DBC8" s="22"/>
      <c r="DBD8" s="22"/>
      <c r="DBE8" s="15"/>
      <c r="DBF8" s="23"/>
      <c r="DBG8" s="21"/>
      <c r="DBH8"/>
      <c r="DBI8" s="4"/>
      <c r="DBJ8" s="4"/>
      <c r="DBK8"/>
      <c r="DBL8" s="22"/>
      <c r="DBM8" s="22"/>
      <c r="DBN8" s="22"/>
      <c r="DBO8" s="15"/>
      <c r="DBP8" s="23"/>
      <c r="DBQ8" s="21"/>
      <c r="DBR8"/>
      <c r="DBS8" s="4"/>
      <c r="DBT8" s="4"/>
      <c r="DBU8"/>
      <c r="DBV8" s="22"/>
      <c r="DBW8" s="22"/>
      <c r="DBX8" s="22"/>
      <c r="DBY8" s="15"/>
      <c r="DBZ8" s="23"/>
      <c r="DCA8" s="21"/>
      <c r="DCB8"/>
      <c r="DCC8" s="4"/>
      <c r="DCD8" s="4"/>
      <c r="DCE8"/>
      <c r="DCF8" s="22"/>
      <c r="DCG8" s="22"/>
      <c r="DCH8" s="22"/>
      <c r="DCI8" s="15"/>
      <c r="DCJ8" s="23"/>
      <c r="DCK8" s="21"/>
      <c r="DCL8"/>
      <c r="DCM8" s="4"/>
      <c r="DCN8" s="4"/>
      <c r="DCO8"/>
      <c r="DCP8" s="22"/>
      <c r="DCQ8" s="22"/>
      <c r="DCR8" s="22"/>
      <c r="DCS8" s="15"/>
      <c r="DCT8" s="23"/>
      <c r="DCU8" s="21"/>
      <c r="DCV8"/>
      <c r="DCW8" s="4"/>
      <c r="DCX8" s="4"/>
      <c r="DCY8"/>
      <c r="DCZ8" s="22"/>
      <c r="DDA8" s="22"/>
      <c r="DDB8" s="22"/>
      <c r="DDC8" s="15"/>
      <c r="DDD8" s="23"/>
      <c r="DDE8" s="21"/>
      <c r="DDF8"/>
      <c r="DDG8" s="4"/>
      <c r="DDH8" s="4"/>
      <c r="DDI8"/>
      <c r="DDJ8" s="22"/>
      <c r="DDK8" s="22"/>
      <c r="DDL8" s="22"/>
      <c r="DDM8" s="15"/>
      <c r="DDN8" s="23"/>
      <c r="DDO8" s="21"/>
      <c r="DDP8"/>
      <c r="DDQ8" s="4"/>
      <c r="DDR8" s="4"/>
      <c r="DDS8"/>
      <c r="DDT8" s="22"/>
      <c r="DDU8" s="22"/>
      <c r="DDV8" s="22"/>
      <c r="DDW8" s="15"/>
      <c r="DDX8" s="23"/>
      <c r="DDY8" s="21"/>
      <c r="DDZ8"/>
      <c r="DEA8" s="4"/>
      <c r="DEB8" s="4"/>
      <c r="DEC8"/>
      <c r="DED8" s="22"/>
      <c r="DEE8" s="22"/>
      <c r="DEF8" s="22"/>
      <c r="DEG8" s="15"/>
      <c r="DEH8" s="23"/>
      <c r="DEI8" s="21"/>
      <c r="DEJ8"/>
      <c r="DEK8" s="4"/>
      <c r="DEL8" s="4"/>
      <c r="DEM8"/>
      <c r="DEN8" s="22"/>
      <c r="DEO8" s="22"/>
      <c r="DEP8" s="22"/>
      <c r="DEQ8" s="15"/>
      <c r="DER8" s="23"/>
      <c r="DES8" s="21"/>
      <c r="DET8"/>
      <c r="DEU8" s="4"/>
      <c r="DEV8" s="4"/>
      <c r="DEW8"/>
      <c r="DEX8" s="22"/>
      <c r="DEY8" s="22"/>
      <c r="DEZ8" s="22"/>
      <c r="DFA8" s="15"/>
      <c r="DFB8" s="23"/>
      <c r="DFC8" s="21"/>
      <c r="DFD8"/>
      <c r="DFE8" s="4"/>
      <c r="DFF8" s="4"/>
      <c r="DFG8"/>
      <c r="DFH8" s="22"/>
      <c r="DFI8" s="22"/>
      <c r="DFJ8" s="22"/>
      <c r="DFK8" s="15"/>
      <c r="DFL8" s="23"/>
      <c r="DFM8" s="21"/>
      <c r="DFN8"/>
      <c r="DFO8" s="4"/>
      <c r="DFP8" s="4"/>
      <c r="DFQ8"/>
      <c r="DFR8" s="22"/>
      <c r="DFS8" s="22"/>
      <c r="DFT8" s="22"/>
      <c r="DFU8" s="15"/>
      <c r="DFV8" s="23"/>
      <c r="DFW8" s="21"/>
      <c r="DFX8"/>
      <c r="DFY8" s="4"/>
      <c r="DFZ8" s="4"/>
      <c r="DGA8"/>
      <c r="DGB8" s="22"/>
      <c r="DGC8" s="22"/>
      <c r="DGD8" s="22"/>
      <c r="DGE8" s="15"/>
      <c r="DGF8" s="23"/>
      <c r="DGG8" s="21"/>
      <c r="DGH8"/>
      <c r="DGI8" s="4"/>
      <c r="DGJ8" s="4"/>
      <c r="DGK8"/>
      <c r="DGL8" s="22"/>
      <c r="DGM8" s="22"/>
      <c r="DGN8" s="22"/>
      <c r="DGO8" s="15"/>
      <c r="DGP8" s="23"/>
      <c r="DGQ8" s="21"/>
      <c r="DGR8"/>
      <c r="DGS8" s="4"/>
      <c r="DGT8" s="4"/>
      <c r="DGU8"/>
      <c r="DGV8" s="22"/>
      <c r="DGW8" s="22"/>
      <c r="DGX8" s="22"/>
      <c r="DGY8" s="15"/>
      <c r="DGZ8" s="23"/>
      <c r="DHA8" s="21"/>
      <c r="DHB8"/>
      <c r="DHC8" s="4"/>
      <c r="DHD8" s="4"/>
      <c r="DHE8"/>
      <c r="DHF8" s="22"/>
      <c r="DHG8" s="22"/>
      <c r="DHH8" s="22"/>
      <c r="DHI8" s="15"/>
      <c r="DHJ8" s="23"/>
      <c r="DHK8" s="21"/>
      <c r="DHL8"/>
      <c r="DHM8" s="4"/>
      <c r="DHN8" s="4"/>
      <c r="DHO8"/>
      <c r="DHP8" s="22"/>
      <c r="DHQ8" s="22"/>
      <c r="DHR8" s="22"/>
      <c r="DHS8" s="15"/>
      <c r="DHT8" s="23"/>
      <c r="DHU8" s="21"/>
      <c r="DHV8"/>
      <c r="DHW8" s="4"/>
      <c r="DHX8" s="4"/>
      <c r="DHY8"/>
      <c r="DHZ8" s="22"/>
      <c r="DIA8" s="22"/>
      <c r="DIB8" s="22"/>
      <c r="DIC8" s="15"/>
      <c r="DID8" s="23"/>
      <c r="DIE8" s="21"/>
      <c r="DIF8"/>
      <c r="DIG8" s="4"/>
      <c r="DIH8" s="4"/>
      <c r="DII8"/>
      <c r="DIJ8" s="22"/>
      <c r="DIK8" s="22"/>
      <c r="DIL8" s="22"/>
      <c r="DIM8" s="15"/>
      <c r="DIN8" s="23"/>
      <c r="DIO8" s="21"/>
      <c r="DIP8"/>
      <c r="DIQ8" s="4"/>
      <c r="DIR8" s="4"/>
      <c r="DIS8"/>
      <c r="DIT8" s="22"/>
      <c r="DIU8" s="22"/>
      <c r="DIV8" s="22"/>
      <c r="DIW8" s="15"/>
      <c r="DIX8" s="23"/>
      <c r="DIY8" s="21"/>
      <c r="DIZ8"/>
      <c r="DJA8" s="4"/>
      <c r="DJB8" s="4"/>
      <c r="DJC8"/>
      <c r="DJD8" s="22"/>
      <c r="DJE8" s="22"/>
      <c r="DJF8" s="22"/>
      <c r="DJG8" s="15"/>
      <c r="DJH8" s="23"/>
      <c r="DJI8" s="21"/>
      <c r="DJJ8"/>
      <c r="DJK8" s="4"/>
      <c r="DJL8" s="4"/>
      <c r="DJM8"/>
      <c r="DJN8" s="22"/>
      <c r="DJO8" s="22"/>
      <c r="DJP8" s="22"/>
      <c r="DJQ8" s="15"/>
      <c r="DJR8" s="23"/>
      <c r="DJS8" s="21"/>
      <c r="DJT8"/>
      <c r="DJU8" s="4"/>
      <c r="DJV8" s="4"/>
      <c r="DJW8"/>
      <c r="DJX8" s="22"/>
      <c r="DJY8" s="22"/>
      <c r="DJZ8" s="22"/>
      <c r="DKA8" s="15"/>
      <c r="DKB8" s="23"/>
      <c r="DKC8" s="21"/>
      <c r="DKD8"/>
      <c r="DKE8" s="4"/>
      <c r="DKF8" s="4"/>
      <c r="DKG8"/>
      <c r="DKH8" s="22"/>
      <c r="DKI8" s="22"/>
      <c r="DKJ8" s="22"/>
      <c r="DKK8" s="15"/>
      <c r="DKL8" s="23"/>
      <c r="DKM8" s="21"/>
      <c r="DKN8"/>
      <c r="DKO8" s="4"/>
      <c r="DKP8" s="4"/>
      <c r="DKQ8"/>
      <c r="DKR8" s="22"/>
      <c r="DKS8" s="22"/>
      <c r="DKT8" s="22"/>
      <c r="DKU8" s="15"/>
      <c r="DKV8" s="23"/>
      <c r="DKW8" s="21"/>
      <c r="DKX8"/>
      <c r="DKY8" s="4"/>
      <c r="DKZ8" s="4"/>
      <c r="DLA8"/>
      <c r="DLB8" s="22"/>
      <c r="DLC8" s="22"/>
      <c r="DLD8" s="22"/>
      <c r="DLE8" s="15"/>
      <c r="DLF8" s="23"/>
      <c r="DLG8" s="21"/>
      <c r="DLH8"/>
      <c r="DLI8" s="4"/>
      <c r="DLJ8" s="4"/>
      <c r="DLK8"/>
      <c r="DLL8" s="22"/>
      <c r="DLM8" s="22"/>
      <c r="DLN8" s="22"/>
      <c r="DLO8" s="15"/>
      <c r="DLP8" s="23"/>
      <c r="DLQ8" s="21"/>
      <c r="DLR8"/>
      <c r="DLS8" s="4"/>
      <c r="DLT8" s="4"/>
      <c r="DLU8"/>
      <c r="DLV8" s="22"/>
      <c r="DLW8" s="22"/>
      <c r="DLX8" s="22"/>
      <c r="DLY8" s="15"/>
      <c r="DLZ8" s="23"/>
      <c r="DMA8" s="21"/>
      <c r="DMB8"/>
      <c r="DMC8" s="4"/>
      <c r="DMD8" s="4"/>
      <c r="DME8"/>
      <c r="DMF8" s="22"/>
      <c r="DMG8" s="22"/>
      <c r="DMH8" s="22"/>
      <c r="DMI8" s="15"/>
      <c r="DMJ8" s="23"/>
      <c r="DMK8" s="21"/>
      <c r="DML8"/>
      <c r="DMM8" s="4"/>
      <c r="DMN8" s="4"/>
      <c r="DMO8"/>
      <c r="DMP8" s="22"/>
      <c r="DMQ8" s="22"/>
      <c r="DMR8" s="22"/>
      <c r="DMS8" s="15"/>
      <c r="DMT8" s="23"/>
      <c r="DMU8" s="21"/>
      <c r="DMV8"/>
      <c r="DMW8" s="4"/>
      <c r="DMX8" s="4"/>
      <c r="DMY8"/>
      <c r="DMZ8" s="22"/>
      <c r="DNA8" s="22"/>
      <c r="DNB8" s="22"/>
      <c r="DNC8" s="15"/>
      <c r="DND8" s="23"/>
      <c r="DNE8" s="21"/>
      <c r="DNF8"/>
      <c r="DNG8" s="4"/>
      <c r="DNH8" s="4"/>
      <c r="DNI8"/>
      <c r="DNJ8" s="22"/>
      <c r="DNK8" s="22"/>
      <c r="DNL8" s="22"/>
      <c r="DNM8" s="15"/>
      <c r="DNN8" s="23"/>
      <c r="DNO8" s="21"/>
      <c r="DNP8"/>
      <c r="DNQ8" s="4"/>
      <c r="DNR8" s="4"/>
      <c r="DNS8"/>
      <c r="DNT8" s="22"/>
      <c r="DNU8" s="22"/>
      <c r="DNV8" s="22"/>
      <c r="DNW8" s="15"/>
      <c r="DNX8" s="23"/>
      <c r="DNY8" s="21"/>
      <c r="DNZ8"/>
      <c r="DOA8" s="4"/>
      <c r="DOB8" s="4"/>
      <c r="DOC8"/>
      <c r="DOD8" s="22"/>
      <c r="DOE8" s="22"/>
      <c r="DOF8" s="22"/>
      <c r="DOG8" s="15"/>
      <c r="DOH8" s="23"/>
      <c r="DOI8" s="21"/>
      <c r="DOJ8"/>
      <c r="DOK8" s="4"/>
      <c r="DOL8" s="4"/>
      <c r="DOM8"/>
      <c r="DON8" s="22"/>
      <c r="DOO8" s="22"/>
      <c r="DOP8" s="22"/>
      <c r="DOQ8" s="15"/>
      <c r="DOR8" s="23"/>
      <c r="DOS8" s="21"/>
      <c r="DOT8"/>
      <c r="DOU8" s="4"/>
      <c r="DOV8" s="4"/>
      <c r="DOW8"/>
      <c r="DOX8" s="22"/>
      <c r="DOY8" s="22"/>
      <c r="DOZ8" s="22"/>
      <c r="DPA8" s="15"/>
      <c r="DPB8" s="23"/>
      <c r="DPC8" s="21"/>
      <c r="DPD8"/>
      <c r="DPE8" s="4"/>
      <c r="DPF8" s="4"/>
      <c r="DPG8"/>
      <c r="DPH8" s="22"/>
      <c r="DPI8" s="22"/>
      <c r="DPJ8" s="22"/>
      <c r="DPK8" s="15"/>
      <c r="DPL8" s="23"/>
      <c r="DPM8" s="21"/>
      <c r="DPN8"/>
      <c r="DPO8" s="4"/>
      <c r="DPP8" s="4"/>
      <c r="DPQ8"/>
      <c r="DPR8" s="22"/>
      <c r="DPS8" s="22"/>
      <c r="DPT8" s="22"/>
      <c r="DPU8" s="15"/>
      <c r="DPV8" s="23"/>
      <c r="DPW8" s="21"/>
      <c r="DPX8"/>
      <c r="DPY8" s="4"/>
      <c r="DPZ8" s="4"/>
      <c r="DQA8"/>
      <c r="DQB8" s="22"/>
      <c r="DQC8" s="22"/>
      <c r="DQD8" s="22"/>
      <c r="DQE8" s="15"/>
      <c r="DQF8" s="23"/>
      <c r="DQG8" s="21"/>
      <c r="DQH8"/>
      <c r="DQI8" s="4"/>
      <c r="DQJ8" s="4"/>
      <c r="DQK8"/>
      <c r="DQL8" s="22"/>
      <c r="DQM8" s="22"/>
      <c r="DQN8" s="22"/>
      <c r="DQO8" s="15"/>
      <c r="DQP8" s="23"/>
      <c r="DQQ8" s="21"/>
      <c r="DQR8"/>
      <c r="DQS8" s="4"/>
      <c r="DQT8" s="4"/>
      <c r="DQU8"/>
      <c r="DQV8" s="22"/>
      <c r="DQW8" s="22"/>
      <c r="DQX8" s="22"/>
      <c r="DQY8" s="15"/>
      <c r="DQZ8" s="23"/>
      <c r="DRA8" s="21"/>
      <c r="DRB8"/>
      <c r="DRC8" s="4"/>
      <c r="DRD8" s="4"/>
      <c r="DRE8"/>
      <c r="DRF8" s="22"/>
      <c r="DRG8" s="22"/>
      <c r="DRH8" s="22"/>
      <c r="DRI8" s="15"/>
      <c r="DRJ8" s="23"/>
      <c r="DRK8" s="21"/>
      <c r="DRL8"/>
      <c r="DRM8" s="4"/>
      <c r="DRN8" s="4"/>
      <c r="DRO8"/>
      <c r="DRP8" s="22"/>
      <c r="DRQ8" s="22"/>
      <c r="DRR8" s="22"/>
      <c r="DRS8" s="15"/>
      <c r="DRT8" s="23"/>
      <c r="DRU8" s="21"/>
      <c r="DRV8"/>
      <c r="DRW8" s="4"/>
      <c r="DRX8" s="4"/>
      <c r="DRY8"/>
      <c r="DRZ8" s="22"/>
      <c r="DSA8" s="22"/>
      <c r="DSB8" s="22"/>
      <c r="DSC8" s="15"/>
      <c r="DSD8" s="23"/>
      <c r="DSE8" s="21"/>
      <c r="DSF8"/>
      <c r="DSG8" s="4"/>
      <c r="DSH8" s="4"/>
      <c r="DSI8"/>
      <c r="DSJ8" s="22"/>
      <c r="DSK8" s="22"/>
      <c r="DSL8" s="22"/>
      <c r="DSM8" s="15"/>
      <c r="DSN8" s="23"/>
      <c r="DSO8" s="21"/>
      <c r="DSP8"/>
      <c r="DSQ8" s="4"/>
      <c r="DSR8" s="4"/>
      <c r="DSS8"/>
      <c r="DST8" s="22"/>
      <c r="DSU8" s="22"/>
      <c r="DSV8" s="22"/>
      <c r="DSW8" s="15"/>
      <c r="DSX8" s="23"/>
      <c r="DSY8" s="21"/>
      <c r="DSZ8"/>
      <c r="DTA8" s="4"/>
      <c r="DTB8" s="4"/>
      <c r="DTC8"/>
      <c r="DTD8" s="22"/>
      <c r="DTE8" s="22"/>
      <c r="DTF8" s="22"/>
      <c r="DTG8" s="15"/>
      <c r="DTH8" s="23"/>
      <c r="DTI8" s="21"/>
      <c r="DTJ8"/>
      <c r="DTK8" s="4"/>
      <c r="DTL8" s="4"/>
      <c r="DTM8"/>
      <c r="DTN8" s="22"/>
      <c r="DTO8" s="22"/>
      <c r="DTP8" s="22"/>
      <c r="DTQ8" s="15"/>
      <c r="DTR8" s="23"/>
      <c r="DTS8" s="21"/>
      <c r="DTT8"/>
      <c r="DTU8" s="4"/>
      <c r="DTV8" s="4"/>
      <c r="DTW8"/>
      <c r="DTX8" s="22"/>
      <c r="DTY8" s="22"/>
      <c r="DTZ8" s="22"/>
      <c r="DUA8" s="15"/>
      <c r="DUB8" s="23"/>
      <c r="DUC8" s="21"/>
      <c r="DUD8"/>
      <c r="DUE8" s="4"/>
      <c r="DUF8" s="4"/>
      <c r="DUG8"/>
      <c r="DUH8" s="22"/>
      <c r="DUI8" s="22"/>
      <c r="DUJ8" s="22"/>
      <c r="DUK8" s="15"/>
      <c r="DUL8" s="23"/>
      <c r="DUM8" s="21"/>
      <c r="DUN8"/>
      <c r="DUO8" s="4"/>
      <c r="DUP8" s="4"/>
      <c r="DUQ8"/>
      <c r="DUR8" s="22"/>
      <c r="DUS8" s="22"/>
      <c r="DUT8" s="22"/>
      <c r="DUU8" s="15"/>
      <c r="DUV8" s="23"/>
      <c r="DUW8" s="21"/>
      <c r="DUX8"/>
      <c r="DUY8" s="4"/>
      <c r="DUZ8" s="4"/>
      <c r="DVA8"/>
      <c r="DVB8" s="22"/>
      <c r="DVC8" s="22"/>
      <c r="DVD8" s="22"/>
      <c r="DVE8" s="15"/>
      <c r="DVF8" s="23"/>
      <c r="DVG8" s="21"/>
      <c r="DVH8"/>
      <c r="DVI8" s="4"/>
      <c r="DVJ8" s="4"/>
      <c r="DVK8"/>
      <c r="DVL8" s="22"/>
      <c r="DVM8" s="22"/>
      <c r="DVN8" s="22"/>
      <c r="DVO8" s="15"/>
      <c r="DVP8" s="23"/>
      <c r="DVQ8" s="21"/>
      <c r="DVR8"/>
      <c r="DVS8" s="4"/>
      <c r="DVT8" s="4"/>
      <c r="DVU8"/>
      <c r="DVV8" s="22"/>
      <c r="DVW8" s="22"/>
      <c r="DVX8" s="22"/>
      <c r="DVY8" s="15"/>
      <c r="DVZ8" s="23"/>
      <c r="DWA8" s="21"/>
      <c r="DWB8"/>
      <c r="DWC8" s="4"/>
      <c r="DWD8" s="4"/>
      <c r="DWE8"/>
      <c r="DWF8" s="22"/>
      <c r="DWG8" s="22"/>
      <c r="DWH8" s="22"/>
      <c r="DWI8" s="15"/>
      <c r="DWJ8" s="23"/>
      <c r="DWK8" s="21"/>
      <c r="DWL8"/>
      <c r="DWM8" s="4"/>
      <c r="DWN8" s="4"/>
      <c r="DWO8"/>
      <c r="DWP8" s="22"/>
      <c r="DWQ8" s="22"/>
      <c r="DWR8" s="22"/>
      <c r="DWS8" s="15"/>
      <c r="DWT8" s="23"/>
      <c r="DWU8" s="21"/>
      <c r="DWV8"/>
      <c r="DWW8" s="4"/>
      <c r="DWX8" s="4"/>
      <c r="DWY8"/>
      <c r="DWZ8" s="22"/>
      <c r="DXA8" s="22"/>
      <c r="DXB8" s="22"/>
      <c r="DXC8" s="15"/>
      <c r="DXD8" s="23"/>
      <c r="DXE8" s="21"/>
      <c r="DXF8"/>
      <c r="DXG8" s="4"/>
      <c r="DXH8" s="4"/>
      <c r="DXI8"/>
      <c r="DXJ8" s="22"/>
      <c r="DXK8" s="22"/>
      <c r="DXL8" s="22"/>
      <c r="DXM8" s="15"/>
      <c r="DXN8" s="23"/>
      <c r="DXO8" s="21"/>
      <c r="DXP8"/>
      <c r="DXQ8" s="4"/>
      <c r="DXR8" s="4"/>
      <c r="DXS8"/>
      <c r="DXT8" s="22"/>
      <c r="DXU8" s="22"/>
      <c r="DXV8" s="22"/>
      <c r="DXW8" s="15"/>
      <c r="DXX8" s="23"/>
      <c r="DXY8" s="21"/>
      <c r="DXZ8"/>
      <c r="DYA8" s="4"/>
      <c r="DYB8" s="4"/>
      <c r="DYC8"/>
      <c r="DYD8" s="22"/>
      <c r="DYE8" s="22"/>
      <c r="DYF8" s="22"/>
      <c r="DYG8" s="15"/>
      <c r="DYH8" s="23"/>
      <c r="DYI8" s="21"/>
      <c r="DYJ8"/>
      <c r="DYK8" s="4"/>
      <c r="DYL8" s="4"/>
      <c r="DYM8"/>
      <c r="DYN8" s="22"/>
      <c r="DYO8" s="22"/>
      <c r="DYP8" s="22"/>
      <c r="DYQ8" s="15"/>
      <c r="DYR8" s="23"/>
      <c r="DYS8" s="21"/>
      <c r="DYT8"/>
      <c r="DYU8" s="4"/>
      <c r="DYV8" s="4"/>
      <c r="DYW8"/>
      <c r="DYX8" s="22"/>
      <c r="DYY8" s="22"/>
      <c r="DYZ8" s="22"/>
      <c r="DZA8" s="15"/>
      <c r="DZB8" s="23"/>
      <c r="DZC8" s="21"/>
      <c r="DZD8"/>
      <c r="DZE8" s="4"/>
      <c r="DZF8" s="4"/>
      <c r="DZG8"/>
      <c r="DZH8" s="22"/>
      <c r="DZI8" s="22"/>
      <c r="DZJ8" s="22"/>
      <c r="DZK8" s="15"/>
      <c r="DZL8" s="23"/>
      <c r="DZM8" s="21"/>
      <c r="DZN8"/>
      <c r="DZO8" s="4"/>
      <c r="DZP8" s="4"/>
      <c r="DZQ8"/>
      <c r="DZR8" s="22"/>
      <c r="DZS8" s="22"/>
      <c r="DZT8" s="22"/>
      <c r="DZU8" s="15"/>
      <c r="DZV8" s="23"/>
      <c r="DZW8" s="21"/>
      <c r="DZX8"/>
      <c r="DZY8" s="4"/>
      <c r="DZZ8" s="4"/>
      <c r="EAA8"/>
      <c r="EAB8" s="22"/>
      <c r="EAC8" s="22"/>
      <c r="EAD8" s="22"/>
      <c r="EAE8" s="15"/>
      <c r="EAF8" s="23"/>
      <c r="EAG8" s="21"/>
      <c r="EAH8"/>
      <c r="EAI8" s="4"/>
      <c r="EAJ8" s="4"/>
      <c r="EAK8"/>
      <c r="EAL8" s="22"/>
      <c r="EAM8" s="22"/>
      <c r="EAN8" s="22"/>
      <c r="EAO8" s="15"/>
      <c r="EAP8" s="23"/>
      <c r="EAQ8" s="21"/>
      <c r="EAR8"/>
      <c r="EAS8" s="4"/>
      <c r="EAT8" s="4"/>
      <c r="EAU8"/>
      <c r="EAV8" s="22"/>
      <c r="EAW8" s="22"/>
      <c r="EAX8" s="22"/>
      <c r="EAY8" s="15"/>
      <c r="EAZ8" s="23"/>
      <c r="EBA8" s="21"/>
      <c r="EBB8"/>
      <c r="EBC8" s="4"/>
      <c r="EBD8" s="4"/>
      <c r="EBE8"/>
      <c r="EBF8" s="22"/>
      <c r="EBG8" s="22"/>
      <c r="EBH8" s="22"/>
      <c r="EBI8" s="15"/>
      <c r="EBJ8" s="23"/>
      <c r="EBK8" s="21"/>
      <c r="EBL8"/>
      <c r="EBM8" s="4"/>
      <c r="EBN8" s="4"/>
      <c r="EBO8"/>
      <c r="EBP8" s="22"/>
      <c r="EBQ8" s="22"/>
      <c r="EBR8" s="22"/>
      <c r="EBS8" s="15"/>
      <c r="EBT8" s="23"/>
      <c r="EBU8" s="21"/>
      <c r="EBV8"/>
      <c r="EBW8" s="4"/>
      <c r="EBX8" s="4"/>
      <c r="EBY8"/>
      <c r="EBZ8" s="22"/>
      <c r="ECA8" s="22"/>
      <c r="ECB8" s="22"/>
      <c r="ECC8" s="15"/>
      <c r="ECD8" s="23"/>
      <c r="ECE8" s="21"/>
      <c r="ECF8"/>
      <c r="ECG8" s="4"/>
      <c r="ECH8" s="4"/>
      <c r="ECI8"/>
      <c r="ECJ8" s="22"/>
      <c r="ECK8" s="22"/>
      <c r="ECL8" s="22"/>
      <c r="ECM8" s="15"/>
      <c r="ECN8" s="23"/>
      <c r="ECO8" s="21"/>
      <c r="ECP8"/>
      <c r="ECQ8" s="4"/>
      <c r="ECR8" s="4"/>
      <c r="ECS8"/>
      <c r="ECT8" s="22"/>
      <c r="ECU8" s="22"/>
      <c r="ECV8" s="22"/>
      <c r="ECW8" s="15"/>
      <c r="ECX8" s="23"/>
      <c r="ECY8" s="21"/>
      <c r="ECZ8"/>
      <c r="EDA8" s="4"/>
      <c r="EDB8" s="4"/>
      <c r="EDC8"/>
      <c r="EDD8" s="22"/>
      <c r="EDE8" s="22"/>
      <c r="EDF8" s="22"/>
      <c r="EDG8" s="15"/>
      <c r="EDH8" s="23"/>
      <c r="EDI8" s="21"/>
      <c r="EDJ8"/>
      <c r="EDK8" s="4"/>
      <c r="EDL8" s="4"/>
      <c r="EDM8"/>
      <c r="EDN8" s="22"/>
      <c r="EDO8" s="22"/>
      <c r="EDP8" s="22"/>
      <c r="EDQ8" s="15"/>
      <c r="EDR8" s="23"/>
      <c r="EDS8" s="21"/>
      <c r="EDT8"/>
      <c r="EDU8" s="4"/>
      <c r="EDV8" s="4"/>
      <c r="EDW8"/>
      <c r="EDX8" s="22"/>
      <c r="EDY8" s="22"/>
      <c r="EDZ8" s="22"/>
      <c r="EEA8" s="15"/>
      <c r="EEB8" s="23"/>
      <c r="EEC8" s="21"/>
      <c r="EED8"/>
      <c r="EEE8" s="4"/>
      <c r="EEF8" s="4"/>
      <c r="EEG8"/>
      <c r="EEH8" s="22"/>
      <c r="EEI8" s="22"/>
      <c r="EEJ8" s="22"/>
      <c r="EEK8" s="15"/>
      <c r="EEL8" s="23"/>
      <c r="EEM8" s="21"/>
      <c r="EEN8"/>
      <c r="EEO8" s="4"/>
      <c r="EEP8" s="4"/>
      <c r="EEQ8"/>
      <c r="EER8" s="22"/>
      <c r="EES8" s="22"/>
      <c r="EET8" s="22"/>
      <c r="EEU8" s="15"/>
      <c r="EEV8" s="23"/>
      <c r="EEW8" s="21"/>
      <c r="EEX8"/>
      <c r="EEY8" s="4"/>
      <c r="EEZ8" s="4"/>
      <c r="EFA8"/>
      <c r="EFB8" s="22"/>
      <c r="EFC8" s="22"/>
      <c r="EFD8" s="22"/>
      <c r="EFE8" s="15"/>
      <c r="EFF8" s="23"/>
      <c r="EFG8" s="21"/>
      <c r="EFH8"/>
      <c r="EFI8" s="4"/>
      <c r="EFJ8" s="4"/>
      <c r="EFK8"/>
      <c r="EFL8" s="22"/>
      <c r="EFM8" s="22"/>
      <c r="EFN8" s="22"/>
      <c r="EFO8" s="15"/>
      <c r="EFP8" s="23"/>
      <c r="EFQ8" s="21"/>
      <c r="EFR8"/>
      <c r="EFS8" s="4"/>
      <c r="EFT8" s="4"/>
      <c r="EFU8"/>
      <c r="EFV8" s="22"/>
      <c r="EFW8" s="22"/>
      <c r="EFX8" s="22"/>
      <c r="EFY8" s="15"/>
      <c r="EFZ8" s="23"/>
      <c r="EGA8" s="21"/>
      <c r="EGB8"/>
      <c r="EGC8" s="4"/>
      <c r="EGD8" s="4"/>
      <c r="EGE8"/>
      <c r="EGF8" s="22"/>
      <c r="EGG8" s="22"/>
      <c r="EGH8" s="22"/>
      <c r="EGI8" s="15"/>
      <c r="EGJ8" s="23"/>
      <c r="EGK8" s="21"/>
      <c r="EGL8"/>
      <c r="EGM8" s="4"/>
      <c r="EGN8" s="4"/>
      <c r="EGO8"/>
      <c r="EGP8" s="22"/>
      <c r="EGQ8" s="22"/>
      <c r="EGR8" s="22"/>
      <c r="EGS8" s="15"/>
      <c r="EGT8" s="23"/>
      <c r="EGU8" s="21"/>
      <c r="EGV8"/>
      <c r="EGW8" s="4"/>
      <c r="EGX8" s="4"/>
      <c r="EGY8"/>
      <c r="EGZ8" s="22"/>
      <c r="EHA8" s="22"/>
      <c r="EHB8" s="22"/>
      <c r="EHC8" s="15"/>
      <c r="EHD8" s="23"/>
      <c r="EHE8" s="21"/>
      <c r="EHF8"/>
      <c r="EHG8" s="4"/>
      <c r="EHH8" s="4"/>
      <c r="EHI8"/>
      <c r="EHJ8" s="22"/>
      <c r="EHK8" s="22"/>
      <c r="EHL8" s="22"/>
      <c r="EHM8" s="15"/>
      <c r="EHN8" s="23"/>
      <c r="EHO8" s="21"/>
      <c r="EHP8"/>
      <c r="EHQ8" s="4"/>
      <c r="EHR8" s="4"/>
      <c r="EHS8"/>
      <c r="EHT8" s="22"/>
      <c r="EHU8" s="22"/>
      <c r="EHV8" s="22"/>
      <c r="EHW8" s="15"/>
      <c r="EHX8" s="23"/>
      <c r="EHY8" s="21"/>
      <c r="EHZ8"/>
      <c r="EIA8" s="4"/>
      <c r="EIB8" s="4"/>
      <c r="EIC8"/>
      <c r="EID8" s="22"/>
      <c r="EIE8" s="22"/>
      <c r="EIF8" s="22"/>
      <c r="EIG8" s="15"/>
      <c r="EIH8" s="23"/>
      <c r="EII8" s="21"/>
      <c r="EIJ8"/>
      <c r="EIK8" s="4"/>
      <c r="EIL8" s="4"/>
      <c r="EIM8"/>
      <c r="EIN8" s="22"/>
      <c r="EIO8" s="22"/>
      <c r="EIP8" s="22"/>
      <c r="EIQ8" s="15"/>
      <c r="EIR8" s="23"/>
      <c r="EIS8" s="21"/>
      <c r="EIT8"/>
      <c r="EIU8" s="4"/>
      <c r="EIV8" s="4"/>
      <c r="EIW8"/>
      <c r="EIX8" s="22"/>
      <c r="EIY8" s="22"/>
      <c r="EIZ8" s="22"/>
      <c r="EJA8" s="15"/>
      <c r="EJB8" s="23"/>
      <c r="EJC8" s="21"/>
      <c r="EJD8"/>
      <c r="EJE8" s="4"/>
      <c r="EJF8" s="4"/>
      <c r="EJG8"/>
      <c r="EJH8" s="22"/>
      <c r="EJI8" s="22"/>
      <c r="EJJ8" s="22"/>
      <c r="EJK8" s="15"/>
      <c r="EJL8" s="23"/>
      <c r="EJM8" s="21"/>
      <c r="EJN8"/>
      <c r="EJO8" s="4"/>
      <c r="EJP8" s="4"/>
      <c r="EJQ8"/>
      <c r="EJR8" s="22"/>
      <c r="EJS8" s="22"/>
      <c r="EJT8" s="22"/>
      <c r="EJU8" s="15"/>
      <c r="EJV8" s="23"/>
      <c r="EJW8" s="21"/>
      <c r="EJX8"/>
      <c r="EJY8" s="4"/>
      <c r="EJZ8" s="4"/>
      <c r="EKA8"/>
      <c r="EKB8" s="22"/>
      <c r="EKC8" s="22"/>
      <c r="EKD8" s="22"/>
      <c r="EKE8" s="15"/>
      <c r="EKF8" s="23"/>
      <c r="EKG8" s="21"/>
      <c r="EKH8"/>
      <c r="EKI8" s="4"/>
      <c r="EKJ8" s="4"/>
      <c r="EKK8"/>
      <c r="EKL8" s="22"/>
      <c r="EKM8" s="22"/>
      <c r="EKN8" s="22"/>
      <c r="EKO8" s="15"/>
      <c r="EKP8" s="23"/>
      <c r="EKQ8" s="21"/>
      <c r="EKR8"/>
      <c r="EKS8" s="4"/>
      <c r="EKT8" s="4"/>
      <c r="EKU8"/>
      <c r="EKV8" s="22"/>
      <c r="EKW8" s="22"/>
      <c r="EKX8" s="22"/>
      <c r="EKY8" s="15"/>
      <c r="EKZ8" s="23"/>
      <c r="ELA8" s="21"/>
      <c r="ELB8"/>
      <c r="ELC8" s="4"/>
      <c r="ELD8" s="4"/>
      <c r="ELE8"/>
      <c r="ELF8" s="22"/>
      <c r="ELG8" s="22"/>
      <c r="ELH8" s="22"/>
      <c r="ELI8" s="15"/>
      <c r="ELJ8" s="23"/>
      <c r="ELK8" s="21"/>
      <c r="ELL8"/>
      <c r="ELM8" s="4"/>
      <c r="ELN8" s="4"/>
      <c r="ELO8"/>
      <c r="ELP8" s="22"/>
      <c r="ELQ8" s="22"/>
      <c r="ELR8" s="22"/>
      <c r="ELS8" s="15"/>
      <c r="ELT8" s="23"/>
      <c r="ELU8" s="21"/>
      <c r="ELV8"/>
      <c r="ELW8" s="4"/>
      <c r="ELX8" s="4"/>
      <c r="ELY8"/>
      <c r="ELZ8" s="22"/>
      <c r="EMA8" s="22"/>
      <c r="EMB8" s="22"/>
      <c r="EMC8" s="15"/>
      <c r="EMD8" s="23"/>
      <c r="EME8" s="21"/>
      <c r="EMF8"/>
      <c r="EMG8" s="4"/>
      <c r="EMH8" s="4"/>
      <c r="EMI8"/>
      <c r="EMJ8" s="22"/>
      <c r="EMK8" s="22"/>
      <c r="EML8" s="22"/>
      <c r="EMM8" s="15"/>
      <c r="EMN8" s="23"/>
      <c r="EMO8" s="21"/>
      <c r="EMP8"/>
      <c r="EMQ8" s="4"/>
      <c r="EMR8" s="4"/>
      <c r="EMS8"/>
      <c r="EMT8" s="22"/>
      <c r="EMU8" s="22"/>
      <c r="EMV8" s="22"/>
      <c r="EMW8" s="15"/>
      <c r="EMX8" s="23"/>
      <c r="EMY8" s="21"/>
      <c r="EMZ8"/>
      <c r="ENA8" s="4"/>
      <c r="ENB8" s="4"/>
      <c r="ENC8"/>
      <c r="END8" s="22"/>
      <c r="ENE8" s="22"/>
      <c r="ENF8" s="22"/>
      <c r="ENG8" s="15"/>
      <c r="ENH8" s="23"/>
      <c r="ENI8" s="21"/>
      <c r="ENJ8"/>
      <c r="ENK8" s="4"/>
      <c r="ENL8" s="4"/>
      <c r="ENM8"/>
      <c r="ENN8" s="22"/>
      <c r="ENO8" s="22"/>
      <c r="ENP8" s="22"/>
      <c r="ENQ8" s="15"/>
      <c r="ENR8" s="23"/>
      <c r="ENS8" s="21"/>
      <c r="ENT8"/>
      <c r="ENU8" s="4"/>
      <c r="ENV8" s="4"/>
      <c r="ENW8"/>
      <c r="ENX8" s="22"/>
      <c r="ENY8" s="22"/>
      <c r="ENZ8" s="22"/>
      <c r="EOA8" s="15"/>
      <c r="EOB8" s="23"/>
      <c r="EOC8" s="21"/>
      <c r="EOD8"/>
      <c r="EOE8" s="4"/>
      <c r="EOF8" s="4"/>
      <c r="EOG8"/>
      <c r="EOH8" s="22"/>
      <c r="EOI8" s="22"/>
      <c r="EOJ8" s="22"/>
      <c r="EOK8" s="15"/>
      <c r="EOL8" s="23"/>
      <c r="EOM8" s="21"/>
      <c r="EON8"/>
      <c r="EOO8" s="4"/>
      <c r="EOP8" s="4"/>
      <c r="EOQ8"/>
      <c r="EOR8" s="22"/>
      <c r="EOS8" s="22"/>
      <c r="EOT8" s="22"/>
      <c r="EOU8" s="15"/>
      <c r="EOV8" s="23"/>
      <c r="EOW8" s="21"/>
      <c r="EOX8"/>
      <c r="EOY8" s="4"/>
      <c r="EOZ8" s="4"/>
      <c r="EPA8"/>
      <c r="EPB8" s="22"/>
      <c r="EPC8" s="22"/>
      <c r="EPD8" s="22"/>
      <c r="EPE8" s="15"/>
      <c r="EPF8" s="23"/>
      <c r="EPG8" s="21"/>
      <c r="EPH8"/>
      <c r="EPI8" s="4"/>
      <c r="EPJ8" s="4"/>
      <c r="EPK8"/>
      <c r="EPL8" s="22"/>
      <c r="EPM8" s="22"/>
      <c r="EPN8" s="22"/>
      <c r="EPO8" s="15"/>
      <c r="EPP8" s="23"/>
      <c r="EPQ8" s="21"/>
      <c r="EPR8"/>
      <c r="EPS8" s="4"/>
      <c r="EPT8" s="4"/>
      <c r="EPU8"/>
      <c r="EPV8" s="22"/>
      <c r="EPW8" s="22"/>
      <c r="EPX8" s="22"/>
      <c r="EPY8" s="15"/>
      <c r="EPZ8" s="23"/>
      <c r="EQA8" s="21"/>
      <c r="EQB8"/>
      <c r="EQC8" s="4"/>
      <c r="EQD8" s="4"/>
      <c r="EQE8"/>
      <c r="EQF8" s="22"/>
      <c r="EQG8" s="22"/>
      <c r="EQH8" s="22"/>
      <c r="EQI8" s="15"/>
      <c r="EQJ8" s="23"/>
      <c r="EQK8" s="21"/>
      <c r="EQL8"/>
      <c r="EQM8" s="4"/>
      <c r="EQN8" s="4"/>
      <c r="EQO8"/>
      <c r="EQP8" s="22"/>
      <c r="EQQ8" s="22"/>
      <c r="EQR8" s="22"/>
      <c r="EQS8" s="15"/>
      <c r="EQT8" s="23"/>
      <c r="EQU8" s="21"/>
      <c r="EQV8"/>
      <c r="EQW8" s="4"/>
      <c r="EQX8" s="4"/>
      <c r="EQY8"/>
      <c r="EQZ8" s="22"/>
      <c r="ERA8" s="22"/>
      <c r="ERB8" s="22"/>
      <c r="ERC8" s="15"/>
      <c r="ERD8" s="23"/>
      <c r="ERE8" s="21"/>
      <c r="ERF8"/>
      <c r="ERG8" s="4"/>
      <c r="ERH8" s="4"/>
      <c r="ERI8"/>
      <c r="ERJ8" s="22"/>
      <c r="ERK8" s="22"/>
      <c r="ERL8" s="22"/>
      <c r="ERM8" s="15"/>
      <c r="ERN8" s="23"/>
      <c r="ERO8" s="21"/>
      <c r="ERP8"/>
      <c r="ERQ8" s="4"/>
      <c r="ERR8" s="4"/>
      <c r="ERS8"/>
      <c r="ERT8" s="22"/>
      <c r="ERU8" s="22"/>
      <c r="ERV8" s="22"/>
      <c r="ERW8" s="15"/>
      <c r="ERX8" s="23"/>
      <c r="ERY8" s="21"/>
      <c r="ERZ8"/>
      <c r="ESA8" s="4"/>
      <c r="ESB8" s="4"/>
      <c r="ESC8"/>
      <c r="ESD8" s="22"/>
      <c r="ESE8" s="22"/>
      <c r="ESF8" s="22"/>
      <c r="ESG8" s="15"/>
      <c r="ESH8" s="23"/>
      <c r="ESI8" s="21"/>
      <c r="ESJ8"/>
      <c r="ESK8" s="4"/>
      <c r="ESL8" s="4"/>
      <c r="ESM8"/>
      <c r="ESN8" s="22"/>
      <c r="ESO8" s="22"/>
      <c r="ESP8" s="22"/>
      <c r="ESQ8" s="15"/>
      <c r="ESR8" s="23"/>
      <c r="ESS8" s="21"/>
      <c r="EST8"/>
      <c r="ESU8" s="4"/>
      <c r="ESV8" s="4"/>
      <c r="ESW8"/>
      <c r="ESX8" s="22"/>
      <c r="ESY8" s="22"/>
      <c r="ESZ8" s="22"/>
      <c r="ETA8" s="15"/>
      <c r="ETB8" s="23"/>
      <c r="ETC8" s="21"/>
      <c r="ETD8"/>
      <c r="ETE8" s="4"/>
      <c r="ETF8" s="4"/>
      <c r="ETG8"/>
      <c r="ETH8" s="22"/>
      <c r="ETI8" s="22"/>
      <c r="ETJ8" s="22"/>
      <c r="ETK8" s="15"/>
      <c r="ETL8" s="23"/>
      <c r="ETM8" s="21"/>
      <c r="ETN8"/>
      <c r="ETO8" s="4"/>
      <c r="ETP8" s="4"/>
      <c r="ETQ8"/>
      <c r="ETR8" s="22"/>
      <c r="ETS8" s="22"/>
      <c r="ETT8" s="22"/>
      <c r="ETU8" s="15"/>
      <c r="ETV8" s="23"/>
      <c r="ETW8" s="21"/>
      <c r="ETX8"/>
      <c r="ETY8" s="4"/>
      <c r="ETZ8" s="4"/>
      <c r="EUA8"/>
      <c r="EUB8" s="22"/>
      <c r="EUC8" s="22"/>
      <c r="EUD8" s="22"/>
      <c r="EUE8" s="15"/>
      <c r="EUF8" s="23"/>
      <c r="EUG8" s="21"/>
      <c r="EUH8"/>
      <c r="EUI8" s="4"/>
      <c r="EUJ8" s="4"/>
      <c r="EUK8"/>
      <c r="EUL8" s="22"/>
      <c r="EUM8" s="22"/>
      <c r="EUN8" s="22"/>
      <c r="EUO8" s="15"/>
      <c r="EUP8" s="23"/>
      <c r="EUQ8" s="21"/>
      <c r="EUR8"/>
      <c r="EUS8" s="4"/>
      <c r="EUT8" s="4"/>
      <c r="EUU8"/>
      <c r="EUV8" s="22"/>
      <c r="EUW8" s="22"/>
      <c r="EUX8" s="22"/>
      <c r="EUY8" s="15"/>
      <c r="EUZ8" s="23"/>
      <c r="EVA8" s="21"/>
      <c r="EVB8"/>
      <c r="EVC8" s="4"/>
      <c r="EVD8" s="4"/>
      <c r="EVE8"/>
      <c r="EVF8" s="22"/>
      <c r="EVG8" s="22"/>
      <c r="EVH8" s="22"/>
      <c r="EVI8" s="15"/>
      <c r="EVJ8" s="23"/>
      <c r="EVK8" s="21"/>
      <c r="EVL8"/>
      <c r="EVM8" s="4"/>
      <c r="EVN8" s="4"/>
      <c r="EVO8"/>
      <c r="EVP8" s="22"/>
      <c r="EVQ8" s="22"/>
      <c r="EVR8" s="22"/>
      <c r="EVS8" s="15"/>
      <c r="EVT8" s="23"/>
      <c r="EVU8" s="21"/>
      <c r="EVV8"/>
      <c r="EVW8" s="4"/>
      <c r="EVX8" s="4"/>
      <c r="EVY8"/>
      <c r="EVZ8" s="22"/>
      <c r="EWA8" s="22"/>
      <c r="EWB8" s="22"/>
      <c r="EWC8" s="15"/>
      <c r="EWD8" s="23"/>
      <c r="EWE8" s="21"/>
      <c r="EWF8"/>
      <c r="EWG8" s="4"/>
      <c r="EWH8" s="4"/>
      <c r="EWI8"/>
      <c r="EWJ8" s="22"/>
      <c r="EWK8" s="22"/>
      <c r="EWL8" s="22"/>
      <c r="EWM8" s="15"/>
      <c r="EWN8" s="23"/>
      <c r="EWO8" s="21"/>
      <c r="EWP8"/>
      <c r="EWQ8" s="4"/>
      <c r="EWR8" s="4"/>
      <c r="EWS8"/>
      <c r="EWT8" s="22"/>
      <c r="EWU8" s="22"/>
      <c r="EWV8" s="22"/>
      <c r="EWW8" s="15"/>
      <c r="EWX8" s="23"/>
      <c r="EWY8" s="21"/>
      <c r="EWZ8"/>
      <c r="EXA8" s="4"/>
      <c r="EXB8" s="4"/>
      <c r="EXC8"/>
      <c r="EXD8" s="22"/>
      <c r="EXE8" s="22"/>
      <c r="EXF8" s="22"/>
      <c r="EXG8" s="15"/>
      <c r="EXH8" s="23"/>
      <c r="EXI8" s="21"/>
      <c r="EXJ8"/>
      <c r="EXK8" s="4"/>
      <c r="EXL8" s="4"/>
      <c r="EXM8"/>
      <c r="EXN8" s="22"/>
      <c r="EXO8" s="22"/>
      <c r="EXP8" s="22"/>
      <c r="EXQ8" s="15"/>
      <c r="EXR8" s="23"/>
      <c r="EXS8" s="21"/>
      <c r="EXT8"/>
      <c r="EXU8" s="4"/>
      <c r="EXV8" s="4"/>
      <c r="EXW8"/>
      <c r="EXX8" s="22"/>
      <c r="EXY8" s="22"/>
      <c r="EXZ8" s="22"/>
      <c r="EYA8" s="15"/>
      <c r="EYB8" s="23"/>
      <c r="EYC8" s="21"/>
      <c r="EYD8"/>
      <c r="EYE8" s="4"/>
      <c r="EYF8" s="4"/>
      <c r="EYG8"/>
      <c r="EYH8" s="22"/>
      <c r="EYI8" s="22"/>
      <c r="EYJ8" s="22"/>
      <c r="EYK8" s="15"/>
      <c r="EYL8" s="23"/>
      <c r="EYM8" s="21"/>
      <c r="EYN8"/>
      <c r="EYO8" s="4"/>
      <c r="EYP8" s="4"/>
      <c r="EYQ8"/>
      <c r="EYR8" s="22"/>
      <c r="EYS8" s="22"/>
      <c r="EYT8" s="22"/>
      <c r="EYU8" s="15"/>
      <c r="EYV8" s="23"/>
      <c r="EYW8" s="21"/>
      <c r="EYX8"/>
      <c r="EYY8" s="4"/>
      <c r="EYZ8" s="4"/>
      <c r="EZA8"/>
      <c r="EZB8" s="22"/>
      <c r="EZC8" s="22"/>
      <c r="EZD8" s="22"/>
      <c r="EZE8" s="15"/>
      <c r="EZF8" s="23"/>
      <c r="EZG8" s="21"/>
      <c r="EZH8"/>
      <c r="EZI8" s="4"/>
      <c r="EZJ8" s="4"/>
      <c r="EZK8"/>
      <c r="EZL8" s="22"/>
      <c r="EZM8" s="22"/>
      <c r="EZN8" s="22"/>
      <c r="EZO8" s="15"/>
      <c r="EZP8" s="23"/>
      <c r="EZQ8" s="21"/>
      <c r="EZR8"/>
      <c r="EZS8" s="4"/>
      <c r="EZT8" s="4"/>
      <c r="EZU8"/>
      <c r="EZV8" s="22"/>
      <c r="EZW8" s="22"/>
      <c r="EZX8" s="22"/>
      <c r="EZY8" s="15"/>
      <c r="EZZ8" s="23"/>
      <c r="FAA8" s="21"/>
      <c r="FAB8"/>
      <c r="FAC8" s="4"/>
      <c r="FAD8" s="4"/>
      <c r="FAE8"/>
      <c r="FAF8" s="22"/>
      <c r="FAG8" s="22"/>
      <c r="FAH8" s="22"/>
      <c r="FAI8" s="15"/>
      <c r="FAJ8" s="23"/>
      <c r="FAK8" s="21"/>
      <c r="FAL8"/>
      <c r="FAM8" s="4"/>
      <c r="FAN8" s="4"/>
      <c r="FAO8"/>
      <c r="FAP8" s="22"/>
      <c r="FAQ8" s="22"/>
      <c r="FAR8" s="22"/>
      <c r="FAS8" s="15"/>
      <c r="FAT8" s="23"/>
      <c r="FAU8" s="21"/>
      <c r="FAV8"/>
      <c r="FAW8" s="4"/>
      <c r="FAX8" s="4"/>
      <c r="FAY8"/>
      <c r="FAZ8" s="22"/>
      <c r="FBA8" s="22"/>
      <c r="FBB8" s="22"/>
      <c r="FBC8" s="15"/>
      <c r="FBD8" s="23"/>
      <c r="FBE8" s="21"/>
      <c r="FBF8"/>
      <c r="FBG8" s="4"/>
      <c r="FBH8" s="4"/>
      <c r="FBI8"/>
      <c r="FBJ8" s="22"/>
      <c r="FBK8" s="22"/>
      <c r="FBL8" s="22"/>
      <c r="FBM8" s="15"/>
      <c r="FBN8" s="23"/>
      <c r="FBO8" s="21"/>
      <c r="FBP8"/>
      <c r="FBQ8" s="4"/>
      <c r="FBR8" s="4"/>
      <c r="FBS8"/>
      <c r="FBT8" s="22"/>
      <c r="FBU8" s="22"/>
      <c r="FBV8" s="22"/>
      <c r="FBW8" s="15"/>
      <c r="FBX8" s="23"/>
      <c r="FBY8" s="21"/>
      <c r="FBZ8"/>
      <c r="FCA8" s="4"/>
      <c r="FCB8" s="4"/>
      <c r="FCC8"/>
      <c r="FCD8" s="22"/>
      <c r="FCE8" s="22"/>
      <c r="FCF8" s="22"/>
      <c r="FCG8" s="15"/>
      <c r="FCH8" s="23"/>
      <c r="FCI8" s="21"/>
      <c r="FCJ8"/>
      <c r="FCK8" s="4"/>
      <c r="FCL8" s="4"/>
      <c r="FCM8"/>
      <c r="FCN8" s="22"/>
      <c r="FCO8" s="22"/>
      <c r="FCP8" s="22"/>
      <c r="FCQ8" s="15"/>
      <c r="FCR8" s="23"/>
      <c r="FCS8" s="21"/>
      <c r="FCT8"/>
      <c r="FCU8" s="4"/>
      <c r="FCV8" s="4"/>
      <c r="FCW8"/>
      <c r="FCX8" s="22"/>
      <c r="FCY8" s="22"/>
      <c r="FCZ8" s="22"/>
      <c r="FDA8" s="15"/>
      <c r="FDB8" s="23"/>
      <c r="FDC8" s="21"/>
      <c r="FDD8"/>
      <c r="FDE8" s="4"/>
      <c r="FDF8" s="4"/>
      <c r="FDG8"/>
      <c r="FDH8" s="22"/>
      <c r="FDI8" s="22"/>
      <c r="FDJ8" s="22"/>
      <c r="FDK8" s="15"/>
      <c r="FDL8" s="23"/>
      <c r="FDM8" s="21"/>
      <c r="FDN8"/>
      <c r="FDO8" s="4"/>
      <c r="FDP8" s="4"/>
      <c r="FDQ8"/>
      <c r="FDR8" s="22"/>
      <c r="FDS8" s="22"/>
      <c r="FDT8" s="22"/>
      <c r="FDU8" s="15"/>
      <c r="FDV8" s="23"/>
      <c r="FDW8" s="21"/>
      <c r="FDX8"/>
      <c r="FDY8" s="4"/>
      <c r="FDZ8" s="4"/>
      <c r="FEA8"/>
      <c r="FEB8" s="22"/>
      <c r="FEC8" s="22"/>
      <c r="FED8" s="22"/>
      <c r="FEE8" s="15"/>
      <c r="FEF8" s="23"/>
      <c r="FEG8" s="21"/>
      <c r="FEH8"/>
      <c r="FEI8" s="4"/>
      <c r="FEJ8" s="4"/>
      <c r="FEK8"/>
      <c r="FEL8" s="22"/>
      <c r="FEM8" s="22"/>
      <c r="FEN8" s="22"/>
      <c r="FEO8" s="15"/>
      <c r="FEP8" s="23"/>
      <c r="FEQ8" s="21"/>
      <c r="FER8"/>
      <c r="FES8" s="4"/>
      <c r="FET8" s="4"/>
      <c r="FEU8"/>
      <c r="FEV8" s="22"/>
      <c r="FEW8" s="22"/>
      <c r="FEX8" s="22"/>
      <c r="FEY8" s="15"/>
      <c r="FEZ8" s="23"/>
      <c r="FFA8" s="21"/>
      <c r="FFB8"/>
      <c r="FFC8" s="4"/>
      <c r="FFD8" s="4"/>
      <c r="FFE8"/>
      <c r="FFF8" s="22"/>
      <c r="FFG8" s="22"/>
      <c r="FFH8" s="22"/>
      <c r="FFI8" s="15"/>
      <c r="FFJ8" s="23"/>
      <c r="FFK8" s="21"/>
      <c r="FFL8"/>
      <c r="FFM8" s="4"/>
      <c r="FFN8" s="4"/>
      <c r="FFO8"/>
      <c r="FFP8" s="22"/>
      <c r="FFQ8" s="22"/>
      <c r="FFR8" s="22"/>
      <c r="FFS8" s="15"/>
      <c r="FFT8" s="23"/>
      <c r="FFU8" s="21"/>
      <c r="FFV8"/>
      <c r="FFW8" s="4"/>
      <c r="FFX8" s="4"/>
      <c r="FFY8"/>
      <c r="FFZ8" s="22"/>
      <c r="FGA8" s="22"/>
      <c r="FGB8" s="22"/>
      <c r="FGC8" s="15"/>
      <c r="FGD8" s="23"/>
      <c r="FGE8" s="21"/>
      <c r="FGF8"/>
      <c r="FGG8" s="4"/>
      <c r="FGH8" s="4"/>
      <c r="FGI8"/>
      <c r="FGJ8" s="22"/>
      <c r="FGK8" s="22"/>
      <c r="FGL8" s="22"/>
      <c r="FGM8" s="15"/>
      <c r="FGN8" s="23"/>
      <c r="FGO8" s="21"/>
      <c r="FGP8"/>
      <c r="FGQ8" s="4"/>
      <c r="FGR8" s="4"/>
      <c r="FGS8"/>
      <c r="FGT8" s="22"/>
      <c r="FGU8" s="22"/>
      <c r="FGV8" s="22"/>
      <c r="FGW8" s="15"/>
      <c r="FGX8" s="23"/>
      <c r="FGY8" s="21"/>
      <c r="FGZ8"/>
      <c r="FHA8" s="4"/>
      <c r="FHB8" s="4"/>
      <c r="FHC8"/>
      <c r="FHD8" s="22"/>
      <c r="FHE8" s="22"/>
      <c r="FHF8" s="22"/>
      <c r="FHG8" s="15"/>
      <c r="FHH8" s="23"/>
      <c r="FHI8" s="21"/>
      <c r="FHJ8"/>
      <c r="FHK8" s="4"/>
      <c r="FHL8" s="4"/>
      <c r="FHM8"/>
      <c r="FHN8" s="22"/>
      <c r="FHO8" s="22"/>
      <c r="FHP8" s="22"/>
      <c r="FHQ8" s="15"/>
      <c r="FHR8" s="23"/>
      <c r="FHS8" s="21"/>
      <c r="FHT8"/>
      <c r="FHU8" s="4"/>
      <c r="FHV8" s="4"/>
      <c r="FHW8"/>
      <c r="FHX8" s="22"/>
      <c r="FHY8" s="22"/>
      <c r="FHZ8" s="22"/>
      <c r="FIA8" s="15"/>
      <c r="FIB8" s="23"/>
      <c r="FIC8" s="21"/>
      <c r="FID8"/>
      <c r="FIE8" s="4"/>
      <c r="FIF8" s="4"/>
      <c r="FIG8"/>
      <c r="FIH8" s="22"/>
      <c r="FII8" s="22"/>
      <c r="FIJ8" s="22"/>
      <c r="FIK8" s="15"/>
      <c r="FIL8" s="23"/>
      <c r="FIM8" s="21"/>
      <c r="FIN8"/>
      <c r="FIO8" s="4"/>
      <c r="FIP8" s="4"/>
      <c r="FIQ8"/>
      <c r="FIR8" s="22"/>
      <c r="FIS8" s="22"/>
      <c r="FIT8" s="22"/>
      <c r="FIU8" s="15"/>
      <c r="FIV8" s="23"/>
      <c r="FIW8" s="21"/>
      <c r="FIX8"/>
      <c r="FIY8" s="4"/>
      <c r="FIZ8" s="4"/>
      <c r="FJA8"/>
      <c r="FJB8" s="22"/>
      <c r="FJC8" s="22"/>
      <c r="FJD8" s="22"/>
      <c r="FJE8" s="15"/>
      <c r="FJF8" s="23"/>
      <c r="FJG8" s="21"/>
      <c r="FJH8"/>
      <c r="FJI8" s="4"/>
      <c r="FJJ8" s="4"/>
      <c r="FJK8"/>
      <c r="FJL8" s="22"/>
      <c r="FJM8" s="22"/>
      <c r="FJN8" s="22"/>
      <c r="FJO8" s="15"/>
      <c r="FJP8" s="23"/>
      <c r="FJQ8" s="21"/>
      <c r="FJR8"/>
      <c r="FJS8" s="4"/>
      <c r="FJT8" s="4"/>
      <c r="FJU8"/>
      <c r="FJV8" s="22"/>
      <c r="FJW8" s="22"/>
      <c r="FJX8" s="22"/>
      <c r="FJY8" s="15"/>
      <c r="FJZ8" s="23"/>
      <c r="FKA8" s="21"/>
      <c r="FKB8"/>
      <c r="FKC8" s="4"/>
      <c r="FKD8" s="4"/>
      <c r="FKE8"/>
      <c r="FKF8" s="22"/>
      <c r="FKG8" s="22"/>
      <c r="FKH8" s="22"/>
      <c r="FKI8" s="15"/>
      <c r="FKJ8" s="23"/>
      <c r="FKK8" s="21"/>
      <c r="FKL8"/>
      <c r="FKM8" s="4"/>
      <c r="FKN8" s="4"/>
      <c r="FKO8"/>
      <c r="FKP8" s="22"/>
      <c r="FKQ8" s="22"/>
      <c r="FKR8" s="22"/>
      <c r="FKS8" s="15"/>
      <c r="FKT8" s="23"/>
      <c r="FKU8" s="21"/>
      <c r="FKV8"/>
      <c r="FKW8" s="4"/>
      <c r="FKX8" s="4"/>
      <c r="FKY8"/>
      <c r="FKZ8" s="22"/>
      <c r="FLA8" s="22"/>
      <c r="FLB8" s="22"/>
      <c r="FLC8" s="15"/>
      <c r="FLD8" s="23"/>
      <c r="FLE8" s="21"/>
      <c r="FLF8"/>
      <c r="FLG8" s="4"/>
      <c r="FLH8" s="4"/>
      <c r="FLI8"/>
      <c r="FLJ8" s="22"/>
      <c r="FLK8" s="22"/>
      <c r="FLL8" s="22"/>
      <c r="FLM8" s="15"/>
      <c r="FLN8" s="23"/>
      <c r="FLO8" s="21"/>
      <c r="FLP8"/>
      <c r="FLQ8" s="4"/>
      <c r="FLR8" s="4"/>
      <c r="FLS8"/>
      <c r="FLT8" s="22"/>
      <c r="FLU8" s="22"/>
      <c r="FLV8" s="22"/>
      <c r="FLW8" s="15"/>
      <c r="FLX8" s="23"/>
      <c r="FLY8" s="21"/>
      <c r="FLZ8"/>
      <c r="FMA8" s="4"/>
      <c r="FMB8" s="4"/>
      <c r="FMC8"/>
      <c r="FMD8" s="22"/>
      <c r="FME8" s="22"/>
      <c r="FMF8" s="22"/>
      <c r="FMG8" s="15"/>
      <c r="FMH8" s="23"/>
      <c r="FMI8" s="21"/>
      <c r="FMJ8"/>
      <c r="FMK8" s="4"/>
      <c r="FML8" s="4"/>
      <c r="FMM8"/>
      <c r="FMN8" s="22"/>
      <c r="FMO8" s="22"/>
      <c r="FMP8" s="22"/>
      <c r="FMQ8" s="15"/>
      <c r="FMR8" s="23"/>
      <c r="FMS8" s="21"/>
      <c r="FMT8"/>
      <c r="FMU8" s="4"/>
      <c r="FMV8" s="4"/>
      <c r="FMW8"/>
      <c r="FMX8" s="22"/>
      <c r="FMY8" s="22"/>
      <c r="FMZ8" s="22"/>
      <c r="FNA8" s="15"/>
      <c r="FNB8" s="23"/>
      <c r="FNC8" s="21"/>
      <c r="FND8"/>
      <c r="FNE8" s="4"/>
      <c r="FNF8" s="4"/>
      <c r="FNG8"/>
      <c r="FNH8" s="22"/>
      <c r="FNI8" s="22"/>
      <c r="FNJ8" s="22"/>
      <c r="FNK8" s="15"/>
      <c r="FNL8" s="23"/>
      <c r="FNM8" s="21"/>
      <c r="FNN8"/>
      <c r="FNO8" s="4"/>
      <c r="FNP8" s="4"/>
      <c r="FNQ8"/>
      <c r="FNR8" s="22"/>
      <c r="FNS8" s="22"/>
      <c r="FNT8" s="22"/>
      <c r="FNU8" s="15"/>
      <c r="FNV8" s="23"/>
      <c r="FNW8" s="21"/>
      <c r="FNX8"/>
      <c r="FNY8" s="4"/>
      <c r="FNZ8" s="4"/>
      <c r="FOA8"/>
      <c r="FOB8" s="22"/>
      <c r="FOC8" s="22"/>
      <c r="FOD8" s="22"/>
      <c r="FOE8" s="15"/>
      <c r="FOF8" s="23"/>
      <c r="FOG8" s="21"/>
      <c r="FOH8"/>
      <c r="FOI8" s="4"/>
      <c r="FOJ8" s="4"/>
      <c r="FOK8"/>
      <c r="FOL8" s="22"/>
      <c r="FOM8" s="22"/>
      <c r="FON8" s="22"/>
      <c r="FOO8" s="15"/>
      <c r="FOP8" s="23"/>
      <c r="FOQ8" s="21"/>
      <c r="FOR8"/>
      <c r="FOS8" s="4"/>
      <c r="FOT8" s="4"/>
      <c r="FOU8"/>
      <c r="FOV8" s="22"/>
      <c r="FOW8" s="22"/>
      <c r="FOX8" s="22"/>
      <c r="FOY8" s="15"/>
      <c r="FOZ8" s="23"/>
      <c r="FPA8" s="21"/>
      <c r="FPB8"/>
      <c r="FPC8" s="4"/>
      <c r="FPD8" s="4"/>
      <c r="FPE8"/>
      <c r="FPF8" s="22"/>
      <c r="FPG8" s="22"/>
      <c r="FPH8" s="22"/>
      <c r="FPI8" s="15"/>
      <c r="FPJ8" s="23"/>
      <c r="FPK8" s="21"/>
      <c r="FPL8"/>
      <c r="FPM8" s="4"/>
      <c r="FPN8" s="4"/>
      <c r="FPO8"/>
      <c r="FPP8" s="22"/>
      <c r="FPQ8" s="22"/>
      <c r="FPR8" s="22"/>
      <c r="FPS8" s="15"/>
      <c r="FPT8" s="23"/>
      <c r="FPU8" s="21"/>
      <c r="FPV8"/>
      <c r="FPW8" s="4"/>
      <c r="FPX8" s="4"/>
      <c r="FPY8"/>
      <c r="FPZ8" s="22"/>
      <c r="FQA8" s="22"/>
      <c r="FQB8" s="22"/>
      <c r="FQC8" s="15"/>
      <c r="FQD8" s="23"/>
      <c r="FQE8" s="21"/>
      <c r="FQF8"/>
      <c r="FQG8" s="4"/>
      <c r="FQH8" s="4"/>
      <c r="FQI8"/>
      <c r="FQJ8" s="22"/>
      <c r="FQK8" s="22"/>
      <c r="FQL8" s="22"/>
      <c r="FQM8" s="15"/>
      <c r="FQN8" s="23"/>
      <c r="FQO8" s="21"/>
      <c r="FQP8"/>
      <c r="FQQ8" s="4"/>
      <c r="FQR8" s="4"/>
      <c r="FQS8"/>
      <c r="FQT8" s="22"/>
      <c r="FQU8" s="22"/>
      <c r="FQV8" s="22"/>
      <c r="FQW8" s="15"/>
      <c r="FQX8" s="23"/>
      <c r="FQY8" s="21"/>
      <c r="FQZ8"/>
      <c r="FRA8" s="4"/>
      <c r="FRB8" s="4"/>
      <c r="FRC8"/>
      <c r="FRD8" s="22"/>
      <c r="FRE8" s="22"/>
      <c r="FRF8" s="22"/>
      <c r="FRG8" s="15"/>
      <c r="FRH8" s="23"/>
      <c r="FRI8" s="21"/>
      <c r="FRJ8"/>
      <c r="FRK8" s="4"/>
      <c r="FRL8" s="4"/>
      <c r="FRM8"/>
      <c r="FRN8" s="22"/>
      <c r="FRO8" s="22"/>
      <c r="FRP8" s="22"/>
      <c r="FRQ8" s="15"/>
      <c r="FRR8" s="23"/>
      <c r="FRS8" s="21"/>
      <c r="FRT8"/>
      <c r="FRU8" s="4"/>
      <c r="FRV8" s="4"/>
      <c r="FRW8"/>
      <c r="FRX8" s="22"/>
      <c r="FRY8" s="22"/>
      <c r="FRZ8" s="22"/>
      <c r="FSA8" s="15"/>
      <c r="FSB8" s="23"/>
      <c r="FSC8" s="21"/>
      <c r="FSD8"/>
      <c r="FSE8" s="4"/>
      <c r="FSF8" s="4"/>
      <c r="FSG8"/>
      <c r="FSH8" s="22"/>
      <c r="FSI8" s="22"/>
      <c r="FSJ8" s="22"/>
      <c r="FSK8" s="15"/>
      <c r="FSL8" s="23"/>
      <c r="FSM8" s="21"/>
      <c r="FSN8"/>
      <c r="FSO8" s="4"/>
      <c r="FSP8" s="4"/>
      <c r="FSQ8"/>
      <c r="FSR8" s="22"/>
      <c r="FSS8" s="22"/>
      <c r="FST8" s="22"/>
      <c r="FSU8" s="15"/>
      <c r="FSV8" s="23"/>
      <c r="FSW8" s="21"/>
      <c r="FSX8"/>
      <c r="FSY8" s="4"/>
      <c r="FSZ8" s="4"/>
      <c r="FTA8"/>
      <c r="FTB8" s="22"/>
      <c r="FTC8" s="22"/>
      <c r="FTD8" s="22"/>
      <c r="FTE8" s="15"/>
      <c r="FTF8" s="23"/>
      <c r="FTG8" s="21"/>
      <c r="FTH8"/>
      <c r="FTI8" s="4"/>
      <c r="FTJ8" s="4"/>
      <c r="FTK8"/>
      <c r="FTL8" s="22"/>
      <c r="FTM8" s="22"/>
      <c r="FTN8" s="22"/>
      <c r="FTO8" s="15"/>
      <c r="FTP8" s="23"/>
      <c r="FTQ8" s="21"/>
      <c r="FTR8"/>
      <c r="FTS8" s="4"/>
      <c r="FTT8" s="4"/>
      <c r="FTU8"/>
      <c r="FTV8" s="22"/>
      <c r="FTW8" s="22"/>
      <c r="FTX8" s="22"/>
      <c r="FTY8" s="15"/>
      <c r="FTZ8" s="23"/>
      <c r="FUA8" s="21"/>
      <c r="FUB8"/>
      <c r="FUC8" s="4"/>
      <c r="FUD8" s="4"/>
      <c r="FUE8"/>
      <c r="FUF8" s="22"/>
      <c r="FUG8" s="22"/>
      <c r="FUH8" s="22"/>
      <c r="FUI8" s="15"/>
      <c r="FUJ8" s="23"/>
      <c r="FUK8" s="21"/>
      <c r="FUL8"/>
      <c r="FUM8" s="4"/>
      <c r="FUN8" s="4"/>
      <c r="FUO8"/>
      <c r="FUP8" s="22"/>
      <c r="FUQ8" s="22"/>
      <c r="FUR8" s="22"/>
      <c r="FUS8" s="15"/>
      <c r="FUT8" s="23"/>
      <c r="FUU8" s="21"/>
      <c r="FUV8"/>
      <c r="FUW8" s="4"/>
      <c r="FUX8" s="4"/>
      <c r="FUY8"/>
      <c r="FUZ8" s="22"/>
      <c r="FVA8" s="22"/>
      <c r="FVB8" s="22"/>
      <c r="FVC8" s="15"/>
      <c r="FVD8" s="23"/>
      <c r="FVE8" s="21"/>
      <c r="FVF8"/>
      <c r="FVG8" s="4"/>
      <c r="FVH8" s="4"/>
      <c r="FVI8"/>
      <c r="FVJ8" s="22"/>
      <c r="FVK8" s="22"/>
      <c r="FVL8" s="22"/>
      <c r="FVM8" s="15"/>
      <c r="FVN8" s="23"/>
      <c r="FVO8" s="21"/>
      <c r="FVP8"/>
      <c r="FVQ8" s="4"/>
      <c r="FVR8" s="4"/>
      <c r="FVS8"/>
      <c r="FVT8" s="22"/>
      <c r="FVU8" s="22"/>
      <c r="FVV8" s="22"/>
      <c r="FVW8" s="15"/>
      <c r="FVX8" s="23"/>
      <c r="FVY8" s="21"/>
      <c r="FVZ8"/>
      <c r="FWA8" s="4"/>
      <c r="FWB8" s="4"/>
      <c r="FWC8"/>
      <c r="FWD8" s="22"/>
      <c r="FWE8" s="22"/>
      <c r="FWF8" s="22"/>
      <c r="FWG8" s="15"/>
      <c r="FWH8" s="23"/>
      <c r="FWI8" s="21"/>
      <c r="FWJ8"/>
      <c r="FWK8" s="4"/>
      <c r="FWL8" s="4"/>
      <c r="FWM8"/>
      <c r="FWN8" s="22"/>
      <c r="FWO8" s="22"/>
      <c r="FWP8" s="22"/>
      <c r="FWQ8" s="15"/>
      <c r="FWR8" s="23"/>
      <c r="FWS8" s="21"/>
      <c r="FWT8"/>
      <c r="FWU8" s="4"/>
      <c r="FWV8" s="4"/>
      <c r="FWW8"/>
      <c r="FWX8" s="22"/>
      <c r="FWY8" s="22"/>
      <c r="FWZ8" s="22"/>
      <c r="FXA8" s="15"/>
      <c r="FXB8" s="23"/>
      <c r="FXC8" s="21"/>
      <c r="FXD8"/>
      <c r="FXE8" s="4"/>
      <c r="FXF8" s="4"/>
      <c r="FXG8"/>
      <c r="FXH8" s="22"/>
      <c r="FXI8" s="22"/>
      <c r="FXJ8" s="22"/>
      <c r="FXK8" s="15"/>
      <c r="FXL8" s="23"/>
      <c r="FXM8" s="21"/>
      <c r="FXN8"/>
      <c r="FXO8" s="4"/>
      <c r="FXP8" s="4"/>
      <c r="FXQ8"/>
      <c r="FXR8" s="22"/>
      <c r="FXS8" s="22"/>
      <c r="FXT8" s="22"/>
      <c r="FXU8" s="15"/>
      <c r="FXV8" s="23"/>
      <c r="FXW8" s="21"/>
      <c r="FXX8"/>
      <c r="FXY8" s="4"/>
      <c r="FXZ8" s="4"/>
      <c r="FYA8"/>
      <c r="FYB8" s="22"/>
      <c r="FYC8" s="22"/>
      <c r="FYD8" s="22"/>
      <c r="FYE8" s="15"/>
      <c r="FYF8" s="23"/>
      <c r="FYG8" s="21"/>
      <c r="FYH8"/>
      <c r="FYI8" s="4"/>
      <c r="FYJ8" s="4"/>
      <c r="FYK8"/>
      <c r="FYL8" s="22"/>
      <c r="FYM8" s="22"/>
      <c r="FYN8" s="22"/>
      <c r="FYO8" s="15"/>
      <c r="FYP8" s="23"/>
      <c r="FYQ8" s="21"/>
      <c r="FYR8"/>
      <c r="FYS8" s="4"/>
      <c r="FYT8" s="4"/>
      <c r="FYU8"/>
      <c r="FYV8" s="22"/>
      <c r="FYW8" s="22"/>
      <c r="FYX8" s="22"/>
      <c r="FYY8" s="15"/>
      <c r="FYZ8" s="23"/>
      <c r="FZA8" s="21"/>
      <c r="FZB8"/>
      <c r="FZC8" s="4"/>
      <c r="FZD8" s="4"/>
      <c r="FZE8"/>
      <c r="FZF8" s="22"/>
      <c r="FZG8" s="22"/>
      <c r="FZH8" s="22"/>
      <c r="FZI8" s="15"/>
      <c r="FZJ8" s="23"/>
      <c r="FZK8" s="21"/>
      <c r="FZL8"/>
      <c r="FZM8" s="4"/>
      <c r="FZN8" s="4"/>
      <c r="FZO8"/>
      <c r="FZP8" s="22"/>
      <c r="FZQ8" s="22"/>
      <c r="FZR8" s="22"/>
      <c r="FZS8" s="15"/>
      <c r="FZT8" s="23"/>
      <c r="FZU8" s="21"/>
      <c r="FZV8"/>
      <c r="FZW8" s="4"/>
      <c r="FZX8" s="4"/>
      <c r="FZY8"/>
      <c r="FZZ8" s="22"/>
      <c r="GAA8" s="22"/>
      <c r="GAB8" s="22"/>
      <c r="GAC8" s="15"/>
      <c r="GAD8" s="23"/>
      <c r="GAE8" s="21"/>
      <c r="GAF8"/>
      <c r="GAG8" s="4"/>
      <c r="GAH8" s="4"/>
      <c r="GAI8"/>
      <c r="GAJ8" s="22"/>
      <c r="GAK8" s="22"/>
      <c r="GAL8" s="22"/>
      <c r="GAM8" s="15"/>
      <c r="GAN8" s="23"/>
      <c r="GAO8" s="21"/>
      <c r="GAP8"/>
      <c r="GAQ8" s="4"/>
      <c r="GAR8" s="4"/>
      <c r="GAS8"/>
      <c r="GAT8" s="22"/>
      <c r="GAU8" s="22"/>
      <c r="GAV8" s="22"/>
      <c r="GAW8" s="15"/>
      <c r="GAX8" s="23"/>
      <c r="GAY8" s="21"/>
      <c r="GAZ8"/>
      <c r="GBA8" s="4"/>
      <c r="GBB8" s="4"/>
      <c r="GBC8"/>
      <c r="GBD8" s="22"/>
      <c r="GBE8" s="22"/>
      <c r="GBF8" s="22"/>
      <c r="GBG8" s="15"/>
      <c r="GBH8" s="23"/>
      <c r="GBI8" s="21"/>
      <c r="GBJ8"/>
      <c r="GBK8" s="4"/>
      <c r="GBL8" s="4"/>
      <c r="GBM8"/>
      <c r="GBN8" s="22"/>
      <c r="GBO8" s="22"/>
      <c r="GBP8" s="22"/>
      <c r="GBQ8" s="15"/>
      <c r="GBR8" s="23"/>
      <c r="GBS8" s="21"/>
      <c r="GBT8"/>
      <c r="GBU8" s="4"/>
      <c r="GBV8" s="4"/>
      <c r="GBW8"/>
      <c r="GBX8" s="22"/>
      <c r="GBY8" s="22"/>
      <c r="GBZ8" s="22"/>
      <c r="GCA8" s="15"/>
      <c r="GCB8" s="23"/>
      <c r="GCC8" s="21"/>
      <c r="GCD8"/>
      <c r="GCE8" s="4"/>
      <c r="GCF8" s="4"/>
      <c r="GCG8"/>
      <c r="GCH8" s="22"/>
      <c r="GCI8" s="22"/>
      <c r="GCJ8" s="22"/>
      <c r="GCK8" s="15"/>
      <c r="GCL8" s="23"/>
      <c r="GCM8" s="21"/>
      <c r="GCN8"/>
      <c r="GCO8" s="4"/>
      <c r="GCP8" s="4"/>
      <c r="GCQ8"/>
      <c r="GCR8" s="22"/>
      <c r="GCS8" s="22"/>
      <c r="GCT8" s="22"/>
      <c r="GCU8" s="15"/>
      <c r="GCV8" s="23"/>
      <c r="GCW8" s="21"/>
      <c r="GCX8"/>
      <c r="GCY8" s="4"/>
      <c r="GCZ8" s="4"/>
      <c r="GDA8"/>
      <c r="GDB8" s="22"/>
      <c r="GDC8" s="22"/>
      <c r="GDD8" s="22"/>
      <c r="GDE8" s="15"/>
      <c r="GDF8" s="23"/>
      <c r="GDG8" s="21"/>
      <c r="GDH8"/>
      <c r="GDI8" s="4"/>
      <c r="GDJ8" s="4"/>
      <c r="GDK8"/>
      <c r="GDL8" s="22"/>
      <c r="GDM8" s="22"/>
      <c r="GDN8" s="22"/>
      <c r="GDO8" s="15"/>
      <c r="GDP8" s="23"/>
      <c r="GDQ8" s="21"/>
      <c r="GDR8"/>
      <c r="GDS8" s="4"/>
      <c r="GDT8" s="4"/>
      <c r="GDU8"/>
      <c r="GDV8" s="22"/>
      <c r="GDW8" s="22"/>
      <c r="GDX8" s="22"/>
      <c r="GDY8" s="15"/>
      <c r="GDZ8" s="23"/>
      <c r="GEA8" s="21"/>
      <c r="GEB8"/>
      <c r="GEC8" s="4"/>
      <c r="GED8" s="4"/>
      <c r="GEE8"/>
      <c r="GEF8" s="22"/>
      <c r="GEG8" s="22"/>
      <c r="GEH8" s="22"/>
      <c r="GEI8" s="15"/>
      <c r="GEJ8" s="23"/>
      <c r="GEK8" s="21"/>
      <c r="GEL8"/>
      <c r="GEM8" s="4"/>
      <c r="GEN8" s="4"/>
      <c r="GEO8"/>
      <c r="GEP8" s="22"/>
      <c r="GEQ8" s="22"/>
      <c r="GER8" s="22"/>
      <c r="GES8" s="15"/>
      <c r="GET8" s="23"/>
      <c r="GEU8" s="21"/>
      <c r="GEV8"/>
      <c r="GEW8" s="4"/>
      <c r="GEX8" s="4"/>
      <c r="GEY8"/>
      <c r="GEZ8" s="22"/>
      <c r="GFA8" s="22"/>
      <c r="GFB8" s="22"/>
      <c r="GFC8" s="15"/>
      <c r="GFD8" s="23"/>
      <c r="GFE8" s="21"/>
      <c r="GFF8"/>
      <c r="GFG8" s="4"/>
      <c r="GFH8" s="4"/>
      <c r="GFI8"/>
      <c r="GFJ8" s="22"/>
      <c r="GFK8" s="22"/>
      <c r="GFL8" s="22"/>
      <c r="GFM8" s="15"/>
      <c r="GFN8" s="23"/>
      <c r="GFO8" s="21"/>
      <c r="GFP8"/>
      <c r="GFQ8" s="4"/>
      <c r="GFR8" s="4"/>
      <c r="GFS8"/>
      <c r="GFT8" s="22"/>
      <c r="GFU8" s="22"/>
      <c r="GFV8" s="22"/>
      <c r="GFW8" s="15"/>
      <c r="GFX8" s="23"/>
      <c r="GFY8" s="21"/>
      <c r="GFZ8"/>
      <c r="GGA8" s="4"/>
      <c r="GGB8" s="4"/>
      <c r="GGC8"/>
      <c r="GGD8" s="22"/>
      <c r="GGE8" s="22"/>
      <c r="GGF8" s="22"/>
      <c r="GGG8" s="15"/>
      <c r="GGH8" s="23"/>
      <c r="GGI8" s="21"/>
      <c r="GGJ8"/>
      <c r="GGK8" s="4"/>
      <c r="GGL8" s="4"/>
      <c r="GGM8"/>
      <c r="GGN8" s="22"/>
      <c r="GGO8" s="22"/>
      <c r="GGP8" s="22"/>
      <c r="GGQ8" s="15"/>
      <c r="GGR8" s="23"/>
      <c r="GGS8" s="21"/>
      <c r="GGT8"/>
      <c r="GGU8" s="4"/>
      <c r="GGV8" s="4"/>
      <c r="GGW8"/>
      <c r="GGX8" s="22"/>
      <c r="GGY8" s="22"/>
      <c r="GGZ8" s="22"/>
      <c r="GHA8" s="15"/>
      <c r="GHB8" s="23"/>
      <c r="GHC8" s="21"/>
      <c r="GHD8"/>
      <c r="GHE8" s="4"/>
      <c r="GHF8" s="4"/>
      <c r="GHG8"/>
      <c r="GHH8" s="22"/>
      <c r="GHI8" s="22"/>
      <c r="GHJ8" s="22"/>
      <c r="GHK8" s="15"/>
      <c r="GHL8" s="23"/>
      <c r="GHM8" s="21"/>
      <c r="GHN8"/>
      <c r="GHO8" s="4"/>
      <c r="GHP8" s="4"/>
      <c r="GHQ8"/>
      <c r="GHR8" s="22"/>
      <c r="GHS8" s="22"/>
      <c r="GHT8" s="22"/>
      <c r="GHU8" s="15"/>
      <c r="GHV8" s="23"/>
      <c r="GHW8" s="21"/>
      <c r="GHX8"/>
      <c r="GHY8" s="4"/>
      <c r="GHZ8" s="4"/>
      <c r="GIA8"/>
      <c r="GIB8" s="22"/>
      <c r="GIC8" s="22"/>
      <c r="GID8" s="22"/>
      <c r="GIE8" s="15"/>
      <c r="GIF8" s="23"/>
      <c r="GIG8" s="21"/>
      <c r="GIH8"/>
      <c r="GII8" s="4"/>
      <c r="GIJ8" s="4"/>
      <c r="GIK8"/>
      <c r="GIL8" s="22"/>
      <c r="GIM8" s="22"/>
      <c r="GIN8" s="22"/>
      <c r="GIO8" s="15"/>
      <c r="GIP8" s="23"/>
      <c r="GIQ8" s="21"/>
      <c r="GIR8"/>
      <c r="GIS8" s="4"/>
      <c r="GIT8" s="4"/>
      <c r="GIU8"/>
      <c r="GIV8" s="22"/>
      <c r="GIW8" s="22"/>
      <c r="GIX8" s="22"/>
      <c r="GIY8" s="15"/>
      <c r="GIZ8" s="23"/>
      <c r="GJA8" s="21"/>
      <c r="GJB8"/>
      <c r="GJC8" s="4"/>
      <c r="GJD8" s="4"/>
      <c r="GJE8"/>
      <c r="GJF8" s="22"/>
      <c r="GJG8" s="22"/>
      <c r="GJH8" s="22"/>
      <c r="GJI8" s="15"/>
      <c r="GJJ8" s="23"/>
      <c r="GJK8" s="21"/>
      <c r="GJL8"/>
      <c r="GJM8" s="4"/>
      <c r="GJN8" s="4"/>
      <c r="GJO8"/>
      <c r="GJP8" s="22"/>
      <c r="GJQ8" s="22"/>
      <c r="GJR8" s="22"/>
      <c r="GJS8" s="15"/>
      <c r="GJT8" s="23"/>
      <c r="GJU8" s="21"/>
      <c r="GJV8"/>
      <c r="GJW8" s="4"/>
      <c r="GJX8" s="4"/>
      <c r="GJY8"/>
      <c r="GJZ8" s="22"/>
      <c r="GKA8" s="22"/>
      <c r="GKB8" s="22"/>
      <c r="GKC8" s="15"/>
      <c r="GKD8" s="23"/>
      <c r="GKE8" s="21"/>
      <c r="GKF8"/>
      <c r="GKG8" s="4"/>
      <c r="GKH8" s="4"/>
      <c r="GKI8"/>
      <c r="GKJ8" s="22"/>
      <c r="GKK8" s="22"/>
      <c r="GKL8" s="22"/>
      <c r="GKM8" s="15"/>
      <c r="GKN8" s="23"/>
      <c r="GKO8" s="21"/>
      <c r="GKP8"/>
      <c r="GKQ8" s="4"/>
      <c r="GKR8" s="4"/>
      <c r="GKS8"/>
      <c r="GKT8" s="22"/>
      <c r="GKU8" s="22"/>
      <c r="GKV8" s="22"/>
      <c r="GKW8" s="15"/>
      <c r="GKX8" s="23"/>
      <c r="GKY8" s="21"/>
      <c r="GKZ8"/>
      <c r="GLA8" s="4"/>
      <c r="GLB8" s="4"/>
      <c r="GLC8"/>
      <c r="GLD8" s="22"/>
      <c r="GLE8" s="22"/>
      <c r="GLF8" s="22"/>
      <c r="GLG8" s="15"/>
      <c r="GLH8" s="23"/>
      <c r="GLI8" s="21"/>
      <c r="GLJ8"/>
      <c r="GLK8" s="4"/>
      <c r="GLL8" s="4"/>
      <c r="GLM8"/>
      <c r="GLN8" s="22"/>
      <c r="GLO8" s="22"/>
      <c r="GLP8" s="22"/>
      <c r="GLQ8" s="15"/>
      <c r="GLR8" s="23"/>
      <c r="GLS8" s="21"/>
      <c r="GLT8"/>
      <c r="GLU8" s="4"/>
      <c r="GLV8" s="4"/>
      <c r="GLW8"/>
      <c r="GLX8" s="22"/>
      <c r="GLY8" s="22"/>
      <c r="GLZ8" s="22"/>
      <c r="GMA8" s="15"/>
      <c r="GMB8" s="23"/>
      <c r="GMC8" s="21"/>
      <c r="GMD8"/>
      <c r="GME8" s="4"/>
      <c r="GMF8" s="4"/>
      <c r="GMG8"/>
      <c r="GMH8" s="22"/>
      <c r="GMI8" s="22"/>
      <c r="GMJ8" s="22"/>
      <c r="GMK8" s="15"/>
      <c r="GML8" s="23"/>
      <c r="GMM8" s="21"/>
      <c r="GMN8"/>
      <c r="GMO8" s="4"/>
      <c r="GMP8" s="4"/>
      <c r="GMQ8"/>
      <c r="GMR8" s="22"/>
      <c r="GMS8" s="22"/>
      <c r="GMT8" s="22"/>
      <c r="GMU8" s="15"/>
      <c r="GMV8" s="23"/>
      <c r="GMW8" s="21"/>
      <c r="GMX8"/>
      <c r="GMY8" s="4"/>
      <c r="GMZ8" s="4"/>
      <c r="GNA8"/>
      <c r="GNB8" s="22"/>
      <c r="GNC8" s="22"/>
      <c r="GND8" s="22"/>
      <c r="GNE8" s="15"/>
      <c r="GNF8" s="23"/>
      <c r="GNG8" s="21"/>
      <c r="GNH8"/>
      <c r="GNI8" s="4"/>
      <c r="GNJ8" s="4"/>
      <c r="GNK8"/>
      <c r="GNL8" s="22"/>
      <c r="GNM8" s="22"/>
      <c r="GNN8" s="22"/>
      <c r="GNO8" s="15"/>
      <c r="GNP8" s="23"/>
      <c r="GNQ8" s="21"/>
      <c r="GNR8"/>
      <c r="GNS8" s="4"/>
      <c r="GNT8" s="4"/>
      <c r="GNU8"/>
      <c r="GNV8" s="22"/>
      <c r="GNW8" s="22"/>
      <c r="GNX8" s="22"/>
      <c r="GNY8" s="15"/>
      <c r="GNZ8" s="23"/>
      <c r="GOA8" s="21"/>
      <c r="GOB8"/>
      <c r="GOC8" s="4"/>
      <c r="GOD8" s="4"/>
      <c r="GOE8"/>
      <c r="GOF8" s="22"/>
      <c r="GOG8" s="22"/>
      <c r="GOH8" s="22"/>
      <c r="GOI8" s="15"/>
      <c r="GOJ8" s="23"/>
      <c r="GOK8" s="21"/>
      <c r="GOL8"/>
      <c r="GOM8" s="4"/>
      <c r="GON8" s="4"/>
      <c r="GOO8"/>
      <c r="GOP8" s="22"/>
      <c r="GOQ8" s="22"/>
      <c r="GOR8" s="22"/>
      <c r="GOS8" s="15"/>
      <c r="GOT8" s="23"/>
      <c r="GOU8" s="21"/>
      <c r="GOV8"/>
      <c r="GOW8" s="4"/>
      <c r="GOX8" s="4"/>
      <c r="GOY8"/>
      <c r="GOZ8" s="22"/>
      <c r="GPA8" s="22"/>
      <c r="GPB8" s="22"/>
      <c r="GPC8" s="15"/>
      <c r="GPD8" s="23"/>
      <c r="GPE8" s="21"/>
      <c r="GPF8"/>
      <c r="GPG8" s="4"/>
      <c r="GPH8" s="4"/>
      <c r="GPI8"/>
      <c r="GPJ8" s="22"/>
      <c r="GPK8" s="22"/>
      <c r="GPL8" s="22"/>
      <c r="GPM8" s="15"/>
      <c r="GPN8" s="23"/>
      <c r="GPO8" s="21"/>
      <c r="GPP8"/>
      <c r="GPQ8" s="4"/>
      <c r="GPR8" s="4"/>
      <c r="GPS8"/>
      <c r="GPT8" s="22"/>
      <c r="GPU8" s="22"/>
      <c r="GPV8" s="22"/>
      <c r="GPW8" s="15"/>
      <c r="GPX8" s="23"/>
      <c r="GPY8" s="21"/>
      <c r="GPZ8"/>
      <c r="GQA8" s="4"/>
      <c r="GQB8" s="4"/>
      <c r="GQC8"/>
      <c r="GQD8" s="22"/>
      <c r="GQE8" s="22"/>
      <c r="GQF8" s="22"/>
      <c r="GQG8" s="15"/>
      <c r="GQH8" s="23"/>
      <c r="GQI8" s="21"/>
      <c r="GQJ8"/>
      <c r="GQK8" s="4"/>
      <c r="GQL8" s="4"/>
      <c r="GQM8"/>
      <c r="GQN8" s="22"/>
      <c r="GQO8" s="22"/>
      <c r="GQP8" s="22"/>
      <c r="GQQ8" s="15"/>
      <c r="GQR8" s="23"/>
      <c r="GQS8" s="21"/>
      <c r="GQT8"/>
      <c r="GQU8" s="4"/>
      <c r="GQV8" s="4"/>
      <c r="GQW8"/>
      <c r="GQX8" s="22"/>
      <c r="GQY8" s="22"/>
      <c r="GQZ8" s="22"/>
      <c r="GRA8" s="15"/>
      <c r="GRB8" s="23"/>
      <c r="GRC8" s="21"/>
      <c r="GRD8"/>
      <c r="GRE8" s="4"/>
      <c r="GRF8" s="4"/>
      <c r="GRG8"/>
      <c r="GRH8" s="22"/>
      <c r="GRI8" s="22"/>
      <c r="GRJ8" s="22"/>
      <c r="GRK8" s="15"/>
      <c r="GRL8" s="23"/>
      <c r="GRM8" s="21"/>
      <c r="GRN8"/>
      <c r="GRO8" s="4"/>
      <c r="GRP8" s="4"/>
      <c r="GRQ8"/>
      <c r="GRR8" s="22"/>
      <c r="GRS8" s="22"/>
      <c r="GRT8" s="22"/>
      <c r="GRU8" s="15"/>
      <c r="GRV8" s="23"/>
      <c r="GRW8" s="21"/>
      <c r="GRX8"/>
      <c r="GRY8" s="4"/>
      <c r="GRZ8" s="4"/>
      <c r="GSA8"/>
      <c r="GSB8" s="22"/>
      <c r="GSC8" s="22"/>
      <c r="GSD8" s="22"/>
      <c r="GSE8" s="15"/>
      <c r="GSF8" s="23"/>
      <c r="GSG8" s="21"/>
      <c r="GSH8"/>
      <c r="GSI8" s="4"/>
      <c r="GSJ8" s="4"/>
      <c r="GSK8"/>
      <c r="GSL8" s="22"/>
      <c r="GSM8" s="22"/>
      <c r="GSN8" s="22"/>
      <c r="GSO8" s="15"/>
      <c r="GSP8" s="23"/>
      <c r="GSQ8" s="21"/>
      <c r="GSR8"/>
      <c r="GSS8" s="4"/>
      <c r="GST8" s="4"/>
      <c r="GSU8"/>
      <c r="GSV8" s="22"/>
      <c r="GSW8" s="22"/>
      <c r="GSX8" s="22"/>
      <c r="GSY8" s="15"/>
      <c r="GSZ8" s="23"/>
      <c r="GTA8" s="21"/>
      <c r="GTB8"/>
      <c r="GTC8" s="4"/>
      <c r="GTD8" s="4"/>
      <c r="GTE8"/>
      <c r="GTF8" s="22"/>
      <c r="GTG8" s="22"/>
      <c r="GTH8" s="22"/>
      <c r="GTI8" s="15"/>
      <c r="GTJ8" s="23"/>
      <c r="GTK8" s="21"/>
      <c r="GTL8"/>
      <c r="GTM8" s="4"/>
      <c r="GTN8" s="4"/>
      <c r="GTO8"/>
      <c r="GTP8" s="22"/>
      <c r="GTQ8" s="22"/>
      <c r="GTR8" s="22"/>
      <c r="GTS8" s="15"/>
      <c r="GTT8" s="23"/>
      <c r="GTU8" s="21"/>
      <c r="GTV8"/>
      <c r="GTW8" s="4"/>
      <c r="GTX8" s="4"/>
      <c r="GTY8"/>
      <c r="GTZ8" s="22"/>
      <c r="GUA8" s="22"/>
      <c r="GUB8" s="22"/>
      <c r="GUC8" s="15"/>
      <c r="GUD8" s="23"/>
      <c r="GUE8" s="21"/>
      <c r="GUF8"/>
      <c r="GUG8" s="4"/>
      <c r="GUH8" s="4"/>
      <c r="GUI8"/>
      <c r="GUJ8" s="22"/>
      <c r="GUK8" s="22"/>
      <c r="GUL8" s="22"/>
      <c r="GUM8" s="15"/>
      <c r="GUN8" s="23"/>
      <c r="GUO8" s="21"/>
      <c r="GUP8"/>
      <c r="GUQ8" s="4"/>
      <c r="GUR8" s="4"/>
      <c r="GUS8"/>
      <c r="GUT8" s="22"/>
      <c r="GUU8" s="22"/>
      <c r="GUV8" s="22"/>
      <c r="GUW8" s="15"/>
      <c r="GUX8" s="23"/>
      <c r="GUY8" s="21"/>
      <c r="GUZ8"/>
      <c r="GVA8" s="4"/>
      <c r="GVB8" s="4"/>
      <c r="GVC8"/>
      <c r="GVD8" s="22"/>
      <c r="GVE8" s="22"/>
      <c r="GVF8" s="22"/>
      <c r="GVG8" s="15"/>
      <c r="GVH8" s="23"/>
      <c r="GVI8" s="21"/>
      <c r="GVJ8"/>
      <c r="GVK8" s="4"/>
      <c r="GVL8" s="4"/>
      <c r="GVM8"/>
      <c r="GVN8" s="22"/>
      <c r="GVO8" s="22"/>
      <c r="GVP8" s="22"/>
      <c r="GVQ8" s="15"/>
      <c r="GVR8" s="23"/>
      <c r="GVS8" s="21"/>
      <c r="GVT8"/>
      <c r="GVU8" s="4"/>
      <c r="GVV8" s="4"/>
      <c r="GVW8"/>
      <c r="GVX8" s="22"/>
      <c r="GVY8" s="22"/>
      <c r="GVZ8" s="22"/>
      <c r="GWA8" s="15"/>
      <c r="GWB8" s="23"/>
      <c r="GWC8" s="21"/>
      <c r="GWD8"/>
      <c r="GWE8" s="4"/>
      <c r="GWF8" s="4"/>
      <c r="GWG8"/>
      <c r="GWH8" s="22"/>
      <c r="GWI8" s="22"/>
      <c r="GWJ8" s="22"/>
      <c r="GWK8" s="15"/>
      <c r="GWL8" s="23"/>
      <c r="GWM8" s="21"/>
      <c r="GWN8"/>
      <c r="GWO8" s="4"/>
      <c r="GWP8" s="4"/>
      <c r="GWQ8"/>
      <c r="GWR8" s="22"/>
      <c r="GWS8" s="22"/>
      <c r="GWT8" s="22"/>
      <c r="GWU8" s="15"/>
      <c r="GWV8" s="23"/>
      <c r="GWW8" s="21"/>
      <c r="GWX8"/>
      <c r="GWY8" s="4"/>
      <c r="GWZ8" s="4"/>
      <c r="GXA8"/>
      <c r="GXB8" s="22"/>
      <c r="GXC8" s="22"/>
      <c r="GXD8" s="22"/>
      <c r="GXE8" s="15"/>
      <c r="GXF8" s="23"/>
      <c r="GXG8" s="21"/>
      <c r="GXH8"/>
      <c r="GXI8" s="4"/>
      <c r="GXJ8" s="4"/>
      <c r="GXK8"/>
      <c r="GXL8" s="22"/>
      <c r="GXM8" s="22"/>
      <c r="GXN8" s="22"/>
      <c r="GXO8" s="15"/>
      <c r="GXP8" s="23"/>
      <c r="GXQ8" s="21"/>
      <c r="GXR8"/>
      <c r="GXS8" s="4"/>
      <c r="GXT8" s="4"/>
      <c r="GXU8"/>
      <c r="GXV8" s="22"/>
      <c r="GXW8" s="22"/>
      <c r="GXX8" s="22"/>
      <c r="GXY8" s="15"/>
      <c r="GXZ8" s="23"/>
      <c r="GYA8" s="21"/>
      <c r="GYB8"/>
      <c r="GYC8" s="4"/>
      <c r="GYD8" s="4"/>
      <c r="GYE8"/>
      <c r="GYF8" s="22"/>
      <c r="GYG8" s="22"/>
      <c r="GYH8" s="22"/>
      <c r="GYI8" s="15"/>
      <c r="GYJ8" s="23"/>
      <c r="GYK8" s="21"/>
      <c r="GYL8"/>
      <c r="GYM8" s="4"/>
      <c r="GYN8" s="4"/>
      <c r="GYO8"/>
      <c r="GYP8" s="22"/>
      <c r="GYQ8" s="22"/>
      <c r="GYR8" s="22"/>
      <c r="GYS8" s="15"/>
      <c r="GYT8" s="23"/>
      <c r="GYU8" s="21"/>
      <c r="GYV8"/>
      <c r="GYW8" s="4"/>
      <c r="GYX8" s="4"/>
      <c r="GYY8"/>
      <c r="GYZ8" s="22"/>
      <c r="GZA8" s="22"/>
      <c r="GZB8" s="22"/>
      <c r="GZC8" s="15"/>
      <c r="GZD8" s="23"/>
      <c r="GZE8" s="21"/>
      <c r="GZF8"/>
      <c r="GZG8" s="4"/>
      <c r="GZH8" s="4"/>
      <c r="GZI8"/>
      <c r="GZJ8" s="22"/>
      <c r="GZK8" s="22"/>
      <c r="GZL8" s="22"/>
      <c r="GZM8" s="15"/>
      <c r="GZN8" s="23"/>
      <c r="GZO8" s="21"/>
      <c r="GZP8"/>
      <c r="GZQ8" s="4"/>
      <c r="GZR8" s="4"/>
      <c r="GZS8"/>
      <c r="GZT8" s="22"/>
      <c r="GZU8" s="22"/>
      <c r="GZV8" s="22"/>
      <c r="GZW8" s="15"/>
      <c r="GZX8" s="23"/>
      <c r="GZY8" s="21"/>
      <c r="GZZ8"/>
      <c r="HAA8" s="4"/>
      <c r="HAB8" s="4"/>
      <c r="HAC8"/>
      <c r="HAD8" s="22"/>
      <c r="HAE8" s="22"/>
      <c r="HAF8" s="22"/>
      <c r="HAG8" s="15"/>
      <c r="HAH8" s="23"/>
      <c r="HAI8" s="21"/>
      <c r="HAJ8"/>
      <c r="HAK8" s="4"/>
      <c r="HAL8" s="4"/>
      <c r="HAM8"/>
      <c r="HAN8" s="22"/>
      <c r="HAO8" s="22"/>
      <c r="HAP8" s="22"/>
      <c r="HAQ8" s="15"/>
      <c r="HAR8" s="23"/>
      <c r="HAS8" s="21"/>
      <c r="HAT8"/>
      <c r="HAU8" s="4"/>
      <c r="HAV8" s="4"/>
      <c r="HAW8"/>
      <c r="HAX8" s="22"/>
      <c r="HAY8" s="22"/>
      <c r="HAZ8" s="22"/>
      <c r="HBA8" s="15"/>
      <c r="HBB8" s="23"/>
      <c r="HBC8" s="21"/>
      <c r="HBD8"/>
      <c r="HBE8" s="4"/>
      <c r="HBF8" s="4"/>
      <c r="HBG8"/>
      <c r="HBH8" s="22"/>
      <c r="HBI8" s="22"/>
      <c r="HBJ8" s="22"/>
      <c r="HBK8" s="15"/>
      <c r="HBL8" s="23"/>
      <c r="HBM8" s="21"/>
      <c r="HBN8"/>
      <c r="HBO8" s="4"/>
      <c r="HBP8" s="4"/>
      <c r="HBQ8"/>
      <c r="HBR8" s="22"/>
      <c r="HBS8" s="22"/>
      <c r="HBT8" s="22"/>
      <c r="HBU8" s="15"/>
      <c r="HBV8" s="23"/>
      <c r="HBW8" s="21"/>
      <c r="HBX8"/>
      <c r="HBY8" s="4"/>
      <c r="HBZ8" s="4"/>
      <c r="HCA8"/>
      <c r="HCB8" s="22"/>
      <c r="HCC8" s="22"/>
      <c r="HCD8" s="22"/>
      <c r="HCE8" s="15"/>
      <c r="HCF8" s="23"/>
      <c r="HCG8" s="21"/>
      <c r="HCH8"/>
      <c r="HCI8" s="4"/>
      <c r="HCJ8" s="4"/>
      <c r="HCK8"/>
      <c r="HCL8" s="22"/>
      <c r="HCM8" s="22"/>
      <c r="HCN8" s="22"/>
      <c r="HCO8" s="15"/>
      <c r="HCP8" s="23"/>
      <c r="HCQ8" s="21"/>
      <c r="HCR8"/>
      <c r="HCS8" s="4"/>
      <c r="HCT8" s="4"/>
      <c r="HCU8"/>
      <c r="HCV8" s="22"/>
      <c r="HCW8" s="22"/>
      <c r="HCX8" s="22"/>
      <c r="HCY8" s="15"/>
      <c r="HCZ8" s="23"/>
      <c r="HDA8" s="21"/>
      <c r="HDB8"/>
      <c r="HDC8" s="4"/>
      <c r="HDD8" s="4"/>
      <c r="HDE8"/>
      <c r="HDF8" s="22"/>
      <c r="HDG8" s="22"/>
      <c r="HDH8" s="22"/>
      <c r="HDI8" s="15"/>
      <c r="HDJ8" s="23"/>
      <c r="HDK8" s="21"/>
      <c r="HDL8"/>
      <c r="HDM8" s="4"/>
      <c r="HDN8" s="4"/>
      <c r="HDO8"/>
      <c r="HDP8" s="22"/>
      <c r="HDQ8" s="22"/>
      <c r="HDR8" s="22"/>
      <c r="HDS8" s="15"/>
      <c r="HDT8" s="23"/>
      <c r="HDU8" s="21"/>
      <c r="HDV8"/>
      <c r="HDW8" s="4"/>
      <c r="HDX8" s="4"/>
      <c r="HDY8"/>
      <c r="HDZ8" s="22"/>
      <c r="HEA8" s="22"/>
      <c r="HEB8" s="22"/>
      <c r="HEC8" s="15"/>
      <c r="HED8" s="23"/>
      <c r="HEE8" s="21"/>
      <c r="HEF8"/>
      <c r="HEG8" s="4"/>
      <c r="HEH8" s="4"/>
      <c r="HEI8"/>
      <c r="HEJ8" s="22"/>
      <c r="HEK8" s="22"/>
      <c r="HEL8" s="22"/>
      <c r="HEM8" s="15"/>
      <c r="HEN8" s="23"/>
      <c r="HEO8" s="21"/>
      <c r="HEP8"/>
      <c r="HEQ8" s="4"/>
      <c r="HER8" s="4"/>
      <c r="HES8"/>
      <c r="HET8" s="22"/>
      <c r="HEU8" s="22"/>
      <c r="HEV8" s="22"/>
      <c r="HEW8" s="15"/>
      <c r="HEX8" s="23"/>
      <c r="HEY8" s="21"/>
      <c r="HEZ8"/>
      <c r="HFA8" s="4"/>
      <c r="HFB8" s="4"/>
      <c r="HFC8"/>
      <c r="HFD8" s="22"/>
      <c r="HFE8" s="22"/>
      <c r="HFF8" s="22"/>
      <c r="HFG8" s="15"/>
      <c r="HFH8" s="23"/>
      <c r="HFI8" s="21"/>
      <c r="HFJ8"/>
      <c r="HFK8" s="4"/>
      <c r="HFL8" s="4"/>
      <c r="HFM8"/>
      <c r="HFN8" s="22"/>
      <c r="HFO8" s="22"/>
      <c r="HFP8" s="22"/>
      <c r="HFQ8" s="15"/>
      <c r="HFR8" s="23"/>
      <c r="HFS8" s="21"/>
      <c r="HFT8"/>
      <c r="HFU8" s="4"/>
      <c r="HFV8" s="4"/>
      <c r="HFW8"/>
      <c r="HFX8" s="22"/>
      <c r="HFY8" s="22"/>
      <c r="HFZ8" s="22"/>
      <c r="HGA8" s="15"/>
      <c r="HGB8" s="23"/>
      <c r="HGC8" s="21"/>
      <c r="HGD8"/>
      <c r="HGE8" s="4"/>
      <c r="HGF8" s="4"/>
      <c r="HGG8"/>
      <c r="HGH8" s="22"/>
      <c r="HGI8" s="22"/>
      <c r="HGJ8" s="22"/>
      <c r="HGK8" s="15"/>
      <c r="HGL8" s="23"/>
      <c r="HGM8" s="21"/>
      <c r="HGN8"/>
      <c r="HGO8" s="4"/>
      <c r="HGP8" s="4"/>
      <c r="HGQ8"/>
      <c r="HGR8" s="22"/>
      <c r="HGS8" s="22"/>
      <c r="HGT8" s="22"/>
      <c r="HGU8" s="15"/>
      <c r="HGV8" s="23"/>
      <c r="HGW8" s="21"/>
      <c r="HGX8"/>
      <c r="HGY8" s="4"/>
      <c r="HGZ8" s="4"/>
      <c r="HHA8"/>
      <c r="HHB8" s="22"/>
      <c r="HHC8" s="22"/>
      <c r="HHD8" s="22"/>
      <c r="HHE8" s="15"/>
      <c r="HHF8" s="23"/>
      <c r="HHG8" s="21"/>
      <c r="HHH8"/>
      <c r="HHI8" s="4"/>
      <c r="HHJ8" s="4"/>
      <c r="HHK8"/>
      <c r="HHL8" s="22"/>
      <c r="HHM8" s="22"/>
      <c r="HHN8" s="22"/>
      <c r="HHO8" s="15"/>
      <c r="HHP8" s="23"/>
      <c r="HHQ8" s="21"/>
      <c r="HHR8"/>
      <c r="HHS8" s="4"/>
      <c r="HHT8" s="4"/>
      <c r="HHU8"/>
      <c r="HHV8" s="22"/>
      <c r="HHW8" s="22"/>
      <c r="HHX8" s="22"/>
      <c r="HHY8" s="15"/>
      <c r="HHZ8" s="23"/>
      <c r="HIA8" s="21"/>
      <c r="HIB8"/>
      <c r="HIC8" s="4"/>
      <c r="HID8" s="4"/>
      <c r="HIE8"/>
      <c r="HIF8" s="22"/>
      <c r="HIG8" s="22"/>
      <c r="HIH8" s="22"/>
      <c r="HII8" s="15"/>
      <c r="HIJ8" s="23"/>
      <c r="HIK8" s="21"/>
      <c r="HIL8"/>
      <c r="HIM8" s="4"/>
      <c r="HIN8" s="4"/>
      <c r="HIO8"/>
      <c r="HIP8" s="22"/>
      <c r="HIQ8" s="22"/>
      <c r="HIR8" s="22"/>
      <c r="HIS8" s="15"/>
      <c r="HIT8" s="23"/>
      <c r="HIU8" s="21"/>
      <c r="HIV8"/>
      <c r="HIW8" s="4"/>
      <c r="HIX8" s="4"/>
      <c r="HIY8"/>
      <c r="HIZ8" s="22"/>
      <c r="HJA8" s="22"/>
      <c r="HJB8" s="22"/>
      <c r="HJC8" s="15"/>
      <c r="HJD8" s="23"/>
      <c r="HJE8" s="21"/>
      <c r="HJF8"/>
      <c r="HJG8" s="4"/>
      <c r="HJH8" s="4"/>
      <c r="HJI8"/>
      <c r="HJJ8" s="22"/>
      <c r="HJK8" s="22"/>
      <c r="HJL8" s="22"/>
      <c r="HJM8" s="15"/>
      <c r="HJN8" s="23"/>
      <c r="HJO8" s="21"/>
      <c r="HJP8"/>
      <c r="HJQ8" s="4"/>
      <c r="HJR8" s="4"/>
      <c r="HJS8"/>
      <c r="HJT8" s="22"/>
      <c r="HJU8" s="22"/>
      <c r="HJV8" s="22"/>
      <c r="HJW8" s="15"/>
      <c r="HJX8" s="23"/>
      <c r="HJY8" s="21"/>
      <c r="HJZ8"/>
      <c r="HKA8" s="4"/>
      <c r="HKB8" s="4"/>
      <c r="HKC8"/>
      <c r="HKD8" s="22"/>
      <c r="HKE8" s="22"/>
      <c r="HKF8" s="22"/>
      <c r="HKG8" s="15"/>
      <c r="HKH8" s="23"/>
      <c r="HKI8" s="21"/>
      <c r="HKJ8"/>
      <c r="HKK8" s="4"/>
      <c r="HKL8" s="4"/>
      <c r="HKM8"/>
      <c r="HKN8" s="22"/>
      <c r="HKO8" s="22"/>
      <c r="HKP8" s="22"/>
      <c r="HKQ8" s="15"/>
      <c r="HKR8" s="23"/>
      <c r="HKS8" s="21"/>
      <c r="HKT8"/>
      <c r="HKU8" s="4"/>
      <c r="HKV8" s="4"/>
      <c r="HKW8"/>
      <c r="HKX8" s="22"/>
      <c r="HKY8" s="22"/>
      <c r="HKZ8" s="22"/>
      <c r="HLA8" s="15"/>
      <c r="HLB8" s="23"/>
      <c r="HLC8" s="21"/>
      <c r="HLD8"/>
      <c r="HLE8" s="4"/>
      <c r="HLF8" s="4"/>
      <c r="HLG8"/>
      <c r="HLH8" s="22"/>
      <c r="HLI8" s="22"/>
      <c r="HLJ8" s="22"/>
      <c r="HLK8" s="15"/>
      <c r="HLL8" s="23"/>
      <c r="HLM8" s="21"/>
      <c r="HLN8"/>
      <c r="HLO8" s="4"/>
      <c r="HLP8" s="4"/>
      <c r="HLQ8"/>
      <c r="HLR8" s="22"/>
      <c r="HLS8" s="22"/>
      <c r="HLT8" s="22"/>
      <c r="HLU8" s="15"/>
      <c r="HLV8" s="23"/>
      <c r="HLW8" s="21"/>
      <c r="HLX8"/>
      <c r="HLY8" s="4"/>
      <c r="HLZ8" s="4"/>
      <c r="HMA8"/>
      <c r="HMB8" s="22"/>
      <c r="HMC8" s="22"/>
      <c r="HMD8" s="22"/>
      <c r="HME8" s="15"/>
      <c r="HMF8" s="23"/>
      <c r="HMG8" s="21"/>
      <c r="HMH8"/>
      <c r="HMI8" s="4"/>
      <c r="HMJ8" s="4"/>
      <c r="HMK8"/>
      <c r="HML8" s="22"/>
      <c r="HMM8" s="22"/>
      <c r="HMN8" s="22"/>
      <c r="HMO8" s="15"/>
      <c r="HMP8" s="23"/>
      <c r="HMQ8" s="21"/>
      <c r="HMR8"/>
      <c r="HMS8" s="4"/>
      <c r="HMT8" s="4"/>
      <c r="HMU8"/>
      <c r="HMV8" s="22"/>
      <c r="HMW8" s="22"/>
      <c r="HMX8" s="22"/>
      <c r="HMY8" s="15"/>
      <c r="HMZ8" s="23"/>
      <c r="HNA8" s="21"/>
      <c r="HNB8"/>
      <c r="HNC8" s="4"/>
      <c r="HND8" s="4"/>
      <c r="HNE8"/>
      <c r="HNF8" s="22"/>
      <c r="HNG8" s="22"/>
      <c r="HNH8" s="22"/>
      <c r="HNI8" s="15"/>
      <c r="HNJ8" s="23"/>
      <c r="HNK8" s="21"/>
      <c r="HNL8"/>
      <c r="HNM8" s="4"/>
      <c r="HNN8" s="4"/>
      <c r="HNO8"/>
      <c r="HNP8" s="22"/>
      <c r="HNQ8" s="22"/>
      <c r="HNR8" s="22"/>
      <c r="HNS8" s="15"/>
      <c r="HNT8" s="23"/>
      <c r="HNU8" s="21"/>
      <c r="HNV8"/>
      <c r="HNW8" s="4"/>
      <c r="HNX8" s="4"/>
      <c r="HNY8"/>
      <c r="HNZ8" s="22"/>
      <c r="HOA8" s="22"/>
      <c r="HOB8" s="22"/>
      <c r="HOC8" s="15"/>
      <c r="HOD8" s="23"/>
      <c r="HOE8" s="21"/>
      <c r="HOF8"/>
      <c r="HOG8" s="4"/>
      <c r="HOH8" s="4"/>
      <c r="HOI8"/>
      <c r="HOJ8" s="22"/>
      <c r="HOK8" s="22"/>
      <c r="HOL8" s="22"/>
      <c r="HOM8" s="15"/>
      <c r="HON8" s="23"/>
      <c r="HOO8" s="21"/>
      <c r="HOP8"/>
      <c r="HOQ8" s="4"/>
      <c r="HOR8" s="4"/>
      <c r="HOS8"/>
      <c r="HOT8" s="22"/>
      <c r="HOU8" s="22"/>
      <c r="HOV8" s="22"/>
      <c r="HOW8" s="15"/>
      <c r="HOX8" s="23"/>
      <c r="HOY8" s="21"/>
      <c r="HOZ8"/>
      <c r="HPA8" s="4"/>
      <c r="HPB8" s="4"/>
      <c r="HPC8"/>
      <c r="HPD8" s="22"/>
      <c r="HPE8" s="22"/>
      <c r="HPF8" s="22"/>
      <c r="HPG8" s="15"/>
      <c r="HPH8" s="23"/>
      <c r="HPI8" s="21"/>
      <c r="HPJ8"/>
      <c r="HPK8" s="4"/>
      <c r="HPL8" s="4"/>
      <c r="HPM8"/>
      <c r="HPN8" s="22"/>
      <c r="HPO8" s="22"/>
      <c r="HPP8" s="22"/>
      <c r="HPQ8" s="15"/>
      <c r="HPR8" s="23"/>
      <c r="HPS8" s="21"/>
      <c r="HPT8"/>
      <c r="HPU8" s="4"/>
      <c r="HPV8" s="4"/>
      <c r="HPW8"/>
      <c r="HPX8" s="22"/>
      <c r="HPY8" s="22"/>
      <c r="HPZ8" s="22"/>
      <c r="HQA8" s="15"/>
      <c r="HQB8" s="23"/>
      <c r="HQC8" s="21"/>
      <c r="HQD8"/>
      <c r="HQE8" s="4"/>
      <c r="HQF8" s="4"/>
      <c r="HQG8"/>
      <c r="HQH8" s="22"/>
      <c r="HQI8" s="22"/>
      <c r="HQJ8" s="22"/>
      <c r="HQK8" s="15"/>
      <c r="HQL8" s="23"/>
      <c r="HQM8" s="21"/>
      <c r="HQN8"/>
      <c r="HQO8" s="4"/>
      <c r="HQP8" s="4"/>
      <c r="HQQ8"/>
      <c r="HQR8" s="22"/>
      <c r="HQS8" s="22"/>
      <c r="HQT8" s="22"/>
      <c r="HQU8" s="15"/>
      <c r="HQV8" s="23"/>
      <c r="HQW8" s="21"/>
      <c r="HQX8"/>
      <c r="HQY8" s="4"/>
      <c r="HQZ8" s="4"/>
      <c r="HRA8"/>
      <c r="HRB8" s="22"/>
      <c r="HRC8" s="22"/>
      <c r="HRD8" s="22"/>
      <c r="HRE8" s="15"/>
      <c r="HRF8" s="23"/>
      <c r="HRG8" s="21"/>
      <c r="HRH8"/>
      <c r="HRI8" s="4"/>
      <c r="HRJ8" s="4"/>
      <c r="HRK8"/>
      <c r="HRL8" s="22"/>
      <c r="HRM8" s="22"/>
      <c r="HRN8" s="22"/>
      <c r="HRO8" s="15"/>
      <c r="HRP8" s="23"/>
      <c r="HRQ8" s="21"/>
      <c r="HRR8"/>
      <c r="HRS8" s="4"/>
      <c r="HRT8" s="4"/>
      <c r="HRU8"/>
      <c r="HRV8" s="22"/>
      <c r="HRW8" s="22"/>
      <c r="HRX8" s="22"/>
      <c r="HRY8" s="15"/>
      <c r="HRZ8" s="23"/>
      <c r="HSA8" s="21"/>
      <c r="HSB8"/>
      <c r="HSC8" s="4"/>
      <c r="HSD8" s="4"/>
      <c r="HSE8"/>
      <c r="HSF8" s="22"/>
      <c r="HSG8" s="22"/>
      <c r="HSH8" s="22"/>
      <c r="HSI8" s="15"/>
      <c r="HSJ8" s="23"/>
      <c r="HSK8" s="21"/>
      <c r="HSL8"/>
      <c r="HSM8" s="4"/>
      <c r="HSN8" s="4"/>
      <c r="HSO8"/>
      <c r="HSP8" s="22"/>
      <c r="HSQ8" s="22"/>
      <c r="HSR8" s="22"/>
      <c r="HSS8" s="15"/>
      <c r="HST8" s="23"/>
      <c r="HSU8" s="21"/>
      <c r="HSV8"/>
      <c r="HSW8" s="4"/>
      <c r="HSX8" s="4"/>
      <c r="HSY8"/>
      <c r="HSZ8" s="22"/>
      <c r="HTA8" s="22"/>
      <c r="HTB8" s="22"/>
      <c r="HTC8" s="15"/>
      <c r="HTD8" s="23"/>
      <c r="HTE8" s="21"/>
      <c r="HTF8"/>
      <c r="HTG8" s="4"/>
      <c r="HTH8" s="4"/>
      <c r="HTI8"/>
      <c r="HTJ8" s="22"/>
      <c r="HTK8" s="22"/>
      <c r="HTL8" s="22"/>
      <c r="HTM8" s="15"/>
      <c r="HTN8" s="23"/>
      <c r="HTO8" s="21"/>
      <c r="HTP8"/>
      <c r="HTQ8" s="4"/>
      <c r="HTR8" s="4"/>
      <c r="HTS8"/>
      <c r="HTT8" s="22"/>
      <c r="HTU8" s="22"/>
      <c r="HTV8" s="22"/>
      <c r="HTW8" s="15"/>
      <c r="HTX8" s="23"/>
      <c r="HTY8" s="21"/>
      <c r="HTZ8"/>
      <c r="HUA8" s="4"/>
      <c r="HUB8" s="4"/>
      <c r="HUC8"/>
      <c r="HUD8" s="22"/>
      <c r="HUE8" s="22"/>
      <c r="HUF8" s="22"/>
      <c r="HUG8" s="15"/>
      <c r="HUH8" s="23"/>
      <c r="HUI8" s="21"/>
      <c r="HUJ8"/>
      <c r="HUK8" s="4"/>
      <c r="HUL8" s="4"/>
      <c r="HUM8"/>
      <c r="HUN8" s="22"/>
      <c r="HUO8" s="22"/>
      <c r="HUP8" s="22"/>
      <c r="HUQ8" s="15"/>
      <c r="HUR8" s="23"/>
      <c r="HUS8" s="21"/>
      <c r="HUT8"/>
      <c r="HUU8" s="4"/>
      <c r="HUV8" s="4"/>
      <c r="HUW8"/>
      <c r="HUX8" s="22"/>
      <c r="HUY8" s="22"/>
      <c r="HUZ8" s="22"/>
      <c r="HVA8" s="15"/>
      <c r="HVB8" s="23"/>
      <c r="HVC8" s="21"/>
      <c r="HVD8"/>
      <c r="HVE8" s="4"/>
      <c r="HVF8" s="4"/>
      <c r="HVG8"/>
      <c r="HVH8" s="22"/>
      <c r="HVI8" s="22"/>
      <c r="HVJ8" s="22"/>
      <c r="HVK8" s="15"/>
      <c r="HVL8" s="23"/>
      <c r="HVM8" s="21"/>
      <c r="HVN8"/>
      <c r="HVO8" s="4"/>
      <c r="HVP8" s="4"/>
      <c r="HVQ8"/>
      <c r="HVR8" s="22"/>
      <c r="HVS8" s="22"/>
      <c r="HVT8" s="22"/>
      <c r="HVU8" s="15"/>
      <c r="HVV8" s="23"/>
      <c r="HVW8" s="21"/>
      <c r="HVX8"/>
      <c r="HVY8" s="4"/>
      <c r="HVZ8" s="4"/>
      <c r="HWA8"/>
      <c r="HWB8" s="22"/>
      <c r="HWC8" s="22"/>
      <c r="HWD8" s="22"/>
      <c r="HWE8" s="15"/>
      <c r="HWF8" s="23"/>
      <c r="HWG8" s="21"/>
      <c r="HWH8"/>
      <c r="HWI8" s="4"/>
      <c r="HWJ8" s="4"/>
      <c r="HWK8"/>
      <c r="HWL8" s="22"/>
      <c r="HWM8" s="22"/>
      <c r="HWN8" s="22"/>
      <c r="HWO8" s="15"/>
      <c r="HWP8" s="23"/>
      <c r="HWQ8" s="21"/>
      <c r="HWR8"/>
      <c r="HWS8" s="4"/>
      <c r="HWT8" s="4"/>
      <c r="HWU8"/>
      <c r="HWV8" s="22"/>
      <c r="HWW8" s="22"/>
      <c r="HWX8" s="22"/>
      <c r="HWY8" s="15"/>
      <c r="HWZ8" s="23"/>
      <c r="HXA8" s="21"/>
      <c r="HXB8"/>
      <c r="HXC8" s="4"/>
      <c r="HXD8" s="4"/>
      <c r="HXE8"/>
      <c r="HXF8" s="22"/>
      <c r="HXG8" s="22"/>
      <c r="HXH8" s="22"/>
      <c r="HXI8" s="15"/>
      <c r="HXJ8" s="23"/>
      <c r="HXK8" s="21"/>
      <c r="HXL8"/>
      <c r="HXM8" s="4"/>
      <c r="HXN8" s="4"/>
      <c r="HXO8"/>
      <c r="HXP8" s="22"/>
      <c r="HXQ8" s="22"/>
      <c r="HXR8" s="22"/>
      <c r="HXS8" s="15"/>
      <c r="HXT8" s="23"/>
      <c r="HXU8" s="21"/>
      <c r="HXV8"/>
      <c r="HXW8" s="4"/>
      <c r="HXX8" s="4"/>
      <c r="HXY8"/>
      <c r="HXZ8" s="22"/>
      <c r="HYA8" s="22"/>
      <c r="HYB8" s="22"/>
      <c r="HYC8" s="15"/>
      <c r="HYD8" s="23"/>
      <c r="HYE8" s="21"/>
      <c r="HYF8"/>
      <c r="HYG8" s="4"/>
      <c r="HYH8" s="4"/>
      <c r="HYI8"/>
      <c r="HYJ8" s="22"/>
      <c r="HYK8" s="22"/>
      <c r="HYL8" s="22"/>
      <c r="HYM8" s="15"/>
      <c r="HYN8" s="23"/>
      <c r="HYO8" s="21"/>
      <c r="HYP8"/>
      <c r="HYQ8" s="4"/>
      <c r="HYR8" s="4"/>
      <c r="HYS8"/>
      <c r="HYT8" s="22"/>
      <c r="HYU8" s="22"/>
      <c r="HYV8" s="22"/>
      <c r="HYW8" s="15"/>
      <c r="HYX8" s="23"/>
      <c r="HYY8" s="21"/>
      <c r="HYZ8"/>
      <c r="HZA8" s="4"/>
      <c r="HZB8" s="4"/>
      <c r="HZC8"/>
      <c r="HZD8" s="22"/>
      <c r="HZE8" s="22"/>
      <c r="HZF8" s="22"/>
      <c r="HZG8" s="15"/>
      <c r="HZH8" s="23"/>
      <c r="HZI8" s="21"/>
      <c r="HZJ8"/>
      <c r="HZK8" s="4"/>
      <c r="HZL8" s="4"/>
      <c r="HZM8"/>
      <c r="HZN8" s="22"/>
      <c r="HZO8" s="22"/>
      <c r="HZP8" s="22"/>
      <c r="HZQ8" s="15"/>
      <c r="HZR8" s="23"/>
      <c r="HZS8" s="21"/>
      <c r="HZT8"/>
      <c r="HZU8" s="4"/>
      <c r="HZV8" s="4"/>
      <c r="HZW8"/>
      <c r="HZX8" s="22"/>
      <c r="HZY8" s="22"/>
      <c r="HZZ8" s="22"/>
      <c r="IAA8" s="15"/>
      <c r="IAB8" s="23"/>
      <c r="IAC8" s="21"/>
      <c r="IAD8"/>
      <c r="IAE8" s="4"/>
      <c r="IAF8" s="4"/>
      <c r="IAG8"/>
      <c r="IAH8" s="22"/>
      <c r="IAI8" s="22"/>
      <c r="IAJ8" s="22"/>
      <c r="IAK8" s="15"/>
      <c r="IAL8" s="23"/>
      <c r="IAM8" s="21"/>
      <c r="IAN8"/>
      <c r="IAO8" s="4"/>
      <c r="IAP8" s="4"/>
      <c r="IAQ8"/>
      <c r="IAR8" s="22"/>
      <c r="IAS8" s="22"/>
      <c r="IAT8" s="22"/>
      <c r="IAU8" s="15"/>
      <c r="IAV8" s="23"/>
      <c r="IAW8" s="21"/>
      <c r="IAX8"/>
      <c r="IAY8" s="4"/>
      <c r="IAZ8" s="4"/>
      <c r="IBA8"/>
      <c r="IBB8" s="22"/>
      <c r="IBC8" s="22"/>
      <c r="IBD8" s="22"/>
      <c r="IBE8" s="15"/>
      <c r="IBF8" s="23"/>
      <c r="IBG8" s="21"/>
      <c r="IBH8"/>
      <c r="IBI8" s="4"/>
      <c r="IBJ8" s="4"/>
      <c r="IBK8"/>
      <c r="IBL8" s="22"/>
      <c r="IBM8" s="22"/>
      <c r="IBN8" s="22"/>
      <c r="IBO8" s="15"/>
      <c r="IBP8" s="23"/>
      <c r="IBQ8" s="21"/>
      <c r="IBR8"/>
      <c r="IBS8" s="4"/>
      <c r="IBT8" s="4"/>
      <c r="IBU8"/>
      <c r="IBV8" s="22"/>
      <c r="IBW8" s="22"/>
      <c r="IBX8" s="22"/>
      <c r="IBY8" s="15"/>
      <c r="IBZ8" s="23"/>
      <c r="ICA8" s="21"/>
      <c r="ICB8"/>
      <c r="ICC8" s="4"/>
      <c r="ICD8" s="4"/>
      <c r="ICE8"/>
      <c r="ICF8" s="22"/>
      <c r="ICG8" s="22"/>
      <c r="ICH8" s="22"/>
      <c r="ICI8" s="15"/>
      <c r="ICJ8" s="23"/>
      <c r="ICK8" s="21"/>
      <c r="ICL8"/>
      <c r="ICM8" s="4"/>
      <c r="ICN8" s="4"/>
      <c r="ICO8"/>
      <c r="ICP8" s="22"/>
      <c r="ICQ8" s="22"/>
      <c r="ICR8" s="22"/>
      <c r="ICS8" s="15"/>
      <c r="ICT8" s="23"/>
      <c r="ICU8" s="21"/>
      <c r="ICV8"/>
      <c r="ICW8" s="4"/>
      <c r="ICX8" s="4"/>
      <c r="ICY8"/>
      <c r="ICZ8" s="22"/>
      <c r="IDA8" s="22"/>
      <c r="IDB8" s="22"/>
      <c r="IDC8" s="15"/>
      <c r="IDD8" s="23"/>
      <c r="IDE8" s="21"/>
      <c r="IDF8"/>
      <c r="IDG8" s="4"/>
      <c r="IDH8" s="4"/>
      <c r="IDI8"/>
      <c r="IDJ8" s="22"/>
      <c r="IDK8" s="22"/>
      <c r="IDL8" s="22"/>
      <c r="IDM8" s="15"/>
      <c r="IDN8" s="23"/>
      <c r="IDO8" s="21"/>
      <c r="IDP8"/>
      <c r="IDQ8" s="4"/>
      <c r="IDR8" s="4"/>
      <c r="IDS8"/>
      <c r="IDT8" s="22"/>
      <c r="IDU8" s="22"/>
      <c r="IDV8" s="22"/>
      <c r="IDW8" s="15"/>
      <c r="IDX8" s="23"/>
      <c r="IDY8" s="21"/>
      <c r="IDZ8"/>
      <c r="IEA8" s="4"/>
      <c r="IEB8" s="4"/>
      <c r="IEC8"/>
      <c r="IED8" s="22"/>
      <c r="IEE8" s="22"/>
      <c r="IEF8" s="22"/>
      <c r="IEG8" s="15"/>
      <c r="IEH8" s="23"/>
      <c r="IEI8" s="21"/>
      <c r="IEJ8"/>
      <c r="IEK8" s="4"/>
      <c r="IEL8" s="4"/>
      <c r="IEM8"/>
      <c r="IEN8" s="22"/>
      <c r="IEO8" s="22"/>
      <c r="IEP8" s="22"/>
      <c r="IEQ8" s="15"/>
      <c r="IER8" s="23"/>
      <c r="IES8" s="21"/>
      <c r="IET8"/>
      <c r="IEU8" s="4"/>
      <c r="IEV8" s="4"/>
      <c r="IEW8"/>
      <c r="IEX8" s="22"/>
      <c r="IEY8" s="22"/>
      <c r="IEZ8" s="22"/>
      <c r="IFA8" s="15"/>
      <c r="IFB8" s="23"/>
      <c r="IFC8" s="21"/>
      <c r="IFD8"/>
      <c r="IFE8" s="4"/>
      <c r="IFF8" s="4"/>
      <c r="IFG8"/>
      <c r="IFH8" s="22"/>
      <c r="IFI8" s="22"/>
      <c r="IFJ8" s="22"/>
      <c r="IFK8" s="15"/>
      <c r="IFL8" s="23"/>
      <c r="IFM8" s="21"/>
      <c r="IFN8"/>
      <c r="IFO8" s="4"/>
      <c r="IFP8" s="4"/>
      <c r="IFQ8"/>
      <c r="IFR8" s="22"/>
      <c r="IFS8" s="22"/>
      <c r="IFT8" s="22"/>
      <c r="IFU8" s="15"/>
      <c r="IFV8" s="23"/>
      <c r="IFW8" s="21"/>
      <c r="IFX8"/>
      <c r="IFY8" s="4"/>
      <c r="IFZ8" s="4"/>
      <c r="IGA8"/>
      <c r="IGB8" s="22"/>
      <c r="IGC8" s="22"/>
      <c r="IGD8" s="22"/>
      <c r="IGE8" s="15"/>
      <c r="IGF8" s="23"/>
      <c r="IGG8" s="21"/>
      <c r="IGH8"/>
      <c r="IGI8" s="4"/>
      <c r="IGJ8" s="4"/>
      <c r="IGK8"/>
      <c r="IGL8" s="22"/>
      <c r="IGM8" s="22"/>
      <c r="IGN8" s="22"/>
      <c r="IGO8" s="15"/>
      <c r="IGP8" s="23"/>
      <c r="IGQ8" s="21"/>
      <c r="IGR8"/>
      <c r="IGS8" s="4"/>
      <c r="IGT8" s="4"/>
      <c r="IGU8"/>
      <c r="IGV8" s="22"/>
      <c r="IGW8" s="22"/>
      <c r="IGX8" s="22"/>
      <c r="IGY8" s="15"/>
      <c r="IGZ8" s="23"/>
      <c r="IHA8" s="21"/>
      <c r="IHB8"/>
      <c r="IHC8" s="4"/>
      <c r="IHD8" s="4"/>
      <c r="IHE8"/>
      <c r="IHF8" s="22"/>
      <c r="IHG8" s="22"/>
      <c r="IHH8" s="22"/>
      <c r="IHI8" s="15"/>
      <c r="IHJ8" s="23"/>
      <c r="IHK8" s="21"/>
      <c r="IHL8"/>
      <c r="IHM8" s="4"/>
      <c r="IHN8" s="4"/>
      <c r="IHO8"/>
      <c r="IHP8" s="22"/>
      <c r="IHQ8" s="22"/>
      <c r="IHR8" s="22"/>
      <c r="IHS8" s="15"/>
      <c r="IHT8" s="23"/>
      <c r="IHU8" s="21"/>
      <c r="IHV8"/>
      <c r="IHW8" s="4"/>
      <c r="IHX8" s="4"/>
      <c r="IHY8"/>
      <c r="IHZ8" s="22"/>
      <c r="IIA8" s="22"/>
      <c r="IIB8" s="22"/>
      <c r="IIC8" s="15"/>
      <c r="IID8" s="23"/>
      <c r="IIE8" s="21"/>
      <c r="IIF8"/>
      <c r="IIG8" s="4"/>
      <c r="IIH8" s="4"/>
      <c r="III8"/>
      <c r="IIJ8" s="22"/>
      <c r="IIK8" s="22"/>
      <c r="IIL8" s="22"/>
      <c r="IIM8" s="15"/>
      <c r="IIN8" s="23"/>
      <c r="IIO8" s="21"/>
      <c r="IIP8"/>
      <c r="IIQ8" s="4"/>
      <c r="IIR8" s="4"/>
      <c r="IIS8"/>
      <c r="IIT8" s="22"/>
      <c r="IIU8" s="22"/>
      <c r="IIV8" s="22"/>
      <c r="IIW8" s="15"/>
      <c r="IIX8" s="23"/>
      <c r="IIY8" s="21"/>
      <c r="IIZ8"/>
      <c r="IJA8" s="4"/>
      <c r="IJB8" s="4"/>
      <c r="IJC8"/>
      <c r="IJD8" s="22"/>
      <c r="IJE8" s="22"/>
      <c r="IJF8" s="22"/>
      <c r="IJG8" s="15"/>
      <c r="IJH8" s="23"/>
      <c r="IJI8" s="21"/>
      <c r="IJJ8"/>
      <c r="IJK8" s="4"/>
      <c r="IJL8" s="4"/>
      <c r="IJM8"/>
      <c r="IJN8" s="22"/>
      <c r="IJO8" s="22"/>
      <c r="IJP8" s="22"/>
      <c r="IJQ8" s="15"/>
      <c r="IJR8" s="23"/>
      <c r="IJS8" s="21"/>
      <c r="IJT8"/>
      <c r="IJU8" s="4"/>
      <c r="IJV8" s="4"/>
      <c r="IJW8"/>
      <c r="IJX8" s="22"/>
      <c r="IJY8" s="22"/>
      <c r="IJZ8" s="22"/>
      <c r="IKA8" s="15"/>
      <c r="IKB8" s="23"/>
      <c r="IKC8" s="21"/>
      <c r="IKD8"/>
      <c r="IKE8" s="4"/>
      <c r="IKF8" s="4"/>
      <c r="IKG8"/>
      <c r="IKH8" s="22"/>
      <c r="IKI8" s="22"/>
      <c r="IKJ8" s="22"/>
      <c r="IKK8" s="15"/>
      <c r="IKL8" s="23"/>
      <c r="IKM8" s="21"/>
      <c r="IKN8"/>
      <c r="IKO8" s="4"/>
      <c r="IKP8" s="4"/>
      <c r="IKQ8"/>
      <c r="IKR8" s="22"/>
      <c r="IKS8" s="22"/>
      <c r="IKT8" s="22"/>
      <c r="IKU8" s="15"/>
      <c r="IKV8" s="23"/>
      <c r="IKW8" s="21"/>
      <c r="IKX8"/>
      <c r="IKY8" s="4"/>
      <c r="IKZ8" s="4"/>
      <c r="ILA8"/>
      <c r="ILB8" s="22"/>
      <c r="ILC8" s="22"/>
      <c r="ILD8" s="22"/>
      <c r="ILE8" s="15"/>
      <c r="ILF8" s="23"/>
      <c r="ILG8" s="21"/>
      <c r="ILH8"/>
      <c r="ILI8" s="4"/>
      <c r="ILJ8" s="4"/>
      <c r="ILK8"/>
      <c r="ILL8" s="22"/>
      <c r="ILM8" s="22"/>
      <c r="ILN8" s="22"/>
      <c r="ILO8" s="15"/>
      <c r="ILP8" s="23"/>
      <c r="ILQ8" s="21"/>
      <c r="ILR8"/>
      <c r="ILS8" s="4"/>
      <c r="ILT8" s="4"/>
      <c r="ILU8"/>
      <c r="ILV8" s="22"/>
      <c r="ILW8" s="22"/>
      <c r="ILX8" s="22"/>
      <c r="ILY8" s="15"/>
      <c r="ILZ8" s="23"/>
      <c r="IMA8" s="21"/>
      <c r="IMB8"/>
      <c r="IMC8" s="4"/>
      <c r="IMD8" s="4"/>
      <c r="IME8"/>
      <c r="IMF8" s="22"/>
      <c r="IMG8" s="22"/>
      <c r="IMH8" s="22"/>
      <c r="IMI8" s="15"/>
      <c r="IMJ8" s="23"/>
      <c r="IMK8" s="21"/>
      <c r="IML8"/>
      <c r="IMM8" s="4"/>
      <c r="IMN8" s="4"/>
      <c r="IMO8"/>
      <c r="IMP8" s="22"/>
      <c r="IMQ8" s="22"/>
      <c r="IMR8" s="22"/>
      <c r="IMS8" s="15"/>
      <c r="IMT8" s="23"/>
      <c r="IMU8" s="21"/>
      <c r="IMV8"/>
      <c r="IMW8" s="4"/>
      <c r="IMX8" s="4"/>
      <c r="IMY8"/>
      <c r="IMZ8" s="22"/>
      <c r="INA8" s="22"/>
      <c r="INB8" s="22"/>
      <c r="INC8" s="15"/>
      <c r="IND8" s="23"/>
      <c r="INE8" s="21"/>
      <c r="INF8"/>
      <c r="ING8" s="4"/>
      <c r="INH8" s="4"/>
      <c r="INI8"/>
      <c r="INJ8" s="22"/>
      <c r="INK8" s="22"/>
      <c r="INL8" s="22"/>
      <c r="INM8" s="15"/>
      <c r="INN8" s="23"/>
      <c r="INO8" s="21"/>
      <c r="INP8"/>
      <c r="INQ8" s="4"/>
      <c r="INR8" s="4"/>
      <c r="INS8"/>
      <c r="INT8" s="22"/>
      <c r="INU8" s="22"/>
      <c r="INV8" s="22"/>
      <c r="INW8" s="15"/>
      <c r="INX8" s="23"/>
      <c r="INY8" s="21"/>
      <c r="INZ8"/>
      <c r="IOA8" s="4"/>
      <c r="IOB8" s="4"/>
      <c r="IOC8"/>
      <c r="IOD8" s="22"/>
      <c r="IOE8" s="22"/>
      <c r="IOF8" s="22"/>
      <c r="IOG8" s="15"/>
      <c r="IOH8" s="23"/>
      <c r="IOI8" s="21"/>
      <c r="IOJ8"/>
      <c r="IOK8" s="4"/>
      <c r="IOL8" s="4"/>
      <c r="IOM8"/>
      <c r="ION8" s="22"/>
      <c r="IOO8" s="22"/>
      <c r="IOP8" s="22"/>
      <c r="IOQ8" s="15"/>
      <c r="IOR8" s="23"/>
      <c r="IOS8" s="21"/>
      <c r="IOT8"/>
      <c r="IOU8" s="4"/>
      <c r="IOV8" s="4"/>
      <c r="IOW8"/>
      <c r="IOX8" s="22"/>
      <c r="IOY8" s="22"/>
      <c r="IOZ8" s="22"/>
      <c r="IPA8" s="15"/>
      <c r="IPB8" s="23"/>
      <c r="IPC8" s="21"/>
      <c r="IPD8"/>
      <c r="IPE8" s="4"/>
      <c r="IPF8" s="4"/>
      <c r="IPG8"/>
      <c r="IPH8" s="22"/>
      <c r="IPI8" s="22"/>
      <c r="IPJ8" s="22"/>
      <c r="IPK8" s="15"/>
      <c r="IPL8" s="23"/>
      <c r="IPM8" s="21"/>
      <c r="IPN8"/>
      <c r="IPO8" s="4"/>
      <c r="IPP8" s="4"/>
      <c r="IPQ8"/>
      <c r="IPR8" s="22"/>
      <c r="IPS8" s="22"/>
      <c r="IPT8" s="22"/>
      <c r="IPU8" s="15"/>
      <c r="IPV8" s="23"/>
      <c r="IPW8" s="21"/>
      <c r="IPX8"/>
      <c r="IPY8" s="4"/>
      <c r="IPZ8" s="4"/>
      <c r="IQA8"/>
      <c r="IQB8" s="22"/>
      <c r="IQC8" s="22"/>
      <c r="IQD8" s="22"/>
      <c r="IQE8" s="15"/>
      <c r="IQF8" s="23"/>
      <c r="IQG8" s="21"/>
      <c r="IQH8"/>
      <c r="IQI8" s="4"/>
      <c r="IQJ8" s="4"/>
      <c r="IQK8"/>
      <c r="IQL8" s="22"/>
      <c r="IQM8" s="22"/>
      <c r="IQN8" s="22"/>
      <c r="IQO8" s="15"/>
      <c r="IQP8" s="23"/>
      <c r="IQQ8" s="21"/>
      <c r="IQR8"/>
      <c r="IQS8" s="4"/>
      <c r="IQT8" s="4"/>
      <c r="IQU8"/>
      <c r="IQV8" s="22"/>
      <c r="IQW8" s="22"/>
      <c r="IQX8" s="22"/>
      <c r="IQY8" s="15"/>
      <c r="IQZ8" s="23"/>
      <c r="IRA8" s="21"/>
      <c r="IRB8"/>
      <c r="IRC8" s="4"/>
      <c r="IRD8" s="4"/>
      <c r="IRE8"/>
      <c r="IRF8" s="22"/>
      <c r="IRG8" s="22"/>
      <c r="IRH8" s="22"/>
      <c r="IRI8" s="15"/>
      <c r="IRJ8" s="23"/>
      <c r="IRK8" s="21"/>
      <c r="IRL8"/>
      <c r="IRM8" s="4"/>
      <c r="IRN8" s="4"/>
      <c r="IRO8"/>
      <c r="IRP8" s="22"/>
      <c r="IRQ8" s="22"/>
      <c r="IRR8" s="22"/>
      <c r="IRS8" s="15"/>
      <c r="IRT8" s="23"/>
      <c r="IRU8" s="21"/>
      <c r="IRV8"/>
      <c r="IRW8" s="4"/>
      <c r="IRX8" s="4"/>
      <c r="IRY8"/>
      <c r="IRZ8" s="22"/>
      <c r="ISA8" s="22"/>
      <c r="ISB8" s="22"/>
      <c r="ISC8" s="15"/>
      <c r="ISD8" s="23"/>
      <c r="ISE8" s="21"/>
      <c r="ISF8"/>
      <c r="ISG8" s="4"/>
      <c r="ISH8" s="4"/>
      <c r="ISI8"/>
      <c r="ISJ8" s="22"/>
      <c r="ISK8" s="22"/>
      <c r="ISL8" s="22"/>
      <c r="ISM8" s="15"/>
      <c r="ISN8" s="23"/>
      <c r="ISO8" s="21"/>
      <c r="ISP8"/>
      <c r="ISQ8" s="4"/>
      <c r="ISR8" s="4"/>
      <c r="ISS8"/>
      <c r="IST8" s="22"/>
      <c r="ISU8" s="22"/>
      <c r="ISV8" s="22"/>
      <c r="ISW8" s="15"/>
      <c r="ISX8" s="23"/>
      <c r="ISY8" s="21"/>
      <c r="ISZ8"/>
      <c r="ITA8" s="4"/>
      <c r="ITB8" s="4"/>
      <c r="ITC8"/>
      <c r="ITD8" s="22"/>
      <c r="ITE8" s="22"/>
      <c r="ITF8" s="22"/>
      <c r="ITG8" s="15"/>
      <c r="ITH8" s="23"/>
      <c r="ITI8" s="21"/>
      <c r="ITJ8"/>
      <c r="ITK8" s="4"/>
      <c r="ITL8" s="4"/>
      <c r="ITM8"/>
      <c r="ITN8" s="22"/>
      <c r="ITO8" s="22"/>
      <c r="ITP8" s="22"/>
      <c r="ITQ8" s="15"/>
      <c r="ITR8" s="23"/>
      <c r="ITS8" s="21"/>
      <c r="ITT8"/>
      <c r="ITU8" s="4"/>
      <c r="ITV8" s="4"/>
      <c r="ITW8"/>
      <c r="ITX8" s="22"/>
      <c r="ITY8" s="22"/>
      <c r="ITZ8" s="22"/>
      <c r="IUA8" s="15"/>
      <c r="IUB8" s="23"/>
      <c r="IUC8" s="21"/>
      <c r="IUD8"/>
      <c r="IUE8" s="4"/>
      <c r="IUF8" s="4"/>
      <c r="IUG8"/>
      <c r="IUH8" s="22"/>
      <c r="IUI8" s="22"/>
      <c r="IUJ8" s="22"/>
      <c r="IUK8" s="15"/>
      <c r="IUL8" s="23"/>
      <c r="IUM8" s="21"/>
      <c r="IUN8"/>
      <c r="IUO8" s="4"/>
      <c r="IUP8" s="4"/>
      <c r="IUQ8"/>
      <c r="IUR8" s="22"/>
      <c r="IUS8" s="22"/>
      <c r="IUT8" s="22"/>
      <c r="IUU8" s="15"/>
      <c r="IUV8" s="23"/>
      <c r="IUW8" s="21"/>
      <c r="IUX8"/>
      <c r="IUY8" s="4"/>
      <c r="IUZ8" s="4"/>
      <c r="IVA8"/>
      <c r="IVB8" s="22"/>
      <c r="IVC8" s="22"/>
      <c r="IVD8" s="22"/>
      <c r="IVE8" s="15"/>
      <c r="IVF8" s="23"/>
      <c r="IVG8" s="21"/>
      <c r="IVH8"/>
      <c r="IVI8" s="4"/>
      <c r="IVJ8" s="4"/>
      <c r="IVK8"/>
      <c r="IVL8" s="22"/>
      <c r="IVM8" s="22"/>
      <c r="IVN8" s="22"/>
      <c r="IVO8" s="15"/>
      <c r="IVP8" s="23"/>
      <c r="IVQ8" s="21"/>
      <c r="IVR8"/>
      <c r="IVS8" s="4"/>
      <c r="IVT8" s="4"/>
      <c r="IVU8"/>
      <c r="IVV8" s="22"/>
      <c r="IVW8" s="22"/>
      <c r="IVX8" s="22"/>
      <c r="IVY8" s="15"/>
      <c r="IVZ8" s="23"/>
      <c r="IWA8" s="21"/>
      <c r="IWB8"/>
      <c r="IWC8" s="4"/>
      <c r="IWD8" s="4"/>
      <c r="IWE8"/>
      <c r="IWF8" s="22"/>
      <c r="IWG8" s="22"/>
      <c r="IWH8" s="22"/>
      <c r="IWI8" s="15"/>
      <c r="IWJ8" s="23"/>
      <c r="IWK8" s="21"/>
      <c r="IWL8"/>
      <c r="IWM8" s="4"/>
      <c r="IWN8" s="4"/>
      <c r="IWO8"/>
      <c r="IWP8" s="22"/>
      <c r="IWQ8" s="22"/>
      <c r="IWR8" s="22"/>
      <c r="IWS8" s="15"/>
      <c r="IWT8" s="23"/>
      <c r="IWU8" s="21"/>
      <c r="IWV8"/>
      <c r="IWW8" s="4"/>
      <c r="IWX8" s="4"/>
      <c r="IWY8"/>
      <c r="IWZ8" s="22"/>
      <c r="IXA8" s="22"/>
      <c r="IXB8" s="22"/>
      <c r="IXC8" s="15"/>
      <c r="IXD8" s="23"/>
      <c r="IXE8" s="21"/>
      <c r="IXF8"/>
      <c r="IXG8" s="4"/>
      <c r="IXH8" s="4"/>
      <c r="IXI8"/>
      <c r="IXJ8" s="22"/>
      <c r="IXK8" s="22"/>
      <c r="IXL8" s="22"/>
      <c r="IXM8" s="15"/>
      <c r="IXN8" s="23"/>
      <c r="IXO8" s="21"/>
      <c r="IXP8"/>
      <c r="IXQ8" s="4"/>
      <c r="IXR8" s="4"/>
      <c r="IXS8"/>
      <c r="IXT8" s="22"/>
      <c r="IXU8" s="22"/>
      <c r="IXV8" s="22"/>
      <c r="IXW8" s="15"/>
      <c r="IXX8" s="23"/>
      <c r="IXY8" s="21"/>
      <c r="IXZ8"/>
      <c r="IYA8" s="4"/>
      <c r="IYB8" s="4"/>
      <c r="IYC8"/>
      <c r="IYD8" s="22"/>
      <c r="IYE8" s="22"/>
      <c r="IYF8" s="22"/>
      <c r="IYG8" s="15"/>
      <c r="IYH8" s="23"/>
      <c r="IYI8" s="21"/>
      <c r="IYJ8"/>
      <c r="IYK8" s="4"/>
      <c r="IYL8" s="4"/>
      <c r="IYM8"/>
      <c r="IYN8" s="22"/>
      <c r="IYO8" s="22"/>
      <c r="IYP8" s="22"/>
      <c r="IYQ8" s="15"/>
      <c r="IYR8" s="23"/>
      <c r="IYS8" s="21"/>
      <c r="IYT8"/>
      <c r="IYU8" s="4"/>
      <c r="IYV8" s="4"/>
      <c r="IYW8"/>
      <c r="IYX8" s="22"/>
      <c r="IYY8" s="22"/>
      <c r="IYZ8" s="22"/>
      <c r="IZA8" s="15"/>
      <c r="IZB8" s="23"/>
      <c r="IZC8" s="21"/>
      <c r="IZD8"/>
      <c r="IZE8" s="4"/>
      <c r="IZF8" s="4"/>
      <c r="IZG8"/>
      <c r="IZH8" s="22"/>
      <c r="IZI8" s="22"/>
      <c r="IZJ8" s="22"/>
      <c r="IZK8" s="15"/>
      <c r="IZL8" s="23"/>
      <c r="IZM8" s="21"/>
      <c r="IZN8"/>
      <c r="IZO8" s="4"/>
      <c r="IZP8" s="4"/>
      <c r="IZQ8"/>
      <c r="IZR8" s="22"/>
      <c r="IZS8" s="22"/>
      <c r="IZT8" s="22"/>
      <c r="IZU8" s="15"/>
      <c r="IZV8" s="23"/>
      <c r="IZW8" s="21"/>
      <c r="IZX8"/>
      <c r="IZY8" s="4"/>
      <c r="IZZ8" s="4"/>
      <c r="JAA8"/>
      <c r="JAB8" s="22"/>
      <c r="JAC8" s="22"/>
      <c r="JAD8" s="22"/>
      <c r="JAE8" s="15"/>
      <c r="JAF8" s="23"/>
      <c r="JAG8" s="21"/>
      <c r="JAH8"/>
      <c r="JAI8" s="4"/>
      <c r="JAJ8" s="4"/>
      <c r="JAK8"/>
      <c r="JAL8" s="22"/>
      <c r="JAM8" s="22"/>
      <c r="JAN8" s="22"/>
      <c r="JAO8" s="15"/>
      <c r="JAP8" s="23"/>
      <c r="JAQ8" s="21"/>
      <c r="JAR8"/>
      <c r="JAS8" s="4"/>
      <c r="JAT8" s="4"/>
      <c r="JAU8"/>
      <c r="JAV8" s="22"/>
      <c r="JAW8" s="22"/>
      <c r="JAX8" s="22"/>
      <c r="JAY8" s="15"/>
      <c r="JAZ8" s="23"/>
      <c r="JBA8" s="21"/>
      <c r="JBB8"/>
      <c r="JBC8" s="4"/>
      <c r="JBD8" s="4"/>
      <c r="JBE8"/>
      <c r="JBF8" s="22"/>
      <c r="JBG8" s="22"/>
      <c r="JBH8" s="22"/>
      <c r="JBI8" s="15"/>
      <c r="JBJ8" s="23"/>
      <c r="JBK8" s="21"/>
      <c r="JBL8"/>
      <c r="JBM8" s="4"/>
      <c r="JBN8" s="4"/>
      <c r="JBO8"/>
      <c r="JBP8" s="22"/>
      <c r="JBQ8" s="22"/>
      <c r="JBR8" s="22"/>
      <c r="JBS8" s="15"/>
      <c r="JBT8" s="23"/>
      <c r="JBU8" s="21"/>
      <c r="JBV8"/>
      <c r="JBW8" s="4"/>
      <c r="JBX8" s="4"/>
      <c r="JBY8"/>
      <c r="JBZ8" s="22"/>
      <c r="JCA8" s="22"/>
      <c r="JCB8" s="22"/>
      <c r="JCC8" s="15"/>
      <c r="JCD8" s="23"/>
      <c r="JCE8" s="21"/>
      <c r="JCF8"/>
      <c r="JCG8" s="4"/>
      <c r="JCH8" s="4"/>
      <c r="JCI8"/>
      <c r="JCJ8" s="22"/>
      <c r="JCK8" s="22"/>
      <c r="JCL8" s="22"/>
      <c r="JCM8" s="15"/>
      <c r="JCN8" s="23"/>
      <c r="JCO8" s="21"/>
      <c r="JCP8"/>
      <c r="JCQ8" s="4"/>
      <c r="JCR8" s="4"/>
      <c r="JCS8"/>
      <c r="JCT8" s="22"/>
      <c r="JCU8" s="22"/>
      <c r="JCV8" s="22"/>
      <c r="JCW8" s="15"/>
      <c r="JCX8" s="23"/>
      <c r="JCY8" s="21"/>
      <c r="JCZ8"/>
      <c r="JDA8" s="4"/>
      <c r="JDB8" s="4"/>
      <c r="JDC8"/>
      <c r="JDD8" s="22"/>
      <c r="JDE8" s="22"/>
      <c r="JDF8" s="22"/>
      <c r="JDG8" s="15"/>
      <c r="JDH8" s="23"/>
      <c r="JDI8" s="21"/>
      <c r="JDJ8"/>
      <c r="JDK8" s="4"/>
      <c r="JDL8" s="4"/>
      <c r="JDM8"/>
      <c r="JDN8" s="22"/>
      <c r="JDO8" s="22"/>
      <c r="JDP8" s="22"/>
      <c r="JDQ8" s="15"/>
      <c r="JDR8" s="23"/>
      <c r="JDS8" s="21"/>
      <c r="JDT8"/>
      <c r="JDU8" s="4"/>
      <c r="JDV8" s="4"/>
      <c r="JDW8"/>
      <c r="JDX8" s="22"/>
      <c r="JDY8" s="22"/>
      <c r="JDZ8" s="22"/>
      <c r="JEA8" s="15"/>
      <c r="JEB8" s="23"/>
      <c r="JEC8" s="21"/>
      <c r="JED8"/>
      <c r="JEE8" s="4"/>
      <c r="JEF8" s="4"/>
      <c r="JEG8"/>
      <c r="JEH8" s="22"/>
      <c r="JEI8" s="22"/>
      <c r="JEJ8" s="22"/>
      <c r="JEK8" s="15"/>
      <c r="JEL8" s="23"/>
      <c r="JEM8" s="21"/>
      <c r="JEN8"/>
      <c r="JEO8" s="4"/>
      <c r="JEP8" s="4"/>
      <c r="JEQ8"/>
      <c r="JER8" s="22"/>
      <c r="JES8" s="22"/>
      <c r="JET8" s="22"/>
      <c r="JEU8" s="15"/>
      <c r="JEV8" s="23"/>
      <c r="JEW8" s="21"/>
      <c r="JEX8"/>
      <c r="JEY8" s="4"/>
      <c r="JEZ8" s="4"/>
      <c r="JFA8"/>
      <c r="JFB8" s="22"/>
      <c r="JFC8" s="22"/>
      <c r="JFD8" s="22"/>
      <c r="JFE8" s="15"/>
      <c r="JFF8" s="23"/>
      <c r="JFG8" s="21"/>
      <c r="JFH8"/>
      <c r="JFI8" s="4"/>
      <c r="JFJ8" s="4"/>
      <c r="JFK8"/>
      <c r="JFL8" s="22"/>
      <c r="JFM8" s="22"/>
      <c r="JFN8" s="22"/>
      <c r="JFO8" s="15"/>
      <c r="JFP8" s="23"/>
      <c r="JFQ8" s="21"/>
      <c r="JFR8"/>
      <c r="JFS8" s="4"/>
      <c r="JFT8" s="4"/>
      <c r="JFU8"/>
      <c r="JFV8" s="22"/>
      <c r="JFW8" s="22"/>
      <c r="JFX8" s="22"/>
      <c r="JFY8" s="15"/>
      <c r="JFZ8" s="23"/>
      <c r="JGA8" s="21"/>
      <c r="JGB8"/>
      <c r="JGC8" s="4"/>
      <c r="JGD8" s="4"/>
      <c r="JGE8"/>
      <c r="JGF8" s="22"/>
      <c r="JGG8" s="22"/>
      <c r="JGH8" s="22"/>
      <c r="JGI8" s="15"/>
      <c r="JGJ8" s="23"/>
      <c r="JGK8" s="21"/>
      <c r="JGL8"/>
      <c r="JGM8" s="4"/>
      <c r="JGN8" s="4"/>
      <c r="JGO8"/>
      <c r="JGP8" s="22"/>
      <c r="JGQ8" s="22"/>
      <c r="JGR8" s="22"/>
      <c r="JGS8" s="15"/>
      <c r="JGT8" s="23"/>
      <c r="JGU8" s="21"/>
      <c r="JGV8"/>
      <c r="JGW8" s="4"/>
      <c r="JGX8" s="4"/>
      <c r="JGY8"/>
      <c r="JGZ8" s="22"/>
      <c r="JHA8" s="22"/>
      <c r="JHB8" s="22"/>
      <c r="JHC8" s="15"/>
      <c r="JHD8" s="23"/>
      <c r="JHE8" s="21"/>
      <c r="JHF8"/>
      <c r="JHG8" s="4"/>
      <c r="JHH8" s="4"/>
      <c r="JHI8"/>
      <c r="JHJ8" s="22"/>
      <c r="JHK8" s="22"/>
      <c r="JHL8" s="22"/>
      <c r="JHM8" s="15"/>
      <c r="JHN8" s="23"/>
      <c r="JHO8" s="21"/>
      <c r="JHP8"/>
      <c r="JHQ8" s="4"/>
      <c r="JHR8" s="4"/>
      <c r="JHS8"/>
      <c r="JHT8" s="22"/>
      <c r="JHU8" s="22"/>
      <c r="JHV8" s="22"/>
      <c r="JHW8" s="15"/>
      <c r="JHX8" s="23"/>
      <c r="JHY8" s="21"/>
      <c r="JHZ8"/>
      <c r="JIA8" s="4"/>
      <c r="JIB8" s="4"/>
      <c r="JIC8"/>
      <c r="JID8" s="22"/>
      <c r="JIE8" s="22"/>
      <c r="JIF8" s="22"/>
      <c r="JIG8" s="15"/>
      <c r="JIH8" s="23"/>
      <c r="JII8" s="21"/>
      <c r="JIJ8"/>
      <c r="JIK8" s="4"/>
      <c r="JIL8" s="4"/>
      <c r="JIM8"/>
      <c r="JIN8" s="22"/>
      <c r="JIO8" s="22"/>
      <c r="JIP8" s="22"/>
      <c r="JIQ8" s="15"/>
      <c r="JIR8" s="23"/>
      <c r="JIS8" s="21"/>
      <c r="JIT8"/>
      <c r="JIU8" s="4"/>
      <c r="JIV8" s="4"/>
      <c r="JIW8"/>
      <c r="JIX8" s="22"/>
      <c r="JIY8" s="22"/>
      <c r="JIZ8" s="22"/>
      <c r="JJA8" s="15"/>
      <c r="JJB8" s="23"/>
      <c r="JJC8" s="21"/>
      <c r="JJD8"/>
      <c r="JJE8" s="4"/>
      <c r="JJF8" s="4"/>
      <c r="JJG8"/>
      <c r="JJH8" s="22"/>
      <c r="JJI8" s="22"/>
      <c r="JJJ8" s="22"/>
      <c r="JJK8" s="15"/>
      <c r="JJL8" s="23"/>
      <c r="JJM8" s="21"/>
      <c r="JJN8"/>
      <c r="JJO8" s="4"/>
      <c r="JJP8" s="4"/>
      <c r="JJQ8"/>
      <c r="JJR8" s="22"/>
      <c r="JJS8" s="22"/>
      <c r="JJT8" s="22"/>
      <c r="JJU8" s="15"/>
      <c r="JJV8" s="23"/>
      <c r="JJW8" s="21"/>
      <c r="JJX8"/>
      <c r="JJY8" s="4"/>
      <c r="JJZ8" s="4"/>
      <c r="JKA8"/>
      <c r="JKB8" s="22"/>
      <c r="JKC8" s="22"/>
      <c r="JKD8" s="22"/>
      <c r="JKE8" s="15"/>
      <c r="JKF8" s="23"/>
      <c r="JKG8" s="21"/>
      <c r="JKH8"/>
      <c r="JKI8" s="4"/>
      <c r="JKJ8" s="4"/>
      <c r="JKK8"/>
      <c r="JKL8" s="22"/>
      <c r="JKM8" s="22"/>
      <c r="JKN8" s="22"/>
      <c r="JKO8" s="15"/>
      <c r="JKP8" s="23"/>
      <c r="JKQ8" s="21"/>
      <c r="JKR8"/>
      <c r="JKS8" s="4"/>
      <c r="JKT8" s="4"/>
      <c r="JKU8"/>
      <c r="JKV8" s="22"/>
      <c r="JKW8" s="22"/>
      <c r="JKX8" s="22"/>
      <c r="JKY8" s="15"/>
      <c r="JKZ8" s="23"/>
      <c r="JLA8" s="21"/>
      <c r="JLB8"/>
      <c r="JLC8" s="4"/>
      <c r="JLD8" s="4"/>
      <c r="JLE8"/>
      <c r="JLF8" s="22"/>
      <c r="JLG8" s="22"/>
      <c r="JLH8" s="22"/>
      <c r="JLI8" s="15"/>
      <c r="JLJ8" s="23"/>
      <c r="JLK8" s="21"/>
      <c r="JLL8"/>
      <c r="JLM8" s="4"/>
      <c r="JLN8" s="4"/>
      <c r="JLO8"/>
      <c r="JLP8" s="22"/>
      <c r="JLQ8" s="22"/>
      <c r="JLR8" s="22"/>
      <c r="JLS8" s="15"/>
      <c r="JLT8" s="23"/>
      <c r="JLU8" s="21"/>
      <c r="JLV8"/>
      <c r="JLW8" s="4"/>
      <c r="JLX8" s="4"/>
      <c r="JLY8"/>
      <c r="JLZ8" s="22"/>
      <c r="JMA8" s="22"/>
      <c r="JMB8" s="22"/>
      <c r="JMC8" s="15"/>
      <c r="JMD8" s="23"/>
      <c r="JME8" s="21"/>
      <c r="JMF8"/>
      <c r="JMG8" s="4"/>
      <c r="JMH8" s="4"/>
      <c r="JMI8"/>
      <c r="JMJ8" s="22"/>
      <c r="JMK8" s="22"/>
      <c r="JML8" s="22"/>
      <c r="JMM8" s="15"/>
      <c r="JMN8" s="23"/>
      <c r="JMO8" s="21"/>
      <c r="JMP8"/>
      <c r="JMQ8" s="4"/>
      <c r="JMR8" s="4"/>
      <c r="JMS8"/>
      <c r="JMT8" s="22"/>
      <c r="JMU8" s="22"/>
      <c r="JMV8" s="22"/>
      <c r="JMW8" s="15"/>
      <c r="JMX8" s="23"/>
      <c r="JMY8" s="21"/>
      <c r="JMZ8"/>
      <c r="JNA8" s="4"/>
      <c r="JNB8" s="4"/>
      <c r="JNC8"/>
      <c r="JND8" s="22"/>
      <c r="JNE8" s="22"/>
      <c r="JNF8" s="22"/>
      <c r="JNG8" s="15"/>
      <c r="JNH8" s="23"/>
      <c r="JNI8" s="21"/>
      <c r="JNJ8"/>
      <c r="JNK8" s="4"/>
      <c r="JNL8" s="4"/>
      <c r="JNM8"/>
      <c r="JNN8" s="22"/>
      <c r="JNO8" s="22"/>
      <c r="JNP8" s="22"/>
      <c r="JNQ8" s="15"/>
      <c r="JNR8" s="23"/>
      <c r="JNS8" s="21"/>
      <c r="JNT8"/>
      <c r="JNU8" s="4"/>
      <c r="JNV8" s="4"/>
      <c r="JNW8"/>
      <c r="JNX8" s="22"/>
      <c r="JNY8" s="22"/>
      <c r="JNZ8" s="22"/>
      <c r="JOA8" s="15"/>
      <c r="JOB8" s="23"/>
      <c r="JOC8" s="21"/>
      <c r="JOD8"/>
      <c r="JOE8" s="4"/>
      <c r="JOF8" s="4"/>
      <c r="JOG8"/>
      <c r="JOH8" s="22"/>
      <c r="JOI8" s="22"/>
      <c r="JOJ8" s="22"/>
      <c r="JOK8" s="15"/>
      <c r="JOL8" s="23"/>
      <c r="JOM8" s="21"/>
      <c r="JON8"/>
      <c r="JOO8" s="4"/>
      <c r="JOP8" s="4"/>
      <c r="JOQ8"/>
      <c r="JOR8" s="22"/>
      <c r="JOS8" s="22"/>
      <c r="JOT8" s="22"/>
      <c r="JOU8" s="15"/>
      <c r="JOV8" s="23"/>
      <c r="JOW8" s="21"/>
      <c r="JOX8"/>
      <c r="JOY8" s="4"/>
      <c r="JOZ8" s="4"/>
      <c r="JPA8"/>
      <c r="JPB8" s="22"/>
      <c r="JPC8" s="22"/>
      <c r="JPD8" s="22"/>
      <c r="JPE8" s="15"/>
      <c r="JPF8" s="23"/>
      <c r="JPG8" s="21"/>
      <c r="JPH8"/>
      <c r="JPI8" s="4"/>
      <c r="JPJ8" s="4"/>
      <c r="JPK8"/>
      <c r="JPL8" s="22"/>
      <c r="JPM8" s="22"/>
      <c r="JPN8" s="22"/>
      <c r="JPO8" s="15"/>
      <c r="JPP8" s="23"/>
      <c r="JPQ8" s="21"/>
      <c r="JPR8"/>
      <c r="JPS8" s="4"/>
      <c r="JPT8" s="4"/>
      <c r="JPU8"/>
      <c r="JPV8" s="22"/>
      <c r="JPW8" s="22"/>
      <c r="JPX8" s="22"/>
      <c r="JPY8" s="15"/>
      <c r="JPZ8" s="23"/>
      <c r="JQA8" s="21"/>
      <c r="JQB8"/>
      <c r="JQC8" s="4"/>
      <c r="JQD8" s="4"/>
      <c r="JQE8"/>
      <c r="JQF8" s="22"/>
      <c r="JQG8" s="22"/>
      <c r="JQH8" s="22"/>
      <c r="JQI8" s="15"/>
      <c r="JQJ8" s="23"/>
      <c r="JQK8" s="21"/>
      <c r="JQL8"/>
      <c r="JQM8" s="4"/>
      <c r="JQN8" s="4"/>
      <c r="JQO8"/>
      <c r="JQP8" s="22"/>
      <c r="JQQ8" s="22"/>
      <c r="JQR8" s="22"/>
      <c r="JQS8" s="15"/>
      <c r="JQT8" s="23"/>
      <c r="JQU8" s="21"/>
      <c r="JQV8"/>
      <c r="JQW8" s="4"/>
      <c r="JQX8" s="4"/>
      <c r="JQY8"/>
      <c r="JQZ8" s="22"/>
      <c r="JRA8" s="22"/>
      <c r="JRB8" s="22"/>
      <c r="JRC8" s="15"/>
      <c r="JRD8" s="23"/>
      <c r="JRE8" s="21"/>
      <c r="JRF8"/>
      <c r="JRG8" s="4"/>
      <c r="JRH8" s="4"/>
      <c r="JRI8"/>
      <c r="JRJ8" s="22"/>
      <c r="JRK8" s="22"/>
      <c r="JRL8" s="22"/>
      <c r="JRM8" s="15"/>
      <c r="JRN8" s="23"/>
      <c r="JRO8" s="21"/>
      <c r="JRP8"/>
      <c r="JRQ8" s="4"/>
      <c r="JRR8" s="4"/>
      <c r="JRS8"/>
      <c r="JRT8" s="22"/>
      <c r="JRU8" s="22"/>
      <c r="JRV8" s="22"/>
      <c r="JRW8" s="15"/>
      <c r="JRX8" s="23"/>
      <c r="JRY8" s="21"/>
      <c r="JRZ8"/>
      <c r="JSA8" s="4"/>
      <c r="JSB8" s="4"/>
      <c r="JSC8"/>
      <c r="JSD8" s="22"/>
      <c r="JSE8" s="22"/>
      <c r="JSF8" s="22"/>
      <c r="JSG8" s="15"/>
      <c r="JSH8" s="23"/>
      <c r="JSI8" s="21"/>
      <c r="JSJ8"/>
      <c r="JSK8" s="4"/>
      <c r="JSL8" s="4"/>
      <c r="JSM8"/>
      <c r="JSN8" s="22"/>
      <c r="JSO8" s="22"/>
      <c r="JSP8" s="22"/>
      <c r="JSQ8" s="15"/>
      <c r="JSR8" s="23"/>
      <c r="JSS8" s="21"/>
      <c r="JST8"/>
      <c r="JSU8" s="4"/>
      <c r="JSV8" s="4"/>
      <c r="JSW8"/>
      <c r="JSX8" s="22"/>
      <c r="JSY8" s="22"/>
      <c r="JSZ8" s="22"/>
      <c r="JTA8" s="15"/>
      <c r="JTB8" s="23"/>
      <c r="JTC8" s="21"/>
      <c r="JTD8"/>
      <c r="JTE8" s="4"/>
      <c r="JTF8" s="4"/>
      <c r="JTG8"/>
      <c r="JTH8" s="22"/>
      <c r="JTI8" s="22"/>
      <c r="JTJ8" s="22"/>
      <c r="JTK8" s="15"/>
      <c r="JTL8" s="23"/>
      <c r="JTM8" s="21"/>
      <c r="JTN8"/>
      <c r="JTO8" s="4"/>
      <c r="JTP8" s="4"/>
      <c r="JTQ8"/>
      <c r="JTR8" s="22"/>
      <c r="JTS8" s="22"/>
      <c r="JTT8" s="22"/>
      <c r="JTU8" s="15"/>
      <c r="JTV8" s="23"/>
      <c r="JTW8" s="21"/>
      <c r="JTX8"/>
      <c r="JTY8" s="4"/>
      <c r="JTZ8" s="4"/>
      <c r="JUA8"/>
      <c r="JUB8" s="22"/>
      <c r="JUC8" s="22"/>
      <c r="JUD8" s="22"/>
      <c r="JUE8" s="15"/>
      <c r="JUF8" s="23"/>
      <c r="JUG8" s="21"/>
      <c r="JUH8"/>
      <c r="JUI8" s="4"/>
      <c r="JUJ8" s="4"/>
      <c r="JUK8"/>
      <c r="JUL8" s="22"/>
      <c r="JUM8" s="22"/>
      <c r="JUN8" s="22"/>
      <c r="JUO8" s="15"/>
      <c r="JUP8" s="23"/>
      <c r="JUQ8" s="21"/>
      <c r="JUR8"/>
      <c r="JUS8" s="4"/>
      <c r="JUT8" s="4"/>
      <c r="JUU8"/>
      <c r="JUV8" s="22"/>
      <c r="JUW8" s="22"/>
      <c r="JUX8" s="22"/>
      <c r="JUY8" s="15"/>
      <c r="JUZ8" s="23"/>
      <c r="JVA8" s="21"/>
      <c r="JVB8"/>
      <c r="JVC8" s="4"/>
      <c r="JVD8" s="4"/>
      <c r="JVE8"/>
      <c r="JVF8" s="22"/>
      <c r="JVG8" s="22"/>
      <c r="JVH8" s="22"/>
      <c r="JVI8" s="15"/>
      <c r="JVJ8" s="23"/>
      <c r="JVK8" s="21"/>
      <c r="JVL8"/>
      <c r="JVM8" s="4"/>
      <c r="JVN8" s="4"/>
      <c r="JVO8"/>
      <c r="JVP8" s="22"/>
      <c r="JVQ8" s="22"/>
      <c r="JVR8" s="22"/>
      <c r="JVS8" s="15"/>
      <c r="JVT8" s="23"/>
      <c r="JVU8" s="21"/>
      <c r="JVV8"/>
      <c r="JVW8" s="4"/>
      <c r="JVX8" s="4"/>
      <c r="JVY8"/>
      <c r="JVZ8" s="22"/>
      <c r="JWA8" s="22"/>
      <c r="JWB8" s="22"/>
      <c r="JWC8" s="15"/>
      <c r="JWD8" s="23"/>
      <c r="JWE8" s="21"/>
      <c r="JWF8"/>
      <c r="JWG8" s="4"/>
      <c r="JWH8" s="4"/>
      <c r="JWI8"/>
      <c r="JWJ8" s="22"/>
      <c r="JWK8" s="22"/>
      <c r="JWL8" s="22"/>
      <c r="JWM8" s="15"/>
      <c r="JWN8" s="23"/>
      <c r="JWO8" s="21"/>
      <c r="JWP8"/>
      <c r="JWQ8" s="4"/>
      <c r="JWR8" s="4"/>
      <c r="JWS8"/>
      <c r="JWT8" s="22"/>
      <c r="JWU8" s="22"/>
      <c r="JWV8" s="22"/>
      <c r="JWW8" s="15"/>
      <c r="JWX8" s="23"/>
      <c r="JWY8" s="21"/>
      <c r="JWZ8"/>
      <c r="JXA8" s="4"/>
      <c r="JXB8" s="4"/>
      <c r="JXC8"/>
      <c r="JXD8" s="22"/>
      <c r="JXE8" s="22"/>
      <c r="JXF8" s="22"/>
      <c r="JXG8" s="15"/>
      <c r="JXH8" s="23"/>
      <c r="JXI8" s="21"/>
      <c r="JXJ8"/>
      <c r="JXK8" s="4"/>
      <c r="JXL8" s="4"/>
      <c r="JXM8"/>
      <c r="JXN8" s="22"/>
      <c r="JXO8" s="22"/>
      <c r="JXP8" s="22"/>
      <c r="JXQ8" s="15"/>
      <c r="JXR8" s="23"/>
      <c r="JXS8" s="21"/>
      <c r="JXT8"/>
      <c r="JXU8" s="4"/>
      <c r="JXV8" s="4"/>
      <c r="JXW8"/>
      <c r="JXX8" s="22"/>
      <c r="JXY8" s="22"/>
      <c r="JXZ8" s="22"/>
      <c r="JYA8" s="15"/>
      <c r="JYB8" s="23"/>
      <c r="JYC8" s="21"/>
      <c r="JYD8"/>
      <c r="JYE8" s="4"/>
      <c r="JYF8" s="4"/>
      <c r="JYG8"/>
      <c r="JYH8" s="22"/>
      <c r="JYI8" s="22"/>
      <c r="JYJ8" s="22"/>
      <c r="JYK8" s="15"/>
      <c r="JYL8" s="23"/>
      <c r="JYM8" s="21"/>
      <c r="JYN8"/>
      <c r="JYO8" s="4"/>
      <c r="JYP8" s="4"/>
      <c r="JYQ8"/>
      <c r="JYR8" s="22"/>
      <c r="JYS8" s="22"/>
      <c r="JYT8" s="22"/>
      <c r="JYU8" s="15"/>
      <c r="JYV8" s="23"/>
      <c r="JYW8" s="21"/>
      <c r="JYX8"/>
      <c r="JYY8" s="4"/>
      <c r="JYZ8" s="4"/>
      <c r="JZA8"/>
      <c r="JZB8" s="22"/>
      <c r="JZC8" s="22"/>
      <c r="JZD8" s="22"/>
      <c r="JZE8" s="15"/>
      <c r="JZF8" s="23"/>
      <c r="JZG8" s="21"/>
      <c r="JZH8"/>
      <c r="JZI8" s="4"/>
      <c r="JZJ8" s="4"/>
      <c r="JZK8"/>
      <c r="JZL8" s="22"/>
      <c r="JZM8" s="22"/>
      <c r="JZN8" s="22"/>
      <c r="JZO8" s="15"/>
      <c r="JZP8" s="23"/>
      <c r="JZQ8" s="21"/>
      <c r="JZR8"/>
      <c r="JZS8" s="4"/>
      <c r="JZT8" s="4"/>
      <c r="JZU8"/>
      <c r="JZV8" s="22"/>
      <c r="JZW8" s="22"/>
      <c r="JZX8" s="22"/>
      <c r="JZY8" s="15"/>
      <c r="JZZ8" s="23"/>
      <c r="KAA8" s="21"/>
      <c r="KAB8"/>
      <c r="KAC8" s="4"/>
      <c r="KAD8" s="4"/>
      <c r="KAE8"/>
      <c r="KAF8" s="22"/>
      <c r="KAG8" s="22"/>
      <c r="KAH8" s="22"/>
      <c r="KAI8" s="15"/>
      <c r="KAJ8" s="23"/>
      <c r="KAK8" s="21"/>
      <c r="KAL8"/>
      <c r="KAM8" s="4"/>
      <c r="KAN8" s="4"/>
      <c r="KAO8"/>
      <c r="KAP8" s="22"/>
      <c r="KAQ8" s="22"/>
      <c r="KAR8" s="22"/>
      <c r="KAS8" s="15"/>
      <c r="KAT8" s="23"/>
      <c r="KAU8" s="21"/>
      <c r="KAV8"/>
      <c r="KAW8" s="4"/>
      <c r="KAX8" s="4"/>
      <c r="KAY8"/>
      <c r="KAZ8" s="22"/>
      <c r="KBA8" s="22"/>
      <c r="KBB8" s="22"/>
      <c r="KBC8" s="15"/>
      <c r="KBD8" s="23"/>
      <c r="KBE8" s="21"/>
      <c r="KBF8"/>
      <c r="KBG8" s="4"/>
      <c r="KBH8" s="4"/>
      <c r="KBI8"/>
      <c r="KBJ8" s="22"/>
      <c r="KBK8" s="22"/>
      <c r="KBL8" s="22"/>
      <c r="KBM8" s="15"/>
      <c r="KBN8" s="23"/>
      <c r="KBO8" s="21"/>
      <c r="KBP8"/>
      <c r="KBQ8" s="4"/>
      <c r="KBR8" s="4"/>
      <c r="KBS8"/>
      <c r="KBT8" s="22"/>
      <c r="KBU8" s="22"/>
      <c r="KBV8" s="22"/>
      <c r="KBW8" s="15"/>
      <c r="KBX8" s="23"/>
      <c r="KBY8" s="21"/>
      <c r="KBZ8"/>
      <c r="KCA8" s="4"/>
      <c r="KCB8" s="4"/>
      <c r="KCC8"/>
      <c r="KCD8" s="22"/>
      <c r="KCE8" s="22"/>
      <c r="KCF8" s="22"/>
      <c r="KCG8" s="15"/>
      <c r="KCH8" s="23"/>
      <c r="KCI8" s="21"/>
      <c r="KCJ8"/>
      <c r="KCK8" s="4"/>
      <c r="KCL8" s="4"/>
      <c r="KCM8"/>
      <c r="KCN8" s="22"/>
      <c r="KCO8" s="22"/>
      <c r="KCP8" s="22"/>
      <c r="KCQ8" s="15"/>
      <c r="KCR8" s="23"/>
      <c r="KCS8" s="21"/>
      <c r="KCT8"/>
      <c r="KCU8" s="4"/>
      <c r="KCV8" s="4"/>
      <c r="KCW8"/>
      <c r="KCX8" s="22"/>
      <c r="KCY8" s="22"/>
      <c r="KCZ8" s="22"/>
      <c r="KDA8" s="15"/>
      <c r="KDB8" s="23"/>
      <c r="KDC8" s="21"/>
      <c r="KDD8"/>
      <c r="KDE8" s="4"/>
      <c r="KDF8" s="4"/>
      <c r="KDG8"/>
      <c r="KDH8" s="22"/>
      <c r="KDI8" s="22"/>
      <c r="KDJ8" s="22"/>
      <c r="KDK8" s="15"/>
      <c r="KDL8" s="23"/>
      <c r="KDM8" s="21"/>
      <c r="KDN8"/>
      <c r="KDO8" s="4"/>
      <c r="KDP8" s="4"/>
      <c r="KDQ8"/>
      <c r="KDR8" s="22"/>
      <c r="KDS8" s="22"/>
      <c r="KDT8" s="22"/>
      <c r="KDU8" s="15"/>
      <c r="KDV8" s="23"/>
      <c r="KDW8" s="21"/>
      <c r="KDX8"/>
      <c r="KDY8" s="4"/>
      <c r="KDZ8" s="4"/>
      <c r="KEA8"/>
      <c r="KEB8" s="22"/>
      <c r="KEC8" s="22"/>
      <c r="KED8" s="22"/>
      <c r="KEE8" s="15"/>
      <c r="KEF8" s="23"/>
      <c r="KEG8" s="21"/>
      <c r="KEH8"/>
      <c r="KEI8" s="4"/>
      <c r="KEJ8" s="4"/>
      <c r="KEK8"/>
      <c r="KEL8" s="22"/>
      <c r="KEM8" s="22"/>
      <c r="KEN8" s="22"/>
      <c r="KEO8" s="15"/>
      <c r="KEP8" s="23"/>
      <c r="KEQ8" s="21"/>
      <c r="KER8"/>
      <c r="KES8" s="4"/>
      <c r="KET8" s="4"/>
      <c r="KEU8"/>
      <c r="KEV8" s="22"/>
      <c r="KEW8" s="22"/>
      <c r="KEX8" s="22"/>
      <c r="KEY8" s="15"/>
      <c r="KEZ8" s="23"/>
      <c r="KFA8" s="21"/>
      <c r="KFB8"/>
      <c r="KFC8" s="4"/>
      <c r="KFD8" s="4"/>
      <c r="KFE8"/>
      <c r="KFF8" s="22"/>
      <c r="KFG8" s="22"/>
      <c r="KFH8" s="22"/>
      <c r="KFI8" s="15"/>
      <c r="KFJ8" s="23"/>
      <c r="KFK8" s="21"/>
      <c r="KFL8"/>
      <c r="KFM8" s="4"/>
      <c r="KFN8" s="4"/>
      <c r="KFO8"/>
      <c r="KFP8" s="22"/>
      <c r="KFQ8" s="22"/>
      <c r="KFR8" s="22"/>
      <c r="KFS8" s="15"/>
      <c r="KFT8" s="23"/>
      <c r="KFU8" s="21"/>
      <c r="KFV8"/>
      <c r="KFW8" s="4"/>
      <c r="KFX8" s="4"/>
      <c r="KFY8"/>
      <c r="KFZ8" s="22"/>
      <c r="KGA8" s="22"/>
      <c r="KGB8" s="22"/>
      <c r="KGC8" s="15"/>
      <c r="KGD8" s="23"/>
      <c r="KGE8" s="21"/>
      <c r="KGF8"/>
      <c r="KGG8" s="4"/>
      <c r="KGH8" s="4"/>
      <c r="KGI8"/>
      <c r="KGJ8" s="22"/>
      <c r="KGK8" s="22"/>
      <c r="KGL8" s="22"/>
      <c r="KGM8" s="15"/>
      <c r="KGN8" s="23"/>
      <c r="KGO8" s="21"/>
      <c r="KGP8"/>
      <c r="KGQ8" s="4"/>
      <c r="KGR8" s="4"/>
      <c r="KGS8"/>
      <c r="KGT8" s="22"/>
      <c r="KGU8" s="22"/>
      <c r="KGV8" s="22"/>
      <c r="KGW8" s="15"/>
      <c r="KGX8" s="23"/>
      <c r="KGY8" s="21"/>
      <c r="KGZ8"/>
      <c r="KHA8" s="4"/>
      <c r="KHB8" s="4"/>
      <c r="KHC8"/>
      <c r="KHD8" s="22"/>
      <c r="KHE8" s="22"/>
      <c r="KHF8" s="22"/>
      <c r="KHG8" s="15"/>
      <c r="KHH8" s="23"/>
      <c r="KHI8" s="21"/>
      <c r="KHJ8"/>
      <c r="KHK8" s="4"/>
      <c r="KHL8" s="4"/>
      <c r="KHM8"/>
      <c r="KHN8" s="22"/>
      <c r="KHO8" s="22"/>
      <c r="KHP8" s="22"/>
      <c r="KHQ8" s="15"/>
      <c r="KHR8" s="23"/>
      <c r="KHS8" s="21"/>
      <c r="KHT8"/>
      <c r="KHU8" s="4"/>
      <c r="KHV8" s="4"/>
      <c r="KHW8"/>
      <c r="KHX8" s="22"/>
      <c r="KHY8" s="22"/>
      <c r="KHZ8" s="22"/>
      <c r="KIA8" s="15"/>
      <c r="KIB8" s="23"/>
      <c r="KIC8" s="21"/>
      <c r="KID8"/>
      <c r="KIE8" s="4"/>
      <c r="KIF8" s="4"/>
      <c r="KIG8"/>
      <c r="KIH8" s="22"/>
      <c r="KII8" s="22"/>
      <c r="KIJ8" s="22"/>
      <c r="KIK8" s="15"/>
      <c r="KIL8" s="23"/>
      <c r="KIM8" s="21"/>
      <c r="KIN8"/>
      <c r="KIO8" s="4"/>
      <c r="KIP8" s="4"/>
      <c r="KIQ8"/>
      <c r="KIR8" s="22"/>
      <c r="KIS8" s="22"/>
      <c r="KIT8" s="22"/>
      <c r="KIU8" s="15"/>
      <c r="KIV8" s="23"/>
      <c r="KIW8" s="21"/>
      <c r="KIX8"/>
      <c r="KIY8" s="4"/>
      <c r="KIZ8" s="4"/>
      <c r="KJA8"/>
      <c r="KJB8" s="22"/>
      <c r="KJC8" s="22"/>
      <c r="KJD8" s="22"/>
      <c r="KJE8" s="15"/>
      <c r="KJF8" s="23"/>
      <c r="KJG8" s="21"/>
      <c r="KJH8"/>
      <c r="KJI8" s="4"/>
      <c r="KJJ8" s="4"/>
      <c r="KJK8"/>
      <c r="KJL8" s="22"/>
      <c r="KJM8" s="22"/>
      <c r="KJN8" s="22"/>
      <c r="KJO8" s="15"/>
      <c r="KJP8" s="23"/>
      <c r="KJQ8" s="21"/>
      <c r="KJR8"/>
      <c r="KJS8" s="4"/>
      <c r="KJT8" s="4"/>
      <c r="KJU8"/>
      <c r="KJV8" s="22"/>
      <c r="KJW8" s="22"/>
      <c r="KJX8" s="22"/>
      <c r="KJY8" s="15"/>
      <c r="KJZ8" s="23"/>
      <c r="KKA8" s="21"/>
      <c r="KKB8"/>
      <c r="KKC8" s="4"/>
      <c r="KKD8" s="4"/>
      <c r="KKE8"/>
      <c r="KKF8" s="22"/>
      <c r="KKG8" s="22"/>
      <c r="KKH8" s="22"/>
      <c r="KKI8" s="15"/>
      <c r="KKJ8" s="23"/>
      <c r="KKK8" s="21"/>
      <c r="KKL8"/>
      <c r="KKM8" s="4"/>
      <c r="KKN8" s="4"/>
      <c r="KKO8"/>
      <c r="KKP8" s="22"/>
      <c r="KKQ8" s="22"/>
      <c r="KKR8" s="22"/>
      <c r="KKS8" s="15"/>
      <c r="KKT8" s="23"/>
      <c r="KKU8" s="21"/>
      <c r="KKV8"/>
      <c r="KKW8" s="4"/>
      <c r="KKX8" s="4"/>
      <c r="KKY8"/>
      <c r="KKZ8" s="22"/>
      <c r="KLA8" s="22"/>
      <c r="KLB8" s="22"/>
      <c r="KLC8" s="15"/>
      <c r="KLD8" s="23"/>
      <c r="KLE8" s="21"/>
      <c r="KLF8"/>
      <c r="KLG8" s="4"/>
      <c r="KLH8" s="4"/>
      <c r="KLI8"/>
      <c r="KLJ8" s="22"/>
      <c r="KLK8" s="22"/>
      <c r="KLL8" s="22"/>
      <c r="KLM8" s="15"/>
      <c r="KLN8" s="23"/>
      <c r="KLO8" s="21"/>
      <c r="KLP8"/>
      <c r="KLQ8" s="4"/>
      <c r="KLR8" s="4"/>
      <c r="KLS8"/>
      <c r="KLT8" s="22"/>
      <c r="KLU8" s="22"/>
      <c r="KLV8" s="22"/>
      <c r="KLW8" s="15"/>
      <c r="KLX8" s="23"/>
      <c r="KLY8" s="21"/>
      <c r="KLZ8"/>
      <c r="KMA8" s="4"/>
      <c r="KMB8" s="4"/>
      <c r="KMC8"/>
      <c r="KMD8" s="22"/>
      <c r="KME8" s="22"/>
      <c r="KMF8" s="22"/>
      <c r="KMG8" s="15"/>
      <c r="KMH8" s="23"/>
      <c r="KMI8" s="21"/>
      <c r="KMJ8"/>
      <c r="KMK8" s="4"/>
      <c r="KML8" s="4"/>
      <c r="KMM8"/>
      <c r="KMN8" s="22"/>
      <c r="KMO8" s="22"/>
      <c r="KMP8" s="22"/>
      <c r="KMQ8" s="15"/>
      <c r="KMR8" s="23"/>
      <c r="KMS8" s="21"/>
      <c r="KMT8"/>
      <c r="KMU8" s="4"/>
      <c r="KMV8" s="4"/>
      <c r="KMW8"/>
      <c r="KMX8" s="22"/>
      <c r="KMY8" s="22"/>
      <c r="KMZ8" s="22"/>
      <c r="KNA8" s="15"/>
      <c r="KNB8" s="23"/>
      <c r="KNC8" s="21"/>
      <c r="KND8"/>
      <c r="KNE8" s="4"/>
      <c r="KNF8" s="4"/>
      <c r="KNG8"/>
      <c r="KNH8" s="22"/>
      <c r="KNI8" s="22"/>
      <c r="KNJ8" s="22"/>
      <c r="KNK8" s="15"/>
      <c r="KNL8" s="23"/>
      <c r="KNM8" s="21"/>
      <c r="KNN8"/>
      <c r="KNO8" s="4"/>
      <c r="KNP8" s="4"/>
      <c r="KNQ8"/>
      <c r="KNR8" s="22"/>
      <c r="KNS8" s="22"/>
      <c r="KNT8" s="22"/>
      <c r="KNU8" s="15"/>
      <c r="KNV8" s="23"/>
      <c r="KNW8" s="21"/>
      <c r="KNX8"/>
      <c r="KNY8" s="4"/>
      <c r="KNZ8" s="4"/>
      <c r="KOA8"/>
      <c r="KOB8" s="22"/>
      <c r="KOC8" s="22"/>
      <c r="KOD8" s="22"/>
      <c r="KOE8" s="15"/>
      <c r="KOF8" s="23"/>
      <c r="KOG8" s="21"/>
      <c r="KOH8"/>
      <c r="KOI8" s="4"/>
      <c r="KOJ8" s="4"/>
      <c r="KOK8"/>
      <c r="KOL8" s="22"/>
      <c r="KOM8" s="22"/>
      <c r="KON8" s="22"/>
      <c r="KOO8" s="15"/>
      <c r="KOP8" s="23"/>
      <c r="KOQ8" s="21"/>
      <c r="KOR8"/>
      <c r="KOS8" s="4"/>
      <c r="KOT8" s="4"/>
      <c r="KOU8"/>
      <c r="KOV8" s="22"/>
      <c r="KOW8" s="22"/>
      <c r="KOX8" s="22"/>
      <c r="KOY8" s="15"/>
      <c r="KOZ8" s="23"/>
      <c r="KPA8" s="21"/>
      <c r="KPB8"/>
      <c r="KPC8" s="4"/>
      <c r="KPD8" s="4"/>
      <c r="KPE8"/>
      <c r="KPF8" s="22"/>
      <c r="KPG8" s="22"/>
      <c r="KPH8" s="22"/>
      <c r="KPI8" s="15"/>
      <c r="KPJ8" s="23"/>
      <c r="KPK8" s="21"/>
      <c r="KPL8"/>
      <c r="KPM8" s="4"/>
      <c r="KPN8" s="4"/>
      <c r="KPO8"/>
      <c r="KPP8" s="22"/>
      <c r="KPQ8" s="22"/>
      <c r="KPR8" s="22"/>
      <c r="KPS8" s="15"/>
      <c r="KPT8" s="23"/>
      <c r="KPU8" s="21"/>
      <c r="KPV8"/>
      <c r="KPW8" s="4"/>
      <c r="KPX8" s="4"/>
      <c r="KPY8"/>
      <c r="KPZ8" s="22"/>
      <c r="KQA8" s="22"/>
      <c r="KQB8" s="22"/>
      <c r="KQC8" s="15"/>
      <c r="KQD8" s="23"/>
      <c r="KQE8" s="21"/>
      <c r="KQF8"/>
      <c r="KQG8" s="4"/>
      <c r="KQH8" s="4"/>
      <c r="KQI8"/>
      <c r="KQJ8" s="22"/>
      <c r="KQK8" s="22"/>
      <c r="KQL8" s="22"/>
      <c r="KQM8" s="15"/>
      <c r="KQN8" s="23"/>
      <c r="KQO8" s="21"/>
      <c r="KQP8"/>
      <c r="KQQ8" s="4"/>
      <c r="KQR8" s="4"/>
      <c r="KQS8"/>
      <c r="KQT8" s="22"/>
      <c r="KQU8" s="22"/>
      <c r="KQV8" s="22"/>
      <c r="KQW8" s="15"/>
      <c r="KQX8" s="23"/>
      <c r="KQY8" s="21"/>
      <c r="KQZ8"/>
      <c r="KRA8" s="4"/>
      <c r="KRB8" s="4"/>
      <c r="KRC8"/>
      <c r="KRD8" s="22"/>
      <c r="KRE8" s="22"/>
      <c r="KRF8" s="22"/>
      <c r="KRG8" s="15"/>
      <c r="KRH8" s="23"/>
      <c r="KRI8" s="21"/>
      <c r="KRJ8"/>
      <c r="KRK8" s="4"/>
      <c r="KRL8" s="4"/>
      <c r="KRM8"/>
      <c r="KRN8" s="22"/>
      <c r="KRO8" s="22"/>
      <c r="KRP8" s="22"/>
      <c r="KRQ8" s="15"/>
      <c r="KRR8" s="23"/>
      <c r="KRS8" s="21"/>
      <c r="KRT8"/>
      <c r="KRU8" s="4"/>
      <c r="KRV8" s="4"/>
      <c r="KRW8"/>
      <c r="KRX8" s="22"/>
      <c r="KRY8" s="22"/>
      <c r="KRZ8" s="22"/>
      <c r="KSA8" s="15"/>
      <c r="KSB8" s="23"/>
      <c r="KSC8" s="21"/>
      <c r="KSD8"/>
      <c r="KSE8" s="4"/>
      <c r="KSF8" s="4"/>
      <c r="KSG8"/>
      <c r="KSH8" s="22"/>
      <c r="KSI8" s="22"/>
      <c r="KSJ8" s="22"/>
      <c r="KSK8" s="15"/>
      <c r="KSL8" s="23"/>
      <c r="KSM8" s="21"/>
      <c r="KSN8"/>
      <c r="KSO8" s="4"/>
      <c r="KSP8" s="4"/>
      <c r="KSQ8"/>
      <c r="KSR8" s="22"/>
      <c r="KSS8" s="22"/>
      <c r="KST8" s="22"/>
      <c r="KSU8" s="15"/>
      <c r="KSV8" s="23"/>
      <c r="KSW8" s="21"/>
      <c r="KSX8"/>
      <c r="KSY8" s="4"/>
      <c r="KSZ8" s="4"/>
      <c r="KTA8"/>
      <c r="KTB8" s="22"/>
      <c r="KTC8" s="22"/>
      <c r="KTD8" s="22"/>
      <c r="KTE8" s="15"/>
      <c r="KTF8" s="23"/>
      <c r="KTG8" s="21"/>
      <c r="KTH8"/>
      <c r="KTI8" s="4"/>
      <c r="KTJ8" s="4"/>
      <c r="KTK8"/>
      <c r="KTL8" s="22"/>
      <c r="KTM8" s="22"/>
      <c r="KTN8" s="22"/>
      <c r="KTO8" s="15"/>
      <c r="KTP8" s="23"/>
      <c r="KTQ8" s="21"/>
      <c r="KTR8"/>
      <c r="KTS8" s="4"/>
      <c r="KTT8" s="4"/>
      <c r="KTU8"/>
      <c r="KTV8" s="22"/>
      <c r="KTW8" s="22"/>
      <c r="KTX8" s="22"/>
      <c r="KTY8" s="15"/>
      <c r="KTZ8" s="23"/>
      <c r="KUA8" s="21"/>
      <c r="KUB8"/>
      <c r="KUC8" s="4"/>
      <c r="KUD8" s="4"/>
      <c r="KUE8"/>
      <c r="KUF8" s="22"/>
      <c r="KUG8" s="22"/>
      <c r="KUH8" s="22"/>
      <c r="KUI8" s="15"/>
      <c r="KUJ8" s="23"/>
      <c r="KUK8" s="21"/>
      <c r="KUL8"/>
      <c r="KUM8" s="4"/>
      <c r="KUN8" s="4"/>
      <c r="KUO8"/>
      <c r="KUP8" s="22"/>
      <c r="KUQ8" s="22"/>
      <c r="KUR8" s="22"/>
      <c r="KUS8" s="15"/>
      <c r="KUT8" s="23"/>
      <c r="KUU8" s="21"/>
      <c r="KUV8"/>
      <c r="KUW8" s="4"/>
      <c r="KUX8" s="4"/>
      <c r="KUY8"/>
      <c r="KUZ8" s="22"/>
      <c r="KVA8" s="22"/>
      <c r="KVB8" s="22"/>
      <c r="KVC8" s="15"/>
      <c r="KVD8" s="23"/>
      <c r="KVE8" s="21"/>
      <c r="KVF8"/>
      <c r="KVG8" s="4"/>
      <c r="KVH8" s="4"/>
      <c r="KVI8"/>
      <c r="KVJ8" s="22"/>
      <c r="KVK8" s="22"/>
      <c r="KVL8" s="22"/>
      <c r="KVM8" s="15"/>
      <c r="KVN8" s="23"/>
      <c r="KVO8" s="21"/>
      <c r="KVP8"/>
      <c r="KVQ8" s="4"/>
      <c r="KVR8" s="4"/>
      <c r="KVS8"/>
      <c r="KVT8" s="22"/>
      <c r="KVU8" s="22"/>
      <c r="KVV8" s="22"/>
      <c r="KVW8" s="15"/>
      <c r="KVX8" s="23"/>
      <c r="KVY8" s="21"/>
      <c r="KVZ8"/>
      <c r="KWA8" s="4"/>
      <c r="KWB8" s="4"/>
      <c r="KWC8"/>
      <c r="KWD8" s="22"/>
      <c r="KWE8" s="22"/>
      <c r="KWF8" s="22"/>
      <c r="KWG8" s="15"/>
      <c r="KWH8" s="23"/>
      <c r="KWI8" s="21"/>
      <c r="KWJ8"/>
      <c r="KWK8" s="4"/>
      <c r="KWL8" s="4"/>
      <c r="KWM8"/>
      <c r="KWN8" s="22"/>
      <c r="KWO8" s="22"/>
      <c r="KWP8" s="22"/>
      <c r="KWQ8" s="15"/>
      <c r="KWR8" s="23"/>
      <c r="KWS8" s="21"/>
      <c r="KWT8"/>
      <c r="KWU8" s="4"/>
      <c r="KWV8" s="4"/>
      <c r="KWW8"/>
      <c r="KWX8" s="22"/>
      <c r="KWY8" s="22"/>
      <c r="KWZ8" s="22"/>
      <c r="KXA8" s="15"/>
      <c r="KXB8" s="23"/>
      <c r="KXC8" s="21"/>
      <c r="KXD8"/>
      <c r="KXE8" s="4"/>
      <c r="KXF8" s="4"/>
      <c r="KXG8"/>
      <c r="KXH8" s="22"/>
      <c r="KXI8" s="22"/>
      <c r="KXJ8" s="22"/>
      <c r="KXK8" s="15"/>
      <c r="KXL8" s="23"/>
      <c r="KXM8" s="21"/>
      <c r="KXN8"/>
      <c r="KXO8" s="4"/>
      <c r="KXP8" s="4"/>
      <c r="KXQ8"/>
      <c r="KXR8" s="22"/>
      <c r="KXS8" s="22"/>
      <c r="KXT8" s="22"/>
      <c r="KXU8" s="15"/>
      <c r="KXV8" s="23"/>
      <c r="KXW8" s="21"/>
      <c r="KXX8"/>
      <c r="KXY8" s="4"/>
      <c r="KXZ8" s="4"/>
      <c r="KYA8"/>
      <c r="KYB8" s="22"/>
      <c r="KYC8" s="22"/>
      <c r="KYD8" s="22"/>
      <c r="KYE8" s="15"/>
      <c r="KYF8" s="23"/>
      <c r="KYG8" s="21"/>
      <c r="KYH8"/>
      <c r="KYI8" s="4"/>
      <c r="KYJ8" s="4"/>
      <c r="KYK8"/>
      <c r="KYL8" s="22"/>
      <c r="KYM8" s="22"/>
      <c r="KYN8" s="22"/>
      <c r="KYO8" s="15"/>
      <c r="KYP8" s="23"/>
      <c r="KYQ8" s="21"/>
      <c r="KYR8"/>
      <c r="KYS8" s="4"/>
      <c r="KYT8" s="4"/>
      <c r="KYU8"/>
      <c r="KYV8" s="22"/>
      <c r="KYW8" s="22"/>
      <c r="KYX8" s="22"/>
      <c r="KYY8" s="15"/>
      <c r="KYZ8" s="23"/>
      <c r="KZA8" s="21"/>
      <c r="KZB8"/>
      <c r="KZC8" s="4"/>
      <c r="KZD8" s="4"/>
      <c r="KZE8"/>
      <c r="KZF8" s="22"/>
      <c r="KZG8" s="22"/>
      <c r="KZH8" s="22"/>
      <c r="KZI8" s="15"/>
      <c r="KZJ8" s="23"/>
      <c r="KZK8" s="21"/>
      <c r="KZL8"/>
      <c r="KZM8" s="4"/>
      <c r="KZN8" s="4"/>
      <c r="KZO8"/>
      <c r="KZP8" s="22"/>
      <c r="KZQ8" s="22"/>
      <c r="KZR8" s="22"/>
      <c r="KZS8" s="15"/>
      <c r="KZT8" s="23"/>
      <c r="KZU8" s="21"/>
      <c r="KZV8"/>
      <c r="KZW8" s="4"/>
      <c r="KZX8" s="4"/>
      <c r="KZY8"/>
      <c r="KZZ8" s="22"/>
      <c r="LAA8" s="22"/>
      <c r="LAB8" s="22"/>
      <c r="LAC8" s="15"/>
      <c r="LAD8" s="23"/>
      <c r="LAE8" s="21"/>
      <c r="LAF8"/>
      <c r="LAG8" s="4"/>
      <c r="LAH8" s="4"/>
      <c r="LAI8"/>
      <c r="LAJ8" s="22"/>
      <c r="LAK8" s="22"/>
      <c r="LAL8" s="22"/>
      <c r="LAM8" s="15"/>
      <c r="LAN8" s="23"/>
      <c r="LAO8" s="21"/>
      <c r="LAP8"/>
      <c r="LAQ8" s="4"/>
      <c r="LAR8" s="4"/>
      <c r="LAS8"/>
      <c r="LAT8" s="22"/>
      <c r="LAU8" s="22"/>
      <c r="LAV8" s="22"/>
      <c r="LAW8" s="15"/>
      <c r="LAX8" s="23"/>
      <c r="LAY8" s="21"/>
      <c r="LAZ8"/>
      <c r="LBA8" s="4"/>
      <c r="LBB8" s="4"/>
      <c r="LBC8"/>
      <c r="LBD8" s="22"/>
      <c r="LBE8" s="22"/>
      <c r="LBF8" s="22"/>
      <c r="LBG8" s="15"/>
      <c r="LBH8" s="23"/>
      <c r="LBI8" s="21"/>
      <c r="LBJ8"/>
      <c r="LBK8" s="4"/>
      <c r="LBL8" s="4"/>
      <c r="LBM8"/>
      <c r="LBN8" s="22"/>
      <c r="LBO8" s="22"/>
      <c r="LBP8" s="22"/>
      <c r="LBQ8" s="15"/>
      <c r="LBR8" s="23"/>
      <c r="LBS8" s="21"/>
      <c r="LBT8"/>
      <c r="LBU8" s="4"/>
      <c r="LBV8" s="4"/>
      <c r="LBW8"/>
      <c r="LBX8" s="22"/>
      <c r="LBY8" s="22"/>
      <c r="LBZ8" s="22"/>
      <c r="LCA8" s="15"/>
      <c r="LCB8" s="23"/>
      <c r="LCC8" s="21"/>
      <c r="LCD8"/>
      <c r="LCE8" s="4"/>
      <c r="LCF8" s="4"/>
      <c r="LCG8"/>
      <c r="LCH8" s="22"/>
      <c r="LCI8" s="22"/>
      <c r="LCJ8" s="22"/>
      <c r="LCK8" s="15"/>
      <c r="LCL8" s="23"/>
      <c r="LCM8" s="21"/>
      <c r="LCN8"/>
      <c r="LCO8" s="4"/>
      <c r="LCP8" s="4"/>
      <c r="LCQ8"/>
      <c r="LCR8" s="22"/>
      <c r="LCS8" s="22"/>
      <c r="LCT8" s="22"/>
      <c r="LCU8" s="15"/>
      <c r="LCV8" s="23"/>
      <c r="LCW8" s="21"/>
      <c r="LCX8"/>
      <c r="LCY8" s="4"/>
      <c r="LCZ8" s="4"/>
      <c r="LDA8"/>
      <c r="LDB8" s="22"/>
      <c r="LDC8" s="22"/>
      <c r="LDD8" s="22"/>
      <c r="LDE8" s="15"/>
      <c r="LDF8" s="23"/>
      <c r="LDG8" s="21"/>
      <c r="LDH8"/>
      <c r="LDI8" s="4"/>
      <c r="LDJ8" s="4"/>
      <c r="LDK8"/>
      <c r="LDL8" s="22"/>
      <c r="LDM8" s="22"/>
      <c r="LDN8" s="22"/>
      <c r="LDO8" s="15"/>
      <c r="LDP8" s="23"/>
      <c r="LDQ8" s="21"/>
      <c r="LDR8"/>
      <c r="LDS8" s="4"/>
      <c r="LDT8" s="4"/>
      <c r="LDU8"/>
      <c r="LDV8" s="22"/>
      <c r="LDW8" s="22"/>
      <c r="LDX8" s="22"/>
      <c r="LDY8" s="15"/>
      <c r="LDZ8" s="23"/>
      <c r="LEA8" s="21"/>
      <c r="LEB8"/>
      <c r="LEC8" s="4"/>
      <c r="LED8" s="4"/>
      <c r="LEE8"/>
      <c r="LEF8" s="22"/>
      <c r="LEG8" s="22"/>
      <c r="LEH8" s="22"/>
      <c r="LEI8" s="15"/>
      <c r="LEJ8" s="23"/>
      <c r="LEK8" s="21"/>
      <c r="LEL8"/>
      <c r="LEM8" s="4"/>
      <c r="LEN8" s="4"/>
      <c r="LEO8"/>
      <c r="LEP8" s="22"/>
      <c r="LEQ8" s="22"/>
      <c r="LER8" s="22"/>
      <c r="LES8" s="15"/>
      <c r="LET8" s="23"/>
      <c r="LEU8" s="21"/>
      <c r="LEV8"/>
      <c r="LEW8" s="4"/>
      <c r="LEX8" s="4"/>
      <c r="LEY8"/>
      <c r="LEZ8" s="22"/>
      <c r="LFA8" s="22"/>
      <c r="LFB8" s="22"/>
      <c r="LFC8" s="15"/>
      <c r="LFD8" s="23"/>
      <c r="LFE8" s="21"/>
      <c r="LFF8"/>
      <c r="LFG8" s="4"/>
      <c r="LFH8" s="4"/>
      <c r="LFI8"/>
      <c r="LFJ8" s="22"/>
      <c r="LFK8" s="22"/>
      <c r="LFL8" s="22"/>
      <c r="LFM8" s="15"/>
      <c r="LFN8" s="23"/>
      <c r="LFO8" s="21"/>
      <c r="LFP8"/>
      <c r="LFQ8" s="4"/>
      <c r="LFR8" s="4"/>
      <c r="LFS8"/>
      <c r="LFT8" s="22"/>
      <c r="LFU8" s="22"/>
      <c r="LFV8" s="22"/>
      <c r="LFW8" s="15"/>
      <c r="LFX8" s="23"/>
      <c r="LFY8" s="21"/>
      <c r="LFZ8"/>
      <c r="LGA8" s="4"/>
      <c r="LGB8" s="4"/>
      <c r="LGC8"/>
      <c r="LGD8" s="22"/>
      <c r="LGE8" s="22"/>
      <c r="LGF8" s="22"/>
      <c r="LGG8" s="15"/>
      <c r="LGH8" s="23"/>
      <c r="LGI8" s="21"/>
      <c r="LGJ8"/>
      <c r="LGK8" s="4"/>
      <c r="LGL8" s="4"/>
      <c r="LGM8"/>
      <c r="LGN8" s="22"/>
      <c r="LGO8" s="22"/>
      <c r="LGP8" s="22"/>
      <c r="LGQ8" s="15"/>
      <c r="LGR8" s="23"/>
      <c r="LGS8" s="21"/>
      <c r="LGT8"/>
      <c r="LGU8" s="4"/>
      <c r="LGV8" s="4"/>
      <c r="LGW8"/>
      <c r="LGX8" s="22"/>
      <c r="LGY8" s="22"/>
      <c r="LGZ8" s="22"/>
      <c r="LHA8" s="15"/>
      <c r="LHB8" s="23"/>
      <c r="LHC8" s="21"/>
      <c r="LHD8"/>
      <c r="LHE8" s="4"/>
      <c r="LHF8" s="4"/>
      <c r="LHG8"/>
      <c r="LHH8" s="22"/>
      <c r="LHI8" s="22"/>
      <c r="LHJ8" s="22"/>
      <c r="LHK8" s="15"/>
      <c r="LHL8" s="23"/>
      <c r="LHM8" s="21"/>
      <c r="LHN8"/>
      <c r="LHO8" s="4"/>
      <c r="LHP8" s="4"/>
      <c r="LHQ8"/>
      <c r="LHR8" s="22"/>
      <c r="LHS8" s="22"/>
      <c r="LHT8" s="22"/>
      <c r="LHU8" s="15"/>
      <c r="LHV8" s="23"/>
      <c r="LHW8" s="21"/>
      <c r="LHX8"/>
      <c r="LHY8" s="4"/>
      <c r="LHZ8" s="4"/>
      <c r="LIA8"/>
      <c r="LIB8" s="22"/>
      <c r="LIC8" s="22"/>
      <c r="LID8" s="22"/>
      <c r="LIE8" s="15"/>
      <c r="LIF8" s="23"/>
      <c r="LIG8" s="21"/>
      <c r="LIH8"/>
      <c r="LII8" s="4"/>
      <c r="LIJ8" s="4"/>
      <c r="LIK8"/>
      <c r="LIL8" s="22"/>
      <c r="LIM8" s="22"/>
      <c r="LIN8" s="22"/>
      <c r="LIO8" s="15"/>
      <c r="LIP8" s="23"/>
      <c r="LIQ8" s="21"/>
      <c r="LIR8"/>
      <c r="LIS8" s="4"/>
      <c r="LIT8" s="4"/>
      <c r="LIU8"/>
      <c r="LIV8" s="22"/>
      <c r="LIW8" s="22"/>
      <c r="LIX8" s="22"/>
      <c r="LIY8" s="15"/>
      <c r="LIZ8" s="23"/>
      <c r="LJA8" s="21"/>
      <c r="LJB8"/>
      <c r="LJC8" s="4"/>
      <c r="LJD8" s="4"/>
      <c r="LJE8"/>
      <c r="LJF8" s="22"/>
      <c r="LJG8" s="22"/>
      <c r="LJH8" s="22"/>
      <c r="LJI8" s="15"/>
      <c r="LJJ8" s="23"/>
      <c r="LJK8" s="21"/>
      <c r="LJL8"/>
      <c r="LJM8" s="4"/>
      <c r="LJN8" s="4"/>
      <c r="LJO8"/>
      <c r="LJP8" s="22"/>
      <c r="LJQ8" s="22"/>
      <c r="LJR8" s="22"/>
      <c r="LJS8" s="15"/>
      <c r="LJT8" s="23"/>
      <c r="LJU8" s="21"/>
      <c r="LJV8"/>
      <c r="LJW8" s="4"/>
      <c r="LJX8" s="4"/>
      <c r="LJY8"/>
      <c r="LJZ8" s="22"/>
      <c r="LKA8" s="22"/>
      <c r="LKB8" s="22"/>
      <c r="LKC8" s="15"/>
      <c r="LKD8" s="23"/>
      <c r="LKE8" s="21"/>
      <c r="LKF8"/>
      <c r="LKG8" s="4"/>
      <c r="LKH8" s="4"/>
      <c r="LKI8"/>
      <c r="LKJ8" s="22"/>
      <c r="LKK8" s="22"/>
      <c r="LKL8" s="22"/>
      <c r="LKM8" s="15"/>
      <c r="LKN8" s="23"/>
      <c r="LKO8" s="21"/>
      <c r="LKP8"/>
      <c r="LKQ8" s="4"/>
      <c r="LKR8" s="4"/>
      <c r="LKS8"/>
      <c r="LKT8" s="22"/>
      <c r="LKU8" s="22"/>
      <c r="LKV8" s="22"/>
      <c r="LKW8" s="15"/>
      <c r="LKX8" s="23"/>
      <c r="LKY8" s="21"/>
      <c r="LKZ8"/>
      <c r="LLA8" s="4"/>
      <c r="LLB8" s="4"/>
      <c r="LLC8"/>
      <c r="LLD8" s="22"/>
      <c r="LLE8" s="22"/>
      <c r="LLF8" s="22"/>
      <c r="LLG8" s="15"/>
      <c r="LLH8" s="23"/>
      <c r="LLI8" s="21"/>
      <c r="LLJ8"/>
      <c r="LLK8" s="4"/>
      <c r="LLL8" s="4"/>
      <c r="LLM8"/>
      <c r="LLN8" s="22"/>
      <c r="LLO8" s="22"/>
      <c r="LLP8" s="22"/>
      <c r="LLQ8" s="15"/>
      <c r="LLR8" s="23"/>
      <c r="LLS8" s="21"/>
      <c r="LLT8"/>
      <c r="LLU8" s="4"/>
      <c r="LLV8" s="4"/>
      <c r="LLW8"/>
      <c r="LLX8" s="22"/>
      <c r="LLY8" s="22"/>
      <c r="LLZ8" s="22"/>
      <c r="LMA8" s="15"/>
      <c r="LMB8" s="23"/>
      <c r="LMC8" s="21"/>
      <c r="LMD8"/>
      <c r="LME8" s="4"/>
      <c r="LMF8" s="4"/>
      <c r="LMG8"/>
      <c r="LMH8" s="22"/>
      <c r="LMI8" s="22"/>
      <c r="LMJ8" s="22"/>
      <c r="LMK8" s="15"/>
      <c r="LML8" s="23"/>
      <c r="LMM8" s="21"/>
      <c r="LMN8"/>
      <c r="LMO8" s="4"/>
      <c r="LMP8" s="4"/>
      <c r="LMQ8"/>
      <c r="LMR8" s="22"/>
      <c r="LMS8" s="22"/>
      <c r="LMT8" s="22"/>
      <c r="LMU8" s="15"/>
      <c r="LMV8" s="23"/>
      <c r="LMW8" s="21"/>
      <c r="LMX8"/>
      <c r="LMY8" s="4"/>
      <c r="LMZ8" s="4"/>
      <c r="LNA8"/>
      <c r="LNB8" s="22"/>
      <c r="LNC8" s="22"/>
      <c r="LND8" s="22"/>
      <c r="LNE8" s="15"/>
      <c r="LNF8" s="23"/>
      <c r="LNG8" s="21"/>
      <c r="LNH8"/>
      <c r="LNI8" s="4"/>
      <c r="LNJ8" s="4"/>
      <c r="LNK8"/>
      <c r="LNL8" s="22"/>
      <c r="LNM8" s="22"/>
      <c r="LNN8" s="22"/>
      <c r="LNO8" s="15"/>
      <c r="LNP8" s="23"/>
      <c r="LNQ8" s="21"/>
      <c r="LNR8"/>
      <c r="LNS8" s="4"/>
      <c r="LNT8" s="4"/>
      <c r="LNU8"/>
      <c r="LNV8" s="22"/>
      <c r="LNW8" s="22"/>
      <c r="LNX8" s="22"/>
      <c r="LNY8" s="15"/>
      <c r="LNZ8" s="23"/>
      <c r="LOA8" s="21"/>
      <c r="LOB8"/>
      <c r="LOC8" s="4"/>
      <c r="LOD8" s="4"/>
      <c r="LOE8"/>
      <c r="LOF8" s="22"/>
      <c r="LOG8" s="22"/>
      <c r="LOH8" s="22"/>
      <c r="LOI8" s="15"/>
      <c r="LOJ8" s="23"/>
      <c r="LOK8" s="21"/>
      <c r="LOL8"/>
      <c r="LOM8" s="4"/>
      <c r="LON8" s="4"/>
      <c r="LOO8"/>
      <c r="LOP8" s="22"/>
      <c r="LOQ8" s="22"/>
      <c r="LOR8" s="22"/>
      <c r="LOS8" s="15"/>
      <c r="LOT8" s="23"/>
      <c r="LOU8" s="21"/>
      <c r="LOV8"/>
      <c r="LOW8" s="4"/>
      <c r="LOX8" s="4"/>
      <c r="LOY8"/>
      <c r="LOZ8" s="22"/>
      <c r="LPA8" s="22"/>
      <c r="LPB8" s="22"/>
      <c r="LPC8" s="15"/>
      <c r="LPD8" s="23"/>
      <c r="LPE8" s="21"/>
      <c r="LPF8"/>
      <c r="LPG8" s="4"/>
      <c r="LPH8" s="4"/>
      <c r="LPI8"/>
      <c r="LPJ8" s="22"/>
      <c r="LPK8" s="22"/>
      <c r="LPL8" s="22"/>
      <c r="LPM8" s="15"/>
      <c r="LPN8" s="23"/>
      <c r="LPO8" s="21"/>
      <c r="LPP8"/>
      <c r="LPQ8" s="4"/>
      <c r="LPR8" s="4"/>
      <c r="LPS8"/>
      <c r="LPT8" s="22"/>
      <c r="LPU8" s="22"/>
      <c r="LPV8" s="22"/>
      <c r="LPW8" s="15"/>
      <c r="LPX8" s="23"/>
      <c r="LPY8" s="21"/>
      <c r="LPZ8"/>
      <c r="LQA8" s="4"/>
      <c r="LQB8" s="4"/>
      <c r="LQC8"/>
      <c r="LQD8" s="22"/>
      <c r="LQE8" s="22"/>
      <c r="LQF8" s="22"/>
      <c r="LQG8" s="15"/>
      <c r="LQH8" s="23"/>
      <c r="LQI8" s="21"/>
      <c r="LQJ8"/>
      <c r="LQK8" s="4"/>
      <c r="LQL8" s="4"/>
      <c r="LQM8"/>
      <c r="LQN8" s="22"/>
      <c r="LQO8" s="22"/>
      <c r="LQP8" s="22"/>
      <c r="LQQ8" s="15"/>
      <c r="LQR8" s="23"/>
      <c r="LQS8" s="21"/>
      <c r="LQT8"/>
      <c r="LQU8" s="4"/>
      <c r="LQV8" s="4"/>
      <c r="LQW8"/>
      <c r="LQX8" s="22"/>
      <c r="LQY8" s="22"/>
      <c r="LQZ8" s="22"/>
      <c r="LRA8" s="15"/>
      <c r="LRB8" s="23"/>
      <c r="LRC8" s="21"/>
      <c r="LRD8"/>
      <c r="LRE8" s="4"/>
      <c r="LRF8" s="4"/>
      <c r="LRG8"/>
      <c r="LRH8" s="22"/>
      <c r="LRI8" s="22"/>
      <c r="LRJ8" s="22"/>
      <c r="LRK8" s="15"/>
      <c r="LRL8" s="23"/>
      <c r="LRM8" s="21"/>
      <c r="LRN8"/>
      <c r="LRO8" s="4"/>
      <c r="LRP8" s="4"/>
      <c r="LRQ8"/>
      <c r="LRR8" s="22"/>
      <c r="LRS8" s="22"/>
      <c r="LRT8" s="22"/>
      <c r="LRU8" s="15"/>
      <c r="LRV8" s="23"/>
      <c r="LRW8" s="21"/>
      <c r="LRX8"/>
      <c r="LRY8" s="4"/>
      <c r="LRZ8" s="4"/>
      <c r="LSA8"/>
      <c r="LSB8" s="22"/>
      <c r="LSC8" s="22"/>
      <c r="LSD8" s="22"/>
      <c r="LSE8" s="15"/>
      <c r="LSF8" s="23"/>
      <c r="LSG8" s="21"/>
      <c r="LSH8"/>
      <c r="LSI8" s="4"/>
      <c r="LSJ8" s="4"/>
      <c r="LSK8"/>
      <c r="LSL8" s="22"/>
      <c r="LSM8" s="22"/>
      <c r="LSN8" s="22"/>
      <c r="LSO8" s="15"/>
      <c r="LSP8" s="23"/>
      <c r="LSQ8" s="21"/>
      <c r="LSR8"/>
      <c r="LSS8" s="4"/>
      <c r="LST8" s="4"/>
      <c r="LSU8"/>
      <c r="LSV8" s="22"/>
      <c r="LSW8" s="22"/>
      <c r="LSX8" s="22"/>
      <c r="LSY8" s="15"/>
      <c r="LSZ8" s="23"/>
      <c r="LTA8" s="21"/>
      <c r="LTB8"/>
      <c r="LTC8" s="4"/>
      <c r="LTD8" s="4"/>
      <c r="LTE8"/>
      <c r="LTF8" s="22"/>
      <c r="LTG8" s="22"/>
      <c r="LTH8" s="22"/>
      <c r="LTI8" s="15"/>
      <c r="LTJ8" s="23"/>
      <c r="LTK8" s="21"/>
      <c r="LTL8"/>
      <c r="LTM8" s="4"/>
      <c r="LTN8" s="4"/>
      <c r="LTO8"/>
      <c r="LTP8" s="22"/>
      <c r="LTQ8" s="22"/>
      <c r="LTR8" s="22"/>
      <c r="LTS8" s="15"/>
      <c r="LTT8" s="23"/>
      <c r="LTU8" s="21"/>
      <c r="LTV8"/>
      <c r="LTW8" s="4"/>
      <c r="LTX8" s="4"/>
      <c r="LTY8"/>
      <c r="LTZ8" s="22"/>
      <c r="LUA8" s="22"/>
      <c r="LUB8" s="22"/>
      <c r="LUC8" s="15"/>
      <c r="LUD8" s="23"/>
      <c r="LUE8" s="21"/>
      <c r="LUF8"/>
      <c r="LUG8" s="4"/>
      <c r="LUH8" s="4"/>
      <c r="LUI8"/>
      <c r="LUJ8" s="22"/>
      <c r="LUK8" s="22"/>
      <c r="LUL8" s="22"/>
      <c r="LUM8" s="15"/>
      <c r="LUN8" s="23"/>
      <c r="LUO8" s="21"/>
      <c r="LUP8"/>
      <c r="LUQ8" s="4"/>
      <c r="LUR8" s="4"/>
      <c r="LUS8"/>
      <c r="LUT8" s="22"/>
      <c r="LUU8" s="22"/>
      <c r="LUV8" s="22"/>
      <c r="LUW8" s="15"/>
      <c r="LUX8" s="23"/>
      <c r="LUY8" s="21"/>
      <c r="LUZ8"/>
      <c r="LVA8" s="4"/>
      <c r="LVB8" s="4"/>
      <c r="LVC8"/>
      <c r="LVD8" s="22"/>
      <c r="LVE8" s="22"/>
      <c r="LVF8" s="22"/>
      <c r="LVG8" s="15"/>
      <c r="LVH8" s="23"/>
      <c r="LVI8" s="21"/>
      <c r="LVJ8"/>
      <c r="LVK8" s="4"/>
      <c r="LVL8" s="4"/>
      <c r="LVM8"/>
      <c r="LVN8" s="22"/>
      <c r="LVO8" s="22"/>
      <c r="LVP8" s="22"/>
      <c r="LVQ8" s="15"/>
      <c r="LVR8" s="23"/>
      <c r="LVS8" s="21"/>
      <c r="LVT8"/>
      <c r="LVU8" s="4"/>
      <c r="LVV8" s="4"/>
      <c r="LVW8"/>
      <c r="LVX8" s="22"/>
      <c r="LVY8" s="22"/>
      <c r="LVZ8" s="22"/>
      <c r="LWA8" s="15"/>
      <c r="LWB8" s="23"/>
      <c r="LWC8" s="21"/>
      <c r="LWD8"/>
      <c r="LWE8" s="4"/>
      <c r="LWF8" s="4"/>
      <c r="LWG8"/>
      <c r="LWH8" s="22"/>
      <c r="LWI8" s="22"/>
      <c r="LWJ8" s="22"/>
      <c r="LWK8" s="15"/>
      <c r="LWL8" s="23"/>
      <c r="LWM8" s="21"/>
      <c r="LWN8"/>
      <c r="LWO8" s="4"/>
      <c r="LWP8" s="4"/>
      <c r="LWQ8"/>
      <c r="LWR8" s="22"/>
      <c r="LWS8" s="22"/>
      <c r="LWT8" s="22"/>
      <c r="LWU8" s="15"/>
      <c r="LWV8" s="23"/>
      <c r="LWW8" s="21"/>
      <c r="LWX8"/>
      <c r="LWY8" s="4"/>
      <c r="LWZ8" s="4"/>
      <c r="LXA8"/>
      <c r="LXB8" s="22"/>
      <c r="LXC8" s="22"/>
      <c r="LXD8" s="22"/>
      <c r="LXE8" s="15"/>
      <c r="LXF8" s="23"/>
      <c r="LXG8" s="21"/>
      <c r="LXH8"/>
      <c r="LXI8" s="4"/>
      <c r="LXJ8" s="4"/>
      <c r="LXK8"/>
      <c r="LXL8" s="22"/>
      <c r="LXM8" s="22"/>
      <c r="LXN8" s="22"/>
      <c r="LXO8" s="15"/>
      <c r="LXP8" s="23"/>
      <c r="LXQ8" s="21"/>
      <c r="LXR8"/>
      <c r="LXS8" s="4"/>
      <c r="LXT8" s="4"/>
      <c r="LXU8"/>
      <c r="LXV8" s="22"/>
      <c r="LXW8" s="22"/>
      <c r="LXX8" s="22"/>
      <c r="LXY8" s="15"/>
      <c r="LXZ8" s="23"/>
      <c r="LYA8" s="21"/>
      <c r="LYB8"/>
      <c r="LYC8" s="4"/>
      <c r="LYD8" s="4"/>
      <c r="LYE8"/>
      <c r="LYF8" s="22"/>
      <c r="LYG8" s="22"/>
      <c r="LYH8" s="22"/>
      <c r="LYI8" s="15"/>
      <c r="LYJ8" s="23"/>
      <c r="LYK8" s="21"/>
      <c r="LYL8"/>
      <c r="LYM8" s="4"/>
      <c r="LYN8" s="4"/>
      <c r="LYO8"/>
      <c r="LYP8" s="22"/>
      <c r="LYQ8" s="22"/>
      <c r="LYR8" s="22"/>
      <c r="LYS8" s="15"/>
      <c r="LYT8" s="23"/>
      <c r="LYU8" s="21"/>
      <c r="LYV8"/>
      <c r="LYW8" s="4"/>
      <c r="LYX8" s="4"/>
      <c r="LYY8"/>
      <c r="LYZ8" s="22"/>
      <c r="LZA8" s="22"/>
      <c r="LZB8" s="22"/>
      <c r="LZC8" s="15"/>
      <c r="LZD8" s="23"/>
      <c r="LZE8" s="21"/>
      <c r="LZF8"/>
      <c r="LZG8" s="4"/>
      <c r="LZH8" s="4"/>
      <c r="LZI8"/>
      <c r="LZJ8" s="22"/>
      <c r="LZK8" s="22"/>
      <c r="LZL8" s="22"/>
      <c r="LZM8" s="15"/>
      <c r="LZN8" s="23"/>
      <c r="LZO8" s="21"/>
      <c r="LZP8"/>
      <c r="LZQ8" s="4"/>
      <c r="LZR8" s="4"/>
      <c r="LZS8"/>
      <c r="LZT8" s="22"/>
      <c r="LZU8" s="22"/>
      <c r="LZV8" s="22"/>
      <c r="LZW8" s="15"/>
      <c r="LZX8" s="23"/>
      <c r="LZY8" s="21"/>
      <c r="LZZ8"/>
      <c r="MAA8" s="4"/>
      <c r="MAB8" s="4"/>
      <c r="MAC8"/>
      <c r="MAD8" s="22"/>
      <c r="MAE8" s="22"/>
      <c r="MAF8" s="22"/>
      <c r="MAG8" s="15"/>
      <c r="MAH8" s="23"/>
      <c r="MAI8" s="21"/>
      <c r="MAJ8"/>
      <c r="MAK8" s="4"/>
      <c r="MAL8" s="4"/>
      <c r="MAM8"/>
      <c r="MAN8" s="22"/>
      <c r="MAO8" s="22"/>
      <c r="MAP8" s="22"/>
      <c r="MAQ8" s="15"/>
      <c r="MAR8" s="23"/>
      <c r="MAS8" s="21"/>
      <c r="MAT8"/>
      <c r="MAU8" s="4"/>
      <c r="MAV8" s="4"/>
      <c r="MAW8"/>
      <c r="MAX8" s="22"/>
      <c r="MAY8" s="22"/>
      <c r="MAZ8" s="22"/>
      <c r="MBA8" s="15"/>
      <c r="MBB8" s="23"/>
      <c r="MBC8" s="21"/>
      <c r="MBD8"/>
      <c r="MBE8" s="4"/>
      <c r="MBF8" s="4"/>
      <c r="MBG8"/>
      <c r="MBH8" s="22"/>
      <c r="MBI8" s="22"/>
      <c r="MBJ8" s="22"/>
      <c r="MBK8" s="15"/>
      <c r="MBL8" s="23"/>
      <c r="MBM8" s="21"/>
      <c r="MBN8"/>
      <c r="MBO8" s="4"/>
      <c r="MBP8" s="4"/>
      <c r="MBQ8"/>
      <c r="MBR8" s="22"/>
      <c r="MBS8" s="22"/>
      <c r="MBT8" s="22"/>
      <c r="MBU8" s="15"/>
      <c r="MBV8" s="23"/>
      <c r="MBW8" s="21"/>
      <c r="MBX8"/>
      <c r="MBY8" s="4"/>
      <c r="MBZ8" s="4"/>
      <c r="MCA8"/>
      <c r="MCB8" s="22"/>
      <c r="MCC8" s="22"/>
      <c r="MCD8" s="22"/>
      <c r="MCE8" s="15"/>
      <c r="MCF8" s="23"/>
      <c r="MCG8" s="21"/>
      <c r="MCH8"/>
      <c r="MCI8" s="4"/>
      <c r="MCJ8" s="4"/>
      <c r="MCK8"/>
      <c r="MCL8" s="22"/>
      <c r="MCM8" s="22"/>
      <c r="MCN8" s="22"/>
      <c r="MCO8" s="15"/>
      <c r="MCP8" s="23"/>
      <c r="MCQ8" s="21"/>
      <c r="MCR8"/>
      <c r="MCS8" s="4"/>
      <c r="MCT8" s="4"/>
      <c r="MCU8"/>
      <c r="MCV8" s="22"/>
      <c r="MCW8" s="22"/>
      <c r="MCX8" s="22"/>
      <c r="MCY8" s="15"/>
      <c r="MCZ8" s="23"/>
      <c r="MDA8" s="21"/>
      <c r="MDB8"/>
      <c r="MDC8" s="4"/>
      <c r="MDD8" s="4"/>
      <c r="MDE8"/>
      <c r="MDF8" s="22"/>
      <c r="MDG8" s="22"/>
      <c r="MDH8" s="22"/>
      <c r="MDI8" s="15"/>
      <c r="MDJ8" s="23"/>
      <c r="MDK8" s="21"/>
      <c r="MDL8"/>
      <c r="MDM8" s="4"/>
      <c r="MDN8" s="4"/>
      <c r="MDO8"/>
      <c r="MDP8" s="22"/>
      <c r="MDQ8" s="22"/>
      <c r="MDR8" s="22"/>
      <c r="MDS8" s="15"/>
      <c r="MDT8" s="23"/>
      <c r="MDU8" s="21"/>
      <c r="MDV8"/>
      <c r="MDW8" s="4"/>
      <c r="MDX8" s="4"/>
      <c r="MDY8"/>
      <c r="MDZ8" s="22"/>
      <c r="MEA8" s="22"/>
      <c r="MEB8" s="22"/>
      <c r="MEC8" s="15"/>
      <c r="MED8" s="23"/>
      <c r="MEE8" s="21"/>
      <c r="MEF8"/>
      <c r="MEG8" s="4"/>
      <c r="MEH8" s="4"/>
      <c r="MEI8"/>
      <c r="MEJ8" s="22"/>
      <c r="MEK8" s="22"/>
      <c r="MEL8" s="22"/>
      <c r="MEM8" s="15"/>
      <c r="MEN8" s="23"/>
      <c r="MEO8" s="21"/>
      <c r="MEP8"/>
      <c r="MEQ8" s="4"/>
      <c r="MER8" s="4"/>
      <c r="MES8"/>
      <c r="MET8" s="22"/>
      <c r="MEU8" s="22"/>
      <c r="MEV8" s="22"/>
      <c r="MEW8" s="15"/>
      <c r="MEX8" s="23"/>
      <c r="MEY8" s="21"/>
      <c r="MEZ8"/>
      <c r="MFA8" s="4"/>
      <c r="MFB8" s="4"/>
      <c r="MFC8"/>
      <c r="MFD8" s="22"/>
      <c r="MFE8" s="22"/>
      <c r="MFF8" s="22"/>
      <c r="MFG8" s="15"/>
      <c r="MFH8" s="23"/>
      <c r="MFI8" s="21"/>
      <c r="MFJ8"/>
      <c r="MFK8" s="4"/>
      <c r="MFL8" s="4"/>
      <c r="MFM8"/>
      <c r="MFN8" s="22"/>
      <c r="MFO8" s="22"/>
      <c r="MFP8" s="22"/>
      <c r="MFQ8" s="15"/>
      <c r="MFR8" s="23"/>
      <c r="MFS8" s="21"/>
      <c r="MFT8"/>
      <c r="MFU8" s="4"/>
      <c r="MFV8" s="4"/>
      <c r="MFW8"/>
      <c r="MFX8" s="22"/>
      <c r="MFY8" s="22"/>
      <c r="MFZ8" s="22"/>
      <c r="MGA8" s="15"/>
      <c r="MGB8" s="23"/>
      <c r="MGC8" s="21"/>
      <c r="MGD8"/>
      <c r="MGE8" s="4"/>
      <c r="MGF8" s="4"/>
      <c r="MGG8"/>
      <c r="MGH8" s="22"/>
      <c r="MGI8" s="22"/>
      <c r="MGJ8" s="22"/>
      <c r="MGK8" s="15"/>
      <c r="MGL8" s="23"/>
      <c r="MGM8" s="21"/>
      <c r="MGN8"/>
      <c r="MGO8" s="4"/>
      <c r="MGP8" s="4"/>
      <c r="MGQ8"/>
      <c r="MGR8" s="22"/>
      <c r="MGS8" s="22"/>
      <c r="MGT8" s="22"/>
      <c r="MGU8" s="15"/>
      <c r="MGV8" s="23"/>
      <c r="MGW8" s="21"/>
      <c r="MGX8"/>
      <c r="MGY8" s="4"/>
      <c r="MGZ8" s="4"/>
      <c r="MHA8"/>
      <c r="MHB8" s="22"/>
      <c r="MHC8" s="22"/>
      <c r="MHD8" s="22"/>
      <c r="MHE8" s="15"/>
      <c r="MHF8" s="23"/>
      <c r="MHG8" s="21"/>
      <c r="MHH8"/>
      <c r="MHI8" s="4"/>
      <c r="MHJ8" s="4"/>
      <c r="MHK8"/>
      <c r="MHL8" s="22"/>
      <c r="MHM8" s="22"/>
      <c r="MHN8" s="22"/>
      <c r="MHO8" s="15"/>
      <c r="MHP8" s="23"/>
      <c r="MHQ8" s="21"/>
      <c r="MHR8"/>
      <c r="MHS8" s="4"/>
      <c r="MHT8" s="4"/>
      <c r="MHU8"/>
      <c r="MHV8" s="22"/>
      <c r="MHW8" s="22"/>
      <c r="MHX8" s="22"/>
      <c r="MHY8" s="15"/>
      <c r="MHZ8" s="23"/>
      <c r="MIA8" s="21"/>
      <c r="MIB8"/>
      <c r="MIC8" s="4"/>
      <c r="MID8" s="4"/>
      <c r="MIE8"/>
      <c r="MIF8" s="22"/>
      <c r="MIG8" s="22"/>
      <c r="MIH8" s="22"/>
      <c r="MII8" s="15"/>
      <c r="MIJ8" s="23"/>
      <c r="MIK8" s="21"/>
      <c r="MIL8"/>
      <c r="MIM8" s="4"/>
      <c r="MIN8" s="4"/>
      <c r="MIO8"/>
      <c r="MIP8" s="22"/>
      <c r="MIQ8" s="22"/>
      <c r="MIR8" s="22"/>
      <c r="MIS8" s="15"/>
      <c r="MIT8" s="23"/>
      <c r="MIU8" s="21"/>
      <c r="MIV8"/>
      <c r="MIW8" s="4"/>
      <c r="MIX8" s="4"/>
      <c r="MIY8"/>
      <c r="MIZ8" s="22"/>
      <c r="MJA8" s="22"/>
      <c r="MJB8" s="22"/>
      <c r="MJC8" s="15"/>
      <c r="MJD8" s="23"/>
      <c r="MJE8" s="21"/>
      <c r="MJF8"/>
      <c r="MJG8" s="4"/>
      <c r="MJH8" s="4"/>
      <c r="MJI8"/>
      <c r="MJJ8" s="22"/>
      <c r="MJK8" s="22"/>
      <c r="MJL8" s="22"/>
      <c r="MJM8" s="15"/>
      <c r="MJN8" s="23"/>
      <c r="MJO8" s="21"/>
      <c r="MJP8"/>
      <c r="MJQ8" s="4"/>
      <c r="MJR8" s="4"/>
      <c r="MJS8"/>
      <c r="MJT8" s="22"/>
      <c r="MJU8" s="22"/>
      <c r="MJV8" s="22"/>
      <c r="MJW8" s="15"/>
      <c r="MJX8" s="23"/>
      <c r="MJY8" s="21"/>
      <c r="MJZ8"/>
      <c r="MKA8" s="4"/>
      <c r="MKB8" s="4"/>
      <c r="MKC8"/>
      <c r="MKD8" s="22"/>
      <c r="MKE8" s="22"/>
      <c r="MKF8" s="22"/>
      <c r="MKG8" s="15"/>
      <c r="MKH8" s="23"/>
      <c r="MKI8" s="21"/>
      <c r="MKJ8"/>
      <c r="MKK8" s="4"/>
      <c r="MKL8" s="4"/>
      <c r="MKM8"/>
      <c r="MKN8" s="22"/>
      <c r="MKO8" s="22"/>
      <c r="MKP8" s="22"/>
      <c r="MKQ8" s="15"/>
      <c r="MKR8" s="23"/>
      <c r="MKS8" s="21"/>
      <c r="MKT8"/>
      <c r="MKU8" s="4"/>
      <c r="MKV8" s="4"/>
      <c r="MKW8"/>
      <c r="MKX8" s="22"/>
      <c r="MKY8" s="22"/>
      <c r="MKZ8" s="22"/>
      <c r="MLA8" s="15"/>
      <c r="MLB8" s="23"/>
      <c r="MLC8" s="21"/>
      <c r="MLD8"/>
      <c r="MLE8" s="4"/>
      <c r="MLF8" s="4"/>
      <c r="MLG8"/>
      <c r="MLH8" s="22"/>
      <c r="MLI8" s="22"/>
      <c r="MLJ8" s="22"/>
      <c r="MLK8" s="15"/>
      <c r="MLL8" s="23"/>
      <c r="MLM8" s="21"/>
      <c r="MLN8"/>
      <c r="MLO8" s="4"/>
      <c r="MLP8" s="4"/>
      <c r="MLQ8"/>
      <c r="MLR8" s="22"/>
      <c r="MLS8" s="22"/>
      <c r="MLT8" s="22"/>
      <c r="MLU8" s="15"/>
      <c r="MLV8" s="23"/>
      <c r="MLW8" s="21"/>
      <c r="MLX8"/>
      <c r="MLY8" s="4"/>
      <c r="MLZ8" s="4"/>
      <c r="MMA8"/>
      <c r="MMB8" s="22"/>
      <c r="MMC8" s="22"/>
      <c r="MMD8" s="22"/>
      <c r="MME8" s="15"/>
      <c r="MMF8" s="23"/>
      <c r="MMG8" s="21"/>
      <c r="MMH8"/>
      <c r="MMI8" s="4"/>
      <c r="MMJ8" s="4"/>
      <c r="MMK8"/>
      <c r="MML8" s="22"/>
      <c r="MMM8" s="22"/>
      <c r="MMN8" s="22"/>
      <c r="MMO8" s="15"/>
      <c r="MMP8" s="23"/>
      <c r="MMQ8" s="21"/>
      <c r="MMR8"/>
      <c r="MMS8" s="4"/>
      <c r="MMT8" s="4"/>
      <c r="MMU8"/>
      <c r="MMV8" s="22"/>
      <c r="MMW8" s="22"/>
      <c r="MMX8" s="22"/>
      <c r="MMY8" s="15"/>
      <c r="MMZ8" s="23"/>
      <c r="MNA8" s="21"/>
      <c r="MNB8"/>
      <c r="MNC8" s="4"/>
      <c r="MND8" s="4"/>
      <c r="MNE8"/>
      <c r="MNF8" s="22"/>
      <c r="MNG8" s="22"/>
      <c r="MNH8" s="22"/>
      <c r="MNI8" s="15"/>
      <c r="MNJ8" s="23"/>
      <c r="MNK8" s="21"/>
      <c r="MNL8"/>
      <c r="MNM8" s="4"/>
      <c r="MNN8" s="4"/>
      <c r="MNO8"/>
      <c r="MNP8" s="22"/>
      <c r="MNQ8" s="22"/>
      <c r="MNR8" s="22"/>
      <c r="MNS8" s="15"/>
      <c r="MNT8" s="23"/>
      <c r="MNU8" s="21"/>
      <c r="MNV8"/>
      <c r="MNW8" s="4"/>
      <c r="MNX8" s="4"/>
      <c r="MNY8"/>
      <c r="MNZ8" s="22"/>
      <c r="MOA8" s="22"/>
      <c r="MOB8" s="22"/>
      <c r="MOC8" s="15"/>
      <c r="MOD8" s="23"/>
      <c r="MOE8" s="21"/>
      <c r="MOF8"/>
      <c r="MOG8" s="4"/>
      <c r="MOH8" s="4"/>
      <c r="MOI8"/>
      <c r="MOJ8" s="22"/>
      <c r="MOK8" s="22"/>
      <c r="MOL8" s="22"/>
      <c r="MOM8" s="15"/>
      <c r="MON8" s="23"/>
      <c r="MOO8" s="21"/>
      <c r="MOP8"/>
      <c r="MOQ8" s="4"/>
      <c r="MOR8" s="4"/>
      <c r="MOS8"/>
      <c r="MOT8" s="22"/>
      <c r="MOU8" s="22"/>
      <c r="MOV8" s="22"/>
      <c r="MOW8" s="15"/>
      <c r="MOX8" s="23"/>
      <c r="MOY8" s="21"/>
      <c r="MOZ8"/>
      <c r="MPA8" s="4"/>
      <c r="MPB8" s="4"/>
      <c r="MPC8"/>
      <c r="MPD8" s="22"/>
      <c r="MPE8" s="22"/>
      <c r="MPF8" s="22"/>
      <c r="MPG8" s="15"/>
      <c r="MPH8" s="23"/>
      <c r="MPI8" s="21"/>
      <c r="MPJ8"/>
      <c r="MPK8" s="4"/>
      <c r="MPL8" s="4"/>
      <c r="MPM8"/>
      <c r="MPN8" s="22"/>
      <c r="MPO8" s="22"/>
      <c r="MPP8" s="22"/>
      <c r="MPQ8" s="15"/>
      <c r="MPR8" s="23"/>
      <c r="MPS8" s="21"/>
      <c r="MPT8"/>
      <c r="MPU8" s="4"/>
      <c r="MPV8" s="4"/>
      <c r="MPW8"/>
      <c r="MPX8" s="22"/>
      <c r="MPY8" s="22"/>
      <c r="MPZ8" s="22"/>
      <c r="MQA8" s="15"/>
      <c r="MQB8" s="23"/>
      <c r="MQC8" s="21"/>
      <c r="MQD8"/>
      <c r="MQE8" s="4"/>
      <c r="MQF8" s="4"/>
      <c r="MQG8"/>
      <c r="MQH8" s="22"/>
      <c r="MQI8" s="22"/>
      <c r="MQJ8" s="22"/>
      <c r="MQK8" s="15"/>
      <c r="MQL8" s="23"/>
      <c r="MQM8" s="21"/>
      <c r="MQN8"/>
      <c r="MQO8" s="4"/>
      <c r="MQP8" s="4"/>
      <c r="MQQ8"/>
      <c r="MQR8" s="22"/>
      <c r="MQS8" s="22"/>
      <c r="MQT8" s="22"/>
      <c r="MQU8" s="15"/>
      <c r="MQV8" s="23"/>
      <c r="MQW8" s="21"/>
      <c r="MQX8"/>
      <c r="MQY8" s="4"/>
      <c r="MQZ8" s="4"/>
      <c r="MRA8"/>
      <c r="MRB8" s="22"/>
      <c r="MRC8" s="22"/>
      <c r="MRD8" s="22"/>
      <c r="MRE8" s="15"/>
      <c r="MRF8" s="23"/>
      <c r="MRG8" s="21"/>
      <c r="MRH8"/>
      <c r="MRI8" s="4"/>
      <c r="MRJ8" s="4"/>
      <c r="MRK8"/>
      <c r="MRL8" s="22"/>
      <c r="MRM8" s="22"/>
      <c r="MRN8" s="22"/>
      <c r="MRO8" s="15"/>
      <c r="MRP8" s="23"/>
      <c r="MRQ8" s="21"/>
      <c r="MRR8"/>
      <c r="MRS8" s="4"/>
      <c r="MRT8" s="4"/>
      <c r="MRU8"/>
      <c r="MRV8" s="22"/>
      <c r="MRW8" s="22"/>
      <c r="MRX8" s="22"/>
      <c r="MRY8" s="15"/>
      <c r="MRZ8" s="23"/>
      <c r="MSA8" s="21"/>
      <c r="MSB8"/>
      <c r="MSC8" s="4"/>
      <c r="MSD8" s="4"/>
      <c r="MSE8"/>
      <c r="MSF8" s="22"/>
      <c r="MSG8" s="22"/>
      <c r="MSH8" s="22"/>
      <c r="MSI8" s="15"/>
      <c r="MSJ8" s="23"/>
      <c r="MSK8" s="21"/>
      <c r="MSL8"/>
      <c r="MSM8" s="4"/>
      <c r="MSN8" s="4"/>
      <c r="MSO8"/>
      <c r="MSP8" s="22"/>
      <c r="MSQ8" s="22"/>
      <c r="MSR8" s="22"/>
      <c r="MSS8" s="15"/>
      <c r="MST8" s="23"/>
      <c r="MSU8" s="21"/>
      <c r="MSV8"/>
      <c r="MSW8" s="4"/>
      <c r="MSX8" s="4"/>
      <c r="MSY8"/>
      <c r="MSZ8" s="22"/>
      <c r="MTA8" s="22"/>
      <c r="MTB8" s="22"/>
      <c r="MTC8" s="15"/>
      <c r="MTD8" s="23"/>
      <c r="MTE8" s="21"/>
      <c r="MTF8"/>
      <c r="MTG8" s="4"/>
      <c r="MTH8" s="4"/>
      <c r="MTI8"/>
      <c r="MTJ8" s="22"/>
      <c r="MTK8" s="22"/>
      <c r="MTL8" s="22"/>
      <c r="MTM8" s="15"/>
      <c r="MTN8" s="23"/>
      <c r="MTO8" s="21"/>
      <c r="MTP8"/>
      <c r="MTQ8" s="4"/>
      <c r="MTR8" s="4"/>
      <c r="MTS8"/>
      <c r="MTT8" s="22"/>
      <c r="MTU8" s="22"/>
      <c r="MTV8" s="22"/>
      <c r="MTW8" s="15"/>
      <c r="MTX8" s="23"/>
      <c r="MTY8" s="21"/>
      <c r="MTZ8"/>
      <c r="MUA8" s="4"/>
      <c r="MUB8" s="4"/>
      <c r="MUC8"/>
      <c r="MUD8" s="22"/>
      <c r="MUE8" s="22"/>
      <c r="MUF8" s="22"/>
      <c r="MUG8" s="15"/>
      <c r="MUH8" s="23"/>
      <c r="MUI8" s="21"/>
      <c r="MUJ8"/>
      <c r="MUK8" s="4"/>
      <c r="MUL8" s="4"/>
      <c r="MUM8"/>
      <c r="MUN8" s="22"/>
      <c r="MUO8" s="22"/>
      <c r="MUP8" s="22"/>
      <c r="MUQ8" s="15"/>
      <c r="MUR8" s="23"/>
      <c r="MUS8" s="21"/>
      <c r="MUT8"/>
      <c r="MUU8" s="4"/>
      <c r="MUV8" s="4"/>
      <c r="MUW8"/>
      <c r="MUX8" s="22"/>
      <c r="MUY8" s="22"/>
      <c r="MUZ8" s="22"/>
      <c r="MVA8" s="15"/>
      <c r="MVB8" s="23"/>
      <c r="MVC8" s="21"/>
      <c r="MVD8"/>
      <c r="MVE8" s="4"/>
      <c r="MVF8" s="4"/>
      <c r="MVG8"/>
      <c r="MVH8" s="22"/>
      <c r="MVI8" s="22"/>
      <c r="MVJ8" s="22"/>
      <c r="MVK8" s="15"/>
      <c r="MVL8" s="23"/>
      <c r="MVM8" s="21"/>
      <c r="MVN8"/>
      <c r="MVO8" s="4"/>
      <c r="MVP8" s="4"/>
      <c r="MVQ8"/>
      <c r="MVR8" s="22"/>
      <c r="MVS8" s="22"/>
      <c r="MVT8" s="22"/>
      <c r="MVU8" s="15"/>
      <c r="MVV8" s="23"/>
      <c r="MVW8" s="21"/>
      <c r="MVX8"/>
      <c r="MVY8" s="4"/>
      <c r="MVZ8" s="4"/>
      <c r="MWA8"/>
      <c r="MWB8" s="22"/>
      <c r="MWC8" s="22"/>
      <c r="MWD8" s="22"/>
      <c r="MWE8" s="15"/>
      <c r="MWF8" s="23"/>
      <c r="MWG8" s="21"/>
      <c r="MWH8"/>
      <c r="MWI8" s="4"/>
      <c r="MWJ8" s="4"/>
      <c r="MWK8"/>
      <c r="MWL8" s="22"/>
      <c r="MWM8" s="22"/>
      <c r="MWN8" s="22"/>
      <c r="MWO8" s="15"/>
      <c r="MWP8" s="23"/>
      <c r="MWQ8" s="21"/>
      <c r="MWR8"/>
      <c r="MWS8" s="4"/>
      <c r="MWT8" s="4"/>
      <c r="MWU8"/>
      <c r="MWV8" s="22"/>
      <c r="MWW8" s="22"/>
      <c r="MWX8" s="22"/>
      <c r="MWY8" s="15"/>
      <c r="MWZ8" s="23"/>
      <c r="MXA8" s="21"/>
      <c r="MXB8"/>
      <c r="MXC8" s="4"/>
      <c r="MXD8" s="4"/>
      <c r="MXE8"/>
      <c r="MXF8" s="22"/>
      <c r="MXG8" s="22"/>
      <c r="MXH8" s="22"/>
      <c r="MXI8" s="15"/>
      <c r="MXJ8" s="23"/>
      <c r="MXK8" s="21"/>
      <c r="MXL8"/>
      <c r="MXM8" s="4"/>
      <c r="MXN8" s="4"/>
      <c r="MXO8"/>
      <c r="MXP8" s="22"/>
      <c r="MXQ8" s="22"/>
      <c r="MXR8" s="22"/>
      <c r="MXS8" s="15"/>
      <c r="MXT8" s="23"/>
      <c r="MXU8" s="21"/>
      <c r="MXV8"/>
      <c r="MXW8" s="4"/>
      <c r="MXX8" s="4"/>
      <c r="MXY8"/>
      <c r="MXZ8" s="22"/>
      <c r="MYA8" s="22"/>
      <c r="MYB8" s="22"/>
      <c r="MYC8" s="15"/>
      <c r="MYD8" s="23"/>
      <c r="MYE8" s="21"/>
      <c r="MYF8"/>
      <c r="MYG8" s="4"/>
      <c r="MYH8" s="4"/>
      <c r="MYI8"/>
      <c r="MYJ8" s="22"/>
      <c r="MYK8" s="22"/>
      <c r="MYL8" s="22"/>
      <c r="MYM8" s="15"/>
      <c r="MYN8" s="23"/>
      <c r="MYO8" s="21"/>
      <c r="MYP8"/>
      <c r="MYQ8" s="4"/>
      <c r="MYR8" s="4"/>
      <c r="MYS8"/>
      <c r="MYT8" s="22"/>
      <c r="MYU8" s="22"/>
      <c r="MYV8" s="22"/>
      <c r="MYW8" s="15"/>
      <c r="MYX8" s="23"/>
      <c r="MYY8" s="21"/>
      <c r="MYZ8"/>
      <c r="MZA8" s="4"/>
      <c r="MZB8" s="4"/>
      <c r="MZC8"/>
      <c r="MZD8" s="22"/>
      <c r="MZE8" s="22"/>
      <c r="MZF8" s="22"/>
      <c r="MZG8" s="15"/>
      <c r="MZH8" s="23"/>
      <c r="MZI8" s="21"/>
      <c r="MZJ8"/>
      <c r="MZK8" s="4"/>
      <c r="MZL8" s="4"/>
      <c r="MZM8"/>
      <c r="MZN8" s="22"/>
      <c r="MZO8" s="22"/>
      <c r="MZP8" s="22"/>
      <c r="MZQ8" s="15"/>
      <c r="MZR8" s="23"/>
      <c r="MZS8" s="21"/>
      <c r="MZT8"/>
      <c r="MZU8" s="4"/>
      <c r="MZV8" s="4"/>
      <c r="MZW8"/>
      <c r="MZX8" s="22"/>
      <c r="MZY8" s="22"/>
      <c r="MZZ8" s="22"/>
      <c r="NAA8" s="15"/>
      <c r="NAB8" s="23"/>
      <c r="NAC8" s="21"/>
      <c r="NAD8"/>
      <c r="NAE8" s="4"/>
      <c r="NAF8" s="4"/>
      <c r="NAG8"/>
      <c r="NAH8" s="22"/>
      <c r="NAI8" s="22"/>
      <c r="NAJ8" s="22"/>
      <c r="NAK8" s="15"/>
      <c r="NAL8" s="23"/>
      <c r="NAM8" s="21"/>
      <c r="NAN8"/>
      <c r="NAO8" s="4"/>
      <c r="NAP8" s="4"/>
      <c r="NAQ8"/>
      <c r="NAR8" s="22"/>
      <c r="NAS8" s="22"/>
      <c r="NAT8" s="22"/>
      <c r="NAU8" s="15"/>
      <c r="NAV8" s="23"/>
      <c r="NAW8" s="21"/>
      <c r="NAX8"/>
      <c r="NAY8" s="4"/>
      <c r="NAZ8" s="4"/>
      <c r="NBA8"/>
      <c r="NBB8" s="22"/>
      <c r="NBC8" s="22"/>
      <c r="NBD8" s="22"/>
      <c r="NBE8" s="15"/>
      <c r="NBF8" s="23"/>
      <c r="NBG8" s="21"/>
      <c r="NBH8"/>
      <c r="NBI8" s="4"/>
      <c r="NBJ8" s="4"/>
      <c r="NBK8"/>
      <c r="NBL8" s="22"/>
      <c r="NBM8" s="22"/>
      <c r="NBN8" s="22"/>
      <c r="NBO8" s="15"/>
      <c r="NBP8" s="23"/>
      <c r="NBQ8" s="21"/>
      <c r="NBR8"/>
      <c r="NBS8" s="4"/>
      <c r="NBT8" s="4"/>
      <c r="NBU8"/>
      <c r="NBV8" s="22"/>
      <c r="NBW8" s="22"/>
      <c r="NBX8" s="22"/>
      <c r="NBY8" s="15"/>
      <c r="NBZ8" s="23"/>
      <c r="NCA8" s="21"/>
      <c r="NCB8"/>
      <c r="NCC8" s="4"/>
      <c r="NCD8" s="4"/>
      <c r="NCE8"/>
      <c r="NCF8" s="22"/>
      <c r="NCG8" s="22"/>
      <c r="NCH8" s="22"/>
      <c r="NCI8" s="15"/>
      <c r="NCJ8" s="23"/>
      <c r="NCK8" s="21"/>
      <c r="NCL8"/>
      <c r="NCM8" s="4"/>
      <c r="NCN8" s="4"/>
      <c r="NCO8"/>
      <c r="NCP8" s="22"/>
      <c r="NCQ8" s="22"/>
      <c r="NCR8" s="22"/>
      <c r="NCS8" s="15"/>
      <c r="NCT8" s="23"/>
      <c r="NCU8" s="21"/>
      <c r="NCV8"/>
      <c r="NCW8" s="4"/>
      <c r="NCX8" s="4"/>
      <c r="NCY8"/>
      <c r="NCZ8" s="22"/>
      <c r="NDA8" s="22"/>
      <c r="NDB8" s="22"/>
      <c r="NDC8" s="15"/>
      <c r="NDD8" s="23"/>
      <c r="NDE8" s="21"/>
      <c r="NDF8"/>
      <c r="NDG8" s="4"/>
      <c r="NDH8" s="4"/>
      <c r="NDI8"/>
      <c r="NDJ8" s="22"/>
      <c r="NDK8" s="22"/>
      <c r="NDL8" s="22"/>
      <c r="NDM8" s="15"/>
      <c r="NDN8" s="23"/>
      <c r="NDO8" s="21"/>
      <c r="NDP8"/>
      <c r="NDQ8" s="4"/>
      <c r="NDR8" s="4"/>
      <c r="NDS8"/>
      <c r="NDT8" s="22"/>
      <c r="NDU8" s="22"/>
      <c r="NDV8" s="22"/>
      <c r="NDW8" s="15"/>
      <c r="NDX8" s="23"/>
      <c r="NDY8" s="21"/>
      <c r="NDZ8"/>
      <c r="NEA8" s="4"/>
      <c r="NEB8" s="4"/>
      <c r="NEC8"/>
      <c r="NED8" s="22"/>
      <c r="NEE8" s="22"/>
      <c r="NEF8" s="22"/>
      <c r="NEG8" s="15"/>
      <c r="NEH8" s="23"/>
      <c r="NEI8" s="21"/>
      <c r="NEJ8"/>
      <c r="NEK8" s="4"/>
      <c r="NEL8" s="4"/>
      <c r="NEM8"/>
      <c r="NEN8" s="22"/>
      <c r="NEO8" s="22"/>
      <c r="NEP8" s="22"/>
      <c r="NEQ8" s="15"/>
      <c r="NER8" s="23"/>
      <c r="NES8" s="21"/>
      <c r="NET8"/>
      <c r="NEU8" s="4"/>
      <c r="NEV8" s="4"/>
      <c r="NEW8"/>
      <c r="NEX8" s="22"/>
      <c r="NEY8" s="22"/>
      <c r="NEZ8" s="22"/>
      <c r="NFA8" s="15"/>
      <c r="NFB8" s="23"/>
      <c r="NFC8" s="21"/>
      <c r="NFD8"/>
      <c r="NFE8" s="4"/>
      <c r="NFF8" s="4"/>
      <c r="NFG8"/>
      <c r="NFH8" s="22"/>
      <c r="NFI8" s="22"/>
      <c r="NFJ8" s="22"/>
      <c r="NFK8" s="15"/>
      <c r="NFL8" s="23"/>
      <c r="NFM8" s="21"/>
      <c r="NFN8"/>
      <c r="NFO8" s="4"/>
      <c r="NFP8" s="4"/>
      <c r="NFQ8"/>
      <c r="NFR8" s="22"/>
      <c r="NFS8" s="22"/>
      <c r="NFT8" s="22"/>
      <c r="NFU8" s="15"/>
      <c r="NFV8" s="23"/>
      <c r="NFW8" s="21"/>
      <c r="NFX8"/>
      <c r="NFY8" s="4"/>
      <c r="NFZ8" s="4"/>
      <c r="NGA8"/>
      <c r="NGB8" s="22"/>
      <c r="NGC8" s="22"/>
      <c r="NGD8" s="22"/>
      <c r="NGE8" s="15"/>
      <c r="NGF8" s="23"/>
      <c r="NGG8" s="21"/>
      <c r="NGH8"/>
      <c r="NGI8" s="4"/>
      <c r="NGJ8" s="4"/>
      <c r="NGK8"/>
      <c r="NGL8" s="22"/>
      <c r="NGM8" s="22"/>
      <c r="NGN8" s="22"/>
      <c r="NGO8" s="15"/>
      <c r="NGP8" s="23"/>
      <c r="NGQ8" s="21"/>
      <c r="NGR8"/>
      <c r="NGS8" s="4"/>
      <c r="NGT8" s="4"/>
      <c r="NGU8"/>
      <c r="NGV8" s="22"/>
      <c r="NGW8" s="22"/>
      <c r="NGX8" s="22"/>
      <c r="NGY8" s="15"/>
      <c r="NGZ8" s="23"/>
      <c r="NHA8" s="21"/>
      <c r="NHB8"/>
      <c r="NHC8" s="4"/>
      <c r="NHD8" s="4"/>
      <c r="NHE8"/>
      <c r="NHF8" s="22"/>
      <c r="NHG8" s="22"/>
      <c r="NHH8" s="22"/>
      <c r="NHI8" s="15"/>
      <c r="NHJ8" s="23"/>
      <c r="NHK8" s="21"/>
      <c r="NHL8"/>
      <c r="NHM8" s="4"/>
      <c r="NHN8" s="4"/>
      <c r="NHO8"/>
      <c r="NHP8" s="22"/>
      <c r="NHQ8" s="22"/>
      <c r="NHR8" s="22"/>
      <c r="NHS8" s="15"/>
      <c r="NHT8" s="23"/>
      <c r="NHU8" s="21"/>
      <c r="NHV8"/>
      <c r="NHW8" s="4"/>
      <c r="NHX8" s="4"/>
      <c r="NHY8"/>
      <c r="NHZ8" s="22"/>
      <c r="NIA8" s="22"/>
      <c r="NIB8" s="22"/>
      <c r="NIC8" s="15"/>
      <c r="NID8" s="23"/>
      <c r="NIE8" s="21"/>
      <c r="NIF8"/>
      <c r="NIG8" s="4"/>
      <c r="NIH8" s="4"/>
      <c r="NII8"/>
      <c r="NIJ8" s="22"/>
      <c r="NIK8" s="22"/>
      <c r="NIL8" s="22"/>
      <c r="NIM8" s="15"/>
      <c r="NIN8" s="23"/>
      <c r="NIO8" s="21"/>
      <c r="NIP8"/>
      <c r="NIQ8" s="4"/>
      <c r="NIR8" s="4"/>
      <c r="NIS8"/>
      <c r="NIT8" s="22"/>
      <c r="NIU8" s="22"/>
      <c r="NIV8" s="22"/>
      <c r="NIW8" s="15"/>
      <c r="NIX8" s="23"/>
      <c r="NIY8" s="21"/>
      <c r="NIZ8"/>
      <c r="NJA8" s="4"/>
      <c r="NJB8" s="4"/>
      <c r="NJC8"/>
      <c r="NJD8" s="22"/>
      <c r="NJE8" s="22"/>
      <c r="NJF8" s="22"/>
      <c r="NJG8" s="15"/>
      <c r="NJH8" s="23"/>
      <c r="NJI8" s="21"/>
      <c r="NJJ8"/>
      <c r="NJK8" s="4"/>
      <c r="NJL8" s="4"/>
      <c r="NJM8"/>
      <c r="NJN8" s="22"/>
      <c r="NJO8" s="22"/>
      <c r="NJP8" s="22"/>
      <c r="NJQ8" s="15"/>
      <c r="NJR8" s="23"/>
      <c r="NJS8" s="21"/>
      <c r="NJT8"/>
      <c r="NJU8" s="4"/>
      <c r="NJV8" s="4"/>
      <c r="NJW8"/>
      <c r="NJX8" s="22"/>
      <c r="NJY8" s="22"/>
      <c r="NJZ8" s="22"/>
      <c r="NKA8" s="15"/>
      <c r="NKB8" s="23"/>
      <c r="NKC8" s="21"/>
      <c r="NKD8"/>
      <c r="NKE8" s="4"/>
      <c r="NKF8" s="4"/>
      <c r="NKG8"/>
      <c r="NKH8" s="22"/>
      <c r="NKI8" s="22"/>
      <c r="NKJ8" s="22"/>
      <c r="NKK8" s="15"/>
      <c r="NKL8" s="23"/>
      <c r="NKM8" s="21"/>
      <c r="NKN8"/>
      <c r="NKO8" s="4"/>
      <c r="NKP8" s="4"/>
      <c r="NKQ8"/>
      <c r="NKR8" s="22"/>
      <c r="NKS8" s="22"/>
      <c r="NKT8" s="22"/>
      <c r="NKU8" s="15"/>
      <c r="NKV8" s="23"/>
      <c r="NKW8" s="21"/>
      <c r="NKX8"/>
      <c r="NKY8" s="4"/>
      <c r="NKZ8" s="4"/>
      <c r="NLA8"/>
      <c r="NLB8" s="22"/>
      <c r="NLC8" s="22"/>
      <c r="NLD8" s="22"/>
      <c r="NLE8" s="15"/>
      <c r="NLF8" s="23"/>
      <c r="NLG8" s="21"/>
      <c r="NLH8"/>
      <c r="NLI8" s="4"/>
      <c r="NLJ8" s="4"/>
      <c r="NLK8"/>
      <c r="NLL8" s="22"/>
      <c r="NLM8" s="22"/>
      <c r="NLN8" s="22"/>
      <c r="NLO8" s="15"/>
      <c r="NLP8" s="23"/>
      <c r="NLQ8" s="21"/>
      <c r="NLR8"/>
      <c r="NLS8" s="4"/>
      <c r="NLT8" s="4"/>
      <c r="NLU8"/>
      <c r="NLV8" s="22"/>
      <c r="NLW8" s="22"/>
      <c r="NLX8" s="22"/>
      <c r="NLY8" s="15"/>
      <c r="NLZ8" s="23"/>
      <c r="NMA8" s="21"/>
      <c r="NMB8"/>
      <c r="NMC8" s="4"/>
      <c r="NMD8" s="4"/>
      <c r="NME8"/>
      <c r="NMF8" s="22"/>
      <c r="NMG8" s="22"/>
      <c r="NMH8" s="22"/>
      <c r="NMI8" s="15"/>
      <c r="NMJ8" s="23"/>
      <c r="NMK8" s="21"/>
      <c r="NML8"/>
      <c r="NMM8" s="4"/>
      <c r="NMN8" s="4"/>
      <c r="NMO8"/>
      <c r="NMP8" s="22"/>
      <c r="NMQ8" s="22"/>
      <c r="NMR8" s="22"/>
      <c r="NMS8" s="15"/>
      <c r="NMT8" s="23"/>
      <c r="NMU8" s="21"/>
      <c r="NMV8"/>
      <c r="NMW8" s="4"/>
      <c r="NMX8" s="4"/>
      <c r="NMY8"/>
      <c r="NMZ8" s="22"/>
      <c r="NNA8" s="22"/>
      <c r="NNB8" s="22"/>
      <c r="NNC8" s="15"/>
      <c r="NND8" s="23"/>
      <c r="NNE8" s="21"/>
      <c r="NNF8"/>
      <c r="NNG8" s="4"/>
      <c r="NNH8" s="4"/>
      <c r="NNI8"/>
      <c r="NNJ8" s="22"/>
      <c r="NNK8" s="22"/>
      <c r="NNL8" s="22"/>
      <c r="NNM8" s="15"/>
      <c r="NNN8" s="23"/>
      <c r="NNO8" s="21"/>
      <c r="NNP8"/>
      <c r="NNQ8" s="4"/>
      <c r="NNR8" s="4"/>
      <c r="NNS8"/>
      <c r="NNT8" s="22"/>
      <c r="NNU8" s="22"/>
      <c r="NNV8" s="22"/>
      <c r="NNW8" s="15"/>
      <c r="NNX8" s="23"/>
      <c r="NNY8" s="21"/>
      <c r="NNZ8"/>
      <c r="NOA8" s="4"/>
      <c r="NOB8" s="4"/>
      <c r="NOC8"/>
      <c r="NOD8" s="22"/>
      <c r="NOE8" s="22"/>
      <c r="NOF8" s="22"/>
      <c r="NOG8" s="15"/>
      <c r="NOH8" s="23"/>
      <c r="NOI8" s="21"/>
      <c r="NOJ8"/>
      <c r="NOK8" s="4"/>
      <c r="NOL8" s="4"/>
      <c r="NOM8"/>
      <c r="NON8" s="22"/>
      <c r="NOO8" s="22"/>
      <c r="NOP8" s="22"/>
      <c r="NOQ8" s="15"/>
      <c r="NOR8" s="23"/>
      <c r="NOS8" s="21"/>
      <c r="NOT8"/>
      <c r="NOU8" s="4"/>
      <c r="NOV8" s="4"/>
      <c r="NOW8"/>
      <c r="NOX8" s="22"/>
      <c r="NOY8" s="22"/>
      <c r="NOZ8" s="22"/>
      <c r="NPA8" s="15"/>
      <c r="NPB8" s="23"/>
      <c r="NPC8" s="21"/>
      <c r="NPD8"/>
      <c r="NPE8" s="4"/>
      <c r="NPF8" s="4"/>
      <c r="NPG8"/>
      <c r="NPH8" s="22"/>
      <c r="NPI8" s="22"/>
      <c r="NPJ8" s="22"/>
      <c r="NPK8" s="15"/>
      <c r="NPL8" s="23"/>
      <c r="NPM8" s="21"/>
      <c r="NPN8"/>
      <c r="NPO8" s="4"/>
      <c r="NPP8" s="4"/>
      <c r="NPQ8"/>
      <c r="NPR8" s="22"/>
      <c r="NPS8" s="22"/>
      <c r="NPT8" s="22"/>
      <c r="NPU8" s="15"/>
      <c r="NPV8" s="23"/>
      <c r="NPW8" s="21"/>
      <c r="NPX8"/>
      <c r="NPY8" s="4"/>
      <c r="NPZ8" s="4"/>
      <c r="NQA8"/>
      <c r="NQB8" s="22"/>
      <c r="NQC8" s="22"/>
      <c r="NQD8" s="22"/>
      <c r="NQE8" s="15"/>
      <c r="NQF8" s="23"/>
      <c r="NQG8" s="21"/>
      <c r="NQH8"/>
      <c r="NQI8" s="4"/>
      <c r="NQJ8" s="4"/>
      <c r="NQK8"/>
      <c r="NQL8" s="22"/>
      <c r="NQM8" s="22"/>
      <c r="NQN8" s="22"/>
      <c r="NQO8" s="15"/>
      <c r="NQP8" s="23"/>
      <c r="NQQ8" s="21"/>
      <c r="NQR8"/>
      <c r="NQS8" s="4"/>
      <c r="NQT8" s="4"/>
      <c r="NQU8"/>
      <c r="NQV8" s="22"/>
      <c r="NQW8" s="22"/>
      <c r="NQX8" s="22"/>
      <c r="NQY8" s="15"/>
      <c r="NQZ8" s="23"/>
      <c r="NRA8" s="21"/>
      <c r="NRB8"/>
      <c r="NRC8" s="4"/>
      <c r="NRD8" s="4"/>
      <c r="NRE8"/>
      <c r="NRF8" s="22"/>
      <c r="NRG8" s="22"/>
      <c r="NRH8" s="22"/>
      <c r="NRI8" s="15"/>
      <c r="NRJ8" s="23"/>
      <c r="NRK8" s="21"/>
      <c r="NRL8"/>
      <c r="NRM8" s="4"/>
      <c r="NRN8" s="4"/>
      <c r="NRO8"/>
      <c r="NRP8" s="22"/>
      <c r="NRQ8" s="22"/>
      <c r="NRR8" s="22"/>
      <c r="NRS8" s="15"/>
      <c r="NRT8" s="23"/>
      <c r="NRU8" s="21"/>
      <c r="NRV8"/>
      <c r="NRW8" s="4"/>
      <c r="NRX8" s="4"/>
      <c r="NRY8"/>
      <c r="NRZ8" s="22"/>
      <c r="NSA8" s="22"/>
      <c r="NSB8" s="22"/>
      <c r="NSC8" s="15"/>
      <c r="NSD8" s="23"/>
      <c r="NSE8" s="21"/>
      <c r="NSF8"/>
      <c r="NSG8" s="4"/>
      <c r="NSH8" s="4"/>
      <c r="NSI8"/>
      <c r="NSJ8" s="22"/>
      <c r="NSK8" s="22"/>
      <c r="NSL8" s="22"/>
      <c r="NSM8" s="15"/>
      <c r="NSN8" s="23"/>
      <c r="NSO8" s="21"/>
      <c r="NSP8"/>
      <c r="NSQ8" s="4"/>
      <c r="NSR8" s="4"/>
      <c r="NSS8"/>
      <c r="NST8" s="22"/>
      <c r="NSU8" s="22"/>
      <c r="NSV8" s="22"/>
      <c r="NSW8" s="15"/>
      <c r="NSX8" s="23"/>
      <c r="NSY8" s="21"/>
      <c r="NSZ8"/>
      <c r="NTA8" s="4"/>
      <c r="NTB8" s="4"/>
      <c r="NTC8"/>
      <c r="NTD8" s="22"/>
      <c r="NTE8" s="22"/>
      <c r="NTF8" s="22"/>
      <c r="NTG8" s="15"/>
      <c r="NTH8" s="23"/>
      <c r="NTI8" s="21"/>
      <c r="NTJ8"/>
      <c r="NTK8" s="4"/>
      <c r="NTL8" s="4"/>
      <c r="NTM8"/>
      <c r="NTN8" s="22"/>
      <c r="NTO8" s="22"/>
      <c r="NTP8" s="22"/>
      <c r="NTQ8" s="15"/>
      <c r="NTR8" s="23"/>
      <c r="NTS8" s="21"/>
      <c r="NTT8"/>
      <c r="NTU8" s="4"/>
      <c r="NTV8" s="4"/>
      <c r="NTW8"/>
      <c r="NTX8" s="22"/>
      <c r="NTY8" s="22"/>
      <c r="NTZ8" s="22"/>
      <c r="NUA8" s="15"/>
      <c r="NUB8" s="23"/>
      <c r="NUC8" s="21"/>
      <c r="NUD8"/>
      <c r="NUE8" s="4"/>
      <c r="NUF8" s="4"/>
      <c r="NUG8"/>
      <c r="NUH8" s="22"/>
      <c r="NUI8" s="22"/>
      <c r="NUJ8" s="22"/>
      <c r="NUK8" s="15"/>
      <c r="NUL8" s="23"/>
      <c r="NUM8" s="21"/>
      <c r="NUN8"/>
      <c r="NUO8" s="4"/>
      <c r="NUP8" s="4"/>
      <c r="NUQ8"/>
      <c r="NUR8" s="22"/>
      <c r="NUS8" s="22"/>
      <c r="NUT8" s="22"/>
      <c r="NUU8" s="15"/>
      <c r="NUV8" s="23"/>
      <c r="NUW8" s="21"/>
      <c r="NUX8"/>
      <c r="NUY8" s="4"/>
      <c r="NUZ8" s="4"/>
      <c r="NVA8"/>
      <c r="NVB8" s="22"/>
      <c r="NVC8" s="22"/>
      <c r="NVD8" s="22"/>
      <c r="NVE8" s="15"/>
      <c r="NVF8" s="23"/>
      <c r="NVG8" s="21"/>
      <c r="NVH8"/>
      <c r="NVI8" s="4"/>
      <c r="NVJ8" s="4"/>
      <c r="NVK8"/>
      <c r="NVL8" s="22"/>
      <c r="NVM8" s="22"/>
      <c r="NVN8" s="22"/>
      <c r="NVO8" s="15"/>
      <c r="NVP8" s="23"/>
      <c r="NVQ8" s="21"/>
      <c r="NVR8"/>
      <c r="NVS8" s="4"/>
      <c r="NVT8" s="4"/>
      <c r="NVU8"/>
      <c r="NVV8" s="22"/>
      <c r="NVW8" s="22"/>
      <c r="NVX8" s="22"/>
      <c r="NVY8" s="15"/>
      <c r="NVZ8" s="23"/>
      <c r="NWA8" s="21"/>
      <c r="NWB8"/>
      <c r="NWC8" s="4"/>
      <c r="NWD8" s="4"/>
      <c r="NWE8"/>
      <c r="NWF8" s="22"/>
      <c r="NWG8" s="22"/>
      <c r="NWH8" s="22"/>
      <c r="NWI8" s="15"/>
      <c r="NWJ8" s="23"/>
      <c r="NWK8" s="21"/>
      <c r="NWL8"/>
      <c r="NWM8" s="4"/>
      <c r="NWN8" s="4"/>
      <c r="NWO8"/>
      <c r="NWP8" s="22"/>
      <c r="NWQ8" s="22"/>
      <c r="NWR8" s="22"/>
      <c r="NWS8" s="15"/>
      <c r="NWT8" s="23"/>
      <c r="NWU8" s="21"/>
      <c r="NWV8"/>
      <c r="NWW8" s="4"/>
      <c r="NWX8" s="4"/>
      <c r="NWY8"/>
      <c r="NWZ8" s="22"/>
      <c r="NXA8" s="22"/>
      <c r="NXB8" s="22"/>
      <c r="NXC8" s="15"/>
      <c r="NXD8" s="23"/>
      <c r="NXE8" s="21"/>
      <c r="NXF8"/>
      <c r="NXG8" s="4"/>
      <c r="NXH8" s="4"/>
      <c r="NXI8"/>
      <c r="NXJ8" s="22"/>
      <c r="NXK8" s="22"/>
      <c r="NXL8" s="22"/>
      <c r="NXM8" s="15"/>
      <c r="NXN8" s="23"/>
      <c r="NXO8" s="21"/>
      <c r="NXP8"/>
      <c r="NXQ8" s="4"/>
      <c r="NXR8" s="4"/>
      <c r="NXS8"/>
      <c r="NXT8" s="22"/>
      <c r="NXU8" s="22"/>
      <c r="NXV8" s="22"/>
      <c r="NXW8" s="15"/>
      <c r="NXX8" s="23"/>
      <c r="NXY8" s="21"/>
      <c r="NXZ8"/>
      <c r="NYA8" s="4"/>
      <c r="NYB8" s="4"/>
      <c r="NYC8"/>
      <c r="NYD8" s="22"/>
      <c r="NYE8" s="22"/>
      <c r="NYF8" s="22"/>
      <c r="NYG8" s="15"/>
      <c r="NYH8" s="23"/>
      <c r="NYI8" s="21"/>
      <c r="NYJ8"/>
      <c r="NYK8" s="4"/>
      <c r="NYL8" s="4"/>
      <c r="NYM8"/>
      <c r="NYN8" s="22"/>
      <c r="NYO8" s="22"/>
      <c r="NYP8" s="22"/>
      <c r="NYQ8" s="15"/>
      <c r="NYR8" s="23"/>
      <c r="NYS8" s="21"/>
      <c r="NYT8"/>
      <c r="NYU8" s="4"/>
      <c r="NYV8" s="4"/>
      <c r="NYW8"/>
      <c r="NYX8" s="22"/>
      <c r="NYY8" s="22"/>
      <c r="NYZ8" s="22"/>
      <c r="NZA8" s="15"/>
      <c r="NZB8" s="23"/>
      <c r="NZC8" s="21"/>
      <c r="NZD8"/>
      <c r="NZE8" s="4"/>
      <c r="NZF8" s="4"/>
      <c r="NZG8"/>
      <c r="NZH8" s="22"/>
      <c r="NZI8" s="22"/>
      <c r="NZJ8" s="22"/>
      <c r="NZK8" s="15"/>
      <c r="NZL8" s="23"/>
      <c r="NZM8" s="21"/>
      <c r="NZN8"/>
      <c r="NZO8" s="4"/>
      <c r="NZP8" s="4"/>
      <c r="NZQ8"/>
      <c r="NZR8" s="22"/>
      <c r="NZS8" s="22"/>
      <c r="NZT8" s="22"/>
      <c r="NZU8" s="15"/>
      <c r="NZV8" s="23"/>
      <c r="NZW8" s="21"/>
      <c r="NZX8"/>
      <c r="NZY8" s="4"/>
      <c r="NZZ8" s="4"/>
      <c r="OAA8"/>
      <c r="OAB8" s="22"/>
      <c r="OAC8" s="22"/>
      <c r="OAD8" s="22"/>
      <c r="OAE8" s="15"/>
      <c r="OAF8" s="23"/>
      <c r="OAG8" s="21"/>
      <c r="OAH8"/>
      <c r="OAI8" s="4"/>
      <c r="OAJ8" s="4"/>
      <c r="OAK8"/>
      <c r="OAL8" s="22"/>
      <c r="OAM8" s="22"/>
      <c r="OAN8" s="22"/>
      <c r="OAO8" s="15"/>
      <c r="OAP8" s="23"/>
      <c r="OAQ8" s="21"/>
      <c r="OAR8"/>
      <c r="OAS8" s="4"/>
      <c r="OAT8" s="4"/>
      <c r="OAU8"/>
      <c r="OAV8" s="22"/>
      <c r="OAW8" s="22"/>
      <c r="OAX8" s="22"/>
      <c r="OAY8" s="15"/>
      <c r="OAZ8" s="23"/>
      <c r="OBA8" s="21"/>
      <c r="OBB8"/>
      <c r="OBC8" s="4"/>
      <c r="OBD8" s="4"/>
      <c r="OBE8"/>
      <c r="OBF8" s="22"/>
      <c r="OBG8" s="22"/>
      <c r="OBH8" s="22"/>
      <c r="OBI8" s="15"/>
      <c r="OBJ8" s="23"/>
      <c r="OBK8" s="21"/>
      <c r="OBL8"/>
      <c r="OBM8" s="4"/>
      <c r="OBN8" s="4"/>
      <c r="OBO8"/>
      <c r="OBP8" s="22"/>
      <c r="OBQ8" s="22"/>
      <c r="OBR8" s="22"/>
      <c r="OBS8" s="15"/>
      <c r="OBT8" s="23"/>
      <c r="OBU8" s="21"/>
      <c r="OBV8"/>
      <c r="OBW8" s="4"/>
      <c r="OBX8" s="4"/>
      <c r="OBY8"/>
      <c r="OBZ8" s="22"/>
      <c r="OCA8" s="22"/>
      <c r="OCB8" s="22"/>
      <c r="OCC8" s="15"/>
      <c r="OCD8" s="23"/>
      <c r="OCE8" s="21"/>
      <c r="OCF8"/>
      <c r="OCG8" s="4"/>
      <c r="OCH8" s="4"/>
      <c r="OCI8"/>
      <c r="OCJ8" s="22"/>
      <c r="OCK8" s="22"/>
      <c r="OCL8" s="22"/>
      <c r="OCM8" s="15"/>
      <c r="OCN8" s="23"/>
      <c r="OCO8" s="21"/>
      <c r="OCP8"/>
      <c r="OCQ8" s="4"/>
      <c r="OCR8" s="4"/>
      <c r="OCS8"/>
      <c r="OCT8" s="22"/>
      <c r="OCU8" s="22"/>
      <c r="OCV8" s="22"/>
      <c r="OCW8" s="15"/>
      <c r="OCX8" s="23"/>
      <c r="OCY8" s="21"/>
      <c r="OCZ8"/>
      <c r="ODA8" s="4"/>
      <c r="ODB8" s="4"/>
      <c r="ODC8"/>
      <c r="ODD8" s="22"/>
      <c r="ODE8" s="22"/>
      <c r="ODF8" s="22"/>
      <c r="ODG8" s="15"/>
      <c r="ODH8" s="23"/>
      <c r="ODI8" s="21"/>
      <c r="ODJ8"/>
      <c r="ODK8" s="4"/>
      <c r="ODL8" s="4"/>
      <c r="ODM8"/>
      <c r="ODN8" s="22"/>
      <c r="ODO8" s="22"/>
      <c r="ODP8" s="22"/>
      <c r="ODQ8" s="15"/>
      <c r="ODR8" s="23"/>
      <c r="ODS8" s="21"/>
      <c r="ODT8"/>
      <c r="ODU8" s="4"/>
      <c r="ODV8" s="4"/>
      <c r="ODW8"/>
      <c r="ODX8" s="22"/>
      <c r="ODY8" s="22"/>
      <c r="ODZ8" s="22"/>
      <c r="OEA8" s="15"/>
      <c r="OEB8" s="23"/>
      <c r="OEC8" s="21"/>
      <c r="OED8"/>
      <c r="OEE8" s="4"/>
      <c r="OEF8" s="4"/>
      <c r="OEG8"/>
      <c r="OEH8" s="22"/>
      <c r="OEI8" s="22"/>
      <c r="OEJ8" s="22"/>
      <c r="OEK8" s="15"/>
      <c r="OEL8" s="23"/>
      <c r="OEM8" s="21"/>
      <c r="OEN8"/>
      <c r="OEO8" s="4"/>
      <c r="OEP8" s="4"/>
      <c r="OEQ8"/>
      <c r="OER8" s="22"/>
      <c r="OES8" s="22"/>
      <c r="OET8" s="22"/>
      <c r="OEU8" s="15"/>
      <c r="OEV8" s="23"/>
      <c r="OEW8" s="21"/>
      <c r="OEX8"/>
      <c r="OEY8" s="4"/>
      <c r="OEZ8" s="4"/>
      <c r="OFA8"/>
      <c r="OFB8" s="22"/>
      <c r="OFC8" s="22"/>
      <c r="OFD8" s="22"/>
      <c r="OFE8" s="15"/>
      <c r="OFF8" s="23"/>
      <c r="OFG8" s="21"/>
      <c r="OFH8"/>
      <c r="OFI8" s="4"/>
      <c r="OFJ8" s="4"/>
      <c r="OFK8"/>
      <c r="OFL8" s="22"/>
      <c r="OFM8" s="22"/>
      <c r="OFN8" s="22"/>
      <c r="OFO8" s="15"/>
      <c r="OFP8" s="23"/>
      <c r="OFQ8" s="21"/>
      <c r="OFR8"/>
      <c r="OFS8" s="4"/>
      <c r="OFT8" s="4"/>
      <c r="OFU8"/>
      <c r="OFV8" s="22"/>
      <c r="OFW8" s="22"/>
      <c r="OFX8" s="22"/>
      <c r="OFY8" s="15"/>
      <c r="OFZ8" s="23"/>
      <c r="OGA8" s="21"/>
      <c r="OGB8"/>
      <c r="OGC8" s="4"/>
      <c r="OGD8" s="4"/>
      <c r="OGE8"/>
      <c r="OGF8" s="22"/>
      <c r="OGG8" s="22"/>
      <c r="OGH8" s="22"/>
      <c r="OGI8" s="15"/>
      <c r="OGJ8" s="23"/>
      <c r="OGK8" s="21"/>
      <c r="OGL8"/>
      <c r="OGM8" s="4"/>
      <c r="OGN8" s="4"/>
      <c r="OGO8"/>
      <c r="OGP8" s="22"/>
      <c r="OGQ8" s="22"/>
      <c r="OGR8" s="22"/>
      <c r="OGS8" s="15"/>
      <c r="OGT8" s="23"/>
      <c r="OGU8" s="21"/>
      <c r="OGV8"/>
      <c r="OGW8" s="4"/>
      <c r="OGX8" s="4"/>
      <c r="OGY8"/>
      <c r="OGZ8" s="22"/>
      <c r="OHA8" s="22"/>
      <c r="OHB8" s="22"/>
      <c r="OHC8" s="15"/>
      <c r="OHD8" s="23"/>
      <c r="OHE8" s="21"/>
      <c r="OHF8"/>
      <c r="OHG8" s="4"/>
      <c r="OHH8" s="4"/>
      <c r="OHI8"/>
      <c r="OHJ8" s="22"/>
      <c r="OHK8" s="22"/>
      <c r="OHL8" s="22"/>
      <c r="OHM8" s="15"/>
      <c r="OHN8" s="23"/>
      <c r="OHO8" s="21"/>
      <c r="OHP8"/>
      <c r="OHQ8" s="4"/>
      <c r="OHR8" s="4"/>
      <c r="OHS8"/>
      <c r="OHT8" s="22"/>
      <c r="OHU8" s="22"/>
      <c r="OHV8" s="22"/>
      <c r="OHW8" s="15"/>
      <c r="OHX8" s="23"/>
      <c r="OHY8" s="21"/>
      <c r="OHZ8"/>
      <c r="OIA8" s="4"/>
      <c r="OIB8" s="4"/>
      <c r="OIC8"/>
      <c r="OID8" s="22"/>
      <c r="OIE8" s="22"/>
      <c r="OIF8" s="22"/>
      <c r="OIG8" s="15"/>
      <c r="OIH8" s="23"/>
      <c r="OII8" s="21"/>
      <c r="OIJ8"/>
      <c r="OIK8" s="4"/>
      <c r="OIL8" s="4"/>
      <c r="OIM8"/>
      <c r="OIN8" s="22"/>
      <c r="OIO8" s="22"/>
      <c r="OIP8" s="22"/>
      <c r="OIQ8" s="15"/>
      <c r="OIR8" s="23"/>
      <c r="OIS8" s="21"/>
      <c r="OIT8"/>
      <c r="OIU8" s="4"/>
      <c r="OIV8" s="4"/>
      <c r="OIW8"/>
      <c r="OIX8" s="22"/>
      <c r="OIY8" s="22"/>
      <c r="OIZ8" s="22"/>
      <c r="OJA8" s="15"/>
      <c r="OJB8" s="23"/>
      <c r="OJC8" s="21"/>
      <c r="OJD8"/>
      <c r="OJE8" s="4"/>
      <c r="OJF8" s="4"/>
      <c r="OJG8"/>
      <c r="OJH8" s="22"/>
      <c r="OJI8" s="22"/>
      <c r="OJJ8" s="22"/>
      <c r="OJK8" s="15"/>
      <c r="OJL8" s="23"/>
      <c r="OJM8" s="21"/>
      <c r="OJN8"/>
      <c r="OJO8" s="4"/>
      <c r="OJP8" s="4"/>
      <c r="OJQ8"/>
      <c r="OJR8" s="22"/>
      <c r="OJS8" s="22"/>
      <c r="OJT8" s="22"/>
      <c r="OJU8" s="15"/>
      <c r="OJV8" s="23"/>
      <c r="OJW8" s="21"/>
      <c r="OJX8"/>
      <c r="OJY8" s="4"/>
      <c r="OJZ8" s="4"/>
      <c r="OKA8"/>
      <c r="OKB8" s="22"/>
      <c r="OKC8" s="22"/>
      <c r="OKD8" s="22"/>
      <c r="OKE8" s="15"/>
      <c r="OKF8" s="23"/>
      <c r="OKG8" s="21"/>
      <c r="OKH8"/>
      <c r="OKI8" s="4"/>
      <c r="OKJ8" s="4"/>
      <c r="OKK8"/>
      <c r="OKL8" s="22"/>
      <c r="OKM8" s="22"/>
      <c r="OKN8" s="22"/>
      <c r="OKO8" s="15"/>
      <c r="OKP8" s="23"/>
      <c r="OKQ8" s="21"/>
      <c r="OKR8"/>
      <c r="OKS8" s="4"/>
      <c r="OKT8" s="4"/>
      <c r="OKU8"/>
      <c r="OKV8" s="22"/>
      <c r="OKW8" s="22"/>
      <c r="OKX8" s="22"/>
      <c r="OKY8" s="15"/>
      <c r="OKZ8" s="23"/>
      <c r="OLA8" s="21"/>
      <c r="OLB8"/>
      <c r="OLC8" s="4"/>
      <c r="OLD8" s="4"/>
      <c r="OLE8"/>
      <c r="OLF8" s="22"/>
      <c r="OLG8" s="22"/>
      <c r="OLH8" s="22"/>
      <c r="OLI8" s="15"/>
      <c r="OLJ8" s="23"/>
      <c r="OLK8" s="21"/>
      <c r="OLL8"/>
      <c r="OLM8" s="4"/>
      <c r="OLN8" s="4"/>
      <c r="OLO8"/>
      <c r="OLP8" s="22"/>
      <c r="OLQ8" s="22"/>
      <c r="OLR8" s="22"/>
      <c r="OLS8" s="15"/>
      <c r="OLT8" s="23"/>
      <c r="OLU8" s="21"/>
      <c r="OLV8"/>
      <c r="OLW8" s="4"/>
      <c r="OLX8" s="4"/>
      <c r="OLY8"/>
      <c r="OLZ8" s="22"/>
      <c r="OMA8" s="22"/>
      <c r="OMB8" s="22"/>
      <c r="OMC8" s="15"/>
      <c r="OMD8" s="23"/>
      <c r="OME8" s="21"/>
      <c r="OMF8"/>
      <c r="OMG8" s="4"/>
      <c r="OMH8" s="4"/>
      <c r="OMI8"/>
      <c r="OMJ8" s="22"/>
      <c r="OMK8" s="22"/>
      <c r="OML8" s="22"/>
      <c r="OMM8" s="15"/>
      <c r="OMN8" s="23"/>
      <c r="OMO8" s="21"/>
      <c r="OMP8"/>
      <c r="OMQ8" s="4"/>
      <c r="OMR8" s="4"/>
      <c r="OMS8"/>
      <c r="OMT8" s="22"/>
      <c r="OMU8" s="22"/>
      <c r="OMV8" s="22"/>
      <c r="OMW8" s="15"/>
      <c r="OMX8" s="23"/>
      <c r="OMY8" s="21"/>
      <c r="OMZ8"/>
      <c r="ONA8" s="4"/>
      <c r="ONB8" s="4"/>
      <c r="ONC8"/>
      <c r="OND8" s="22"/>
      <c r="ONE8" s="22"/>
      <c r="ONF8" s="22"/>
      <c r="ONG8" s="15"/>
      <c r="ONH8" s="23"/>
      <c r="ONI8" s="21"/>
      <c r="ONJ8"/>
      <c r="ONK8" s="4"/>
      <c r="ONL8" s="4"/>
      <c r="ONM8"/>
      <c r="ONN8" s="22"/>
      <c r="ONO8" s="22"/>
      <c r="ONP8" s="22"/>
      <c r="ONQ8" s="15"/>
      <c r="ONR8" s="23"/>
      <c r="ONS8" s="21"/>
      <c r="ONT8"/>
      <c r="ONU8" s="4"/>
      <c r="ONV8" s="4"/>
      <c r="ONW8"/>
      <c r="ONX8" s="22"/>
      <c r="ONY8" s="22"/>
      <c r="ONZ8" s="22"/>
      <c r="OOA8" s="15"/>
      <c r="OOB8" s="23"/>
      <c r="OOC8" s="21"/>
      <c r="OOD8"/>
      <c r="OOE8" s="4"/>
      <c r="OOF8" s="4"/>
      <c r="OOG8"/>
      <c r="OOH8" s="22"/>
      <c r="OOI8" s="22"/>
      <c r="OOJ8" s="22"/>
      <c r="OOK8" s="15"/>
      <c r="OOL8" s="23"/>
      <c r="OOM8" s="21"/>
      <c r="OON8"/>
      <c r="OOO8" s="4"/>
      <c r="OOP8" s="4"/>
      <c r="OOQ8"/>
      <c r="OOR8" s="22"/>
      <c r="OOS8" s="22"/>
      <c r="OOT8" s="22"/>
      <c r="OOU8" s="15"/>
      <c r="OOV8" s="23"/>
      <c r="OOW8" s="21"/>
      <c r="OOX8"/>
      <c r="OOY8" s="4"/>
      <c r="OOZ8" s="4"/>
      <c r="OPA8"/>
      <c r="OPB8" s="22"/>
      <c r="OPC8" s="22"/>
      <c r="OPD8" s="22"/>
      <c r="OPE8" s="15"/>
      <c r="OPF8" s="23"/>
      <c r="OPG8" s="21"/>
      <c r="OPH8"/>
      <c r="OPI8" s="4"/>
      <c r="OPJ8" s="4"/>
      <c r="OPK8"/>
      <c r="OPL8" s="22"/>
      <c r="OPM8" s="22"/>
      <c r="OPN8" s="22"/>
      <c r="OPO8" s="15"/>
      <c r="OPP8" s="23"/>
      <c r="OPQ8" s="21"/>
      <c r="OPR8"/>
      <c r="OPS8" s="4"/>
      <c r="OPT8" s="4"/>
      <c r="OPU8"/>
      <c r="OPV8" s="22"/>
      <c r="OPW8" s="22"/>
      <c r="OPX8" s="22"/>
      <c r="OPY8" s="15"/>
      <c r="OPZ8" s="23"/>
      <c r="OQA8" s="21"/>
      <c r="OQB8"/>
      <c r="OQC8" s="4"/>
      <c r="OQD8" s="4"/>
      <c r="OQE8"/>
      <c r="OQF8" s="22"/>
      <c r="OQG8" s="22"/>
      <c r="OQH8" s="22"/>
      <c r="OQI8" s="15"/>
      <c r="OQJ8" s="23"/>
      <c r="OQK8" s="21"/>
      <c r="OQL8"/>
      <c r="OQM8" s="4"/>
      <c r="OQN8" s="4"/>
      <c r="OQO8"/>
      <c r="OQP8" s="22"/>
      <c r="OQQ8" s="22"/>
      <c r="OQR8" s="22"/>
      <c r="OQS8" s="15"/>
      <c r="OQT8" s="23"/>
      <c r="OQU8" s="21"/>
      <c r="OQV8"/>
      <c r="OQW8" s="4"/>
      <c r="OQX8" s="4"/>
      <c r="OQY8"/>
      <c r="OQZ8" s="22"/>
      <c r="ORA8" s="22"/>
      <c r="ORB8" s="22"/>
      <c r="ORC8" s="15"/>
      <c r="ORD8" s="23"/>
      <c r="ORE8" s="21"/>
      <c r="ORF8"/>
      <c r="ORG8" s="4"/>
      <c r="ORH8" s="4"/>
      <c r="ORI8"/>
      <c r="ORJ8" s="22"/>
      <c r="ORK8" s="22"/>
      <c r="ORL8" s="22"/>
      <c r="ORM8" s="15"/>
      <c r="ORN8" s="23"/>
      <c r="ORO8" s="21"/>
      <c r="ORP8"/>
      <c r="ORQ8" s="4"/>
      <c r="ORR8" s="4"/>
      <c r="ORS8"/>
      <c r="ORT8" s="22"/>
      <c r="ORU8" s="22"/>
      <c r="ORV8" s="22"/>
      <c r="ORW8" s="15"/>
      <c r="ORX8" s="23"/>
      <c r="ORY8" s="21"/>
      <c r="ORZ8"/>
      <c r="OSA8" s="4"/>
      <c r="OSB8" s="4"/>
      <c r="OSC8"/>
      <c r="OSD8" s="22"/>
      <c r="OSE8" s="22"/>
      <c r="OSF8" s="22"/>
      <c r="OSG8" s="15"/>
      <c r="OSH8" s="23"/>
      <c r="OSI8" s="21"/>
      <c r="OSJ8"/>
      <c r="OSK8" s="4"/>
      <c r="OSL8" s="4"/>
      <c r="OSM8"/>
      <c r="OSN8" s="22"/>
      <c r="OSO8" s="22"/>
      <c r="OSP8" s="22"/>
      <c r="OSQ8" s="15"/>
      <c r="OSR8" s="23"/>
      <c r="OSS8" s="21"/>
      <c r="OST8"/>
      <c r="OSU8" s="4"/>
      <c r="OSV8" s="4"/>
      <c r="OSW8"/>
      <c r="OSX8" s="22"/>
      <c r="OSY8" s="22"/>
      <c r="OSZ8" s="22"/>
      <c r="OTA8" s="15"/>
      <c r="OTB8" s="23"/>
      <c r="OTC8" s="21"/>
      <c r="OTD8"/>
      <c r="OTE8" s="4"/>
      <c r="OTF8" s="4"/>
      <c r="OTG8"/>
      <c r="OTH8" s="22"/>
      <c r="OTI8" s="22"/>
      <c r="OTJ8" s="22"/>
      <c r="OTK8" s="15"/>
      <c r="OTL8" s="23"/>
      <c r="OTM8" s="21"/>
      <c r="OTN8"/>
      <c r="OTO8" s="4"/>
      <c r="OTP8" s="4"/>
      <c r="OTQ8"/>
      <c r="OTR8" s="22"/>
      <c r="OTS8" s="22"/>
      <c r="OTT8" s="22"/>
      <c r="OTU8" s="15"/>
      <c r="OTV8" s="23"/>
      <c r="OTW8" s="21"/>
      <c r="OTX8"/>
      <c r="OTY8" s="4"/>
      <c r="OTZ8" s="4"/>
      <c r="OUA8"/>
      <c r="OUB8" s="22"/>
      <c r="OUC8" s="22"/>
      <c r="OUD8" s="22"/>
      <c r="OUE8" s="15"/>
      <c r="OUF8" s="23"/>
      <c r="OUG8" s="21"/>
      <c r="OUH8"/>
      <c r="OUI8" s="4"/>
      <c r="OUJ8" s="4"/>
      <c r="OUK8"/>
      <c r="OUL8" s="22"/>
      <c r="OUM8" s="22"/>
      <c r="OUN8" s="22"/>
      <c r="OUO8" s="15"/>
      <c r="OUP8" s="23"/>
      <c r="OUQ8" s="21"/>
      <c r="OUR8"/>
      <c r="OUS8" s="4"/>
      <c r="OUT8" s="4"/>
      <c r="OUU8"/>
      <c r="OUV8" s="22"/>
      <c r="OUW8" s="22"/>
      <c r="OUX8" s="22"/>
      <c r="OUY8" s="15"/>
      <c r="OUZ8" s="23"/>
      <c r="OVA8" s="21"/>
      <c r="OVB8"/>
      <c r="OVC8" s="4"/>
      <c r="OVD8" s="4"/>
      <c r="OVE8"/>
      <c r="OVF8" s="22"/>
      <c r="OVG8" s="22"/>
      <c r="OVH8" s="22"/>
      <c r="OVI8" s="15"/>
      <c r="OVJ8" s="23"/>
      <c r="OVK8" s="21"/>
      <c r="OVL8"/>
      <c r="OVM8" s="4"/>
      <c r="OVN8" s="4"/>
      <c r="OVO8"/>
      <c r="OVP8" s="22"/>
      <c r="OVQ8" s="22"/>
      <c r="OVR8" s="22"/>
      <c r="OVS8" s="15"/>
      <c r="OVT8" s="23"/>
      <c r="OVU8" s="21"/>
      <c r="OVV8"/>
      <c r="OVW8" s="4"/>
      <c r="OVX8" s="4"/>
      <c r="OVY8"/>
      <c r="OVZ8" s="22"/>
      <c r="OWA8" s="22"/>
      <c r="OWB8" s="22"/>
      <c r="OWC8" s="15"/>
      <c r="OWD8" s="23"/>
      <c r="OWE8" s="21"/>
      <c r="OWF8"/>
      <c r="OWG8" s="4"/>
      <c r="OWH8" s="4"/>
      <c r="OWI8"/>
      <c r="OWJ8" s="22"/>
      <c r="OWK8" s="22"/>
      <c r="OWL8" s="22"/>
      <c r="OWM8" s="15"/>
      <c r="OWN8" s="23"/>
      <c r="OWO8" s="21"/>
      <c r="OWP8"/>
      <c r="OWQ8" s="4"/>
      <c r="OWR8" s="4"/>
      <c r="OWS8"/>
      <c r="OWT8" s="22"/>
      <c r="OWU8" s="22"/>
      <c r="OWV8" s="22"/>
      <c r="OWW8" s="15"/>
      <c r="OWX8" s="23"/>
      <c r="OWY8" s="21"/>
      <c r="OWZ8"/>
      <c r="OXA8" s="4"/>
      <c r="OXB8" s="4"/>
      <c r="OXC8"/>
      <c r="OXD8" s="22"/>
      <c r="OXE8" s="22"/>
      <c r="OXF8" s="22"/>
      <c r="OXG8" s="15"/>
      <c r="OXH8" s="23"/>
      <c r="OXI8" s="21"/>
      <c r="OXJ8"/>
      <c r="OXK8" s="4"/>
      <c r="OXL8" s="4"/>
      <c r="OXM8"/>
      <c r="OXN8" s="22"/>
      <c r="OXO8" s="22"/>
      <c r="OXP8" s="22"/>
      <c r="OXQ8" s="15"/>
      <c r="OXR8" s="23"/>
      <c r="OXS8" s="21"/>
      <c r="OXT8"/>
      <c r="OXU8" s="4"/>
      <c r="OXV8" s="4"/>
      <c r="OXW8"/>
      <c r="OXX8" s="22"/>
      <c r="OXY8" s="22"/>
      <c r="OXZ8" s="22"/>
      <c r="OYA8" s="15"/>
      <c r="OYB8" s="23"/>
      <c r="OYC8" s="21"/>
      <c r="OYD8"/>
      <c r="OYE8" s="4"/>
      <c r="OYF8" s="4"/>
      <c r="OYG8"/>
      <c r="OYH8" s="22"/>
      <c r="OYI8" s="22"/>
      <c r="OYJ8" s="22"/>
      <c r="OYK8" s="15"/>
      <c r="OYL8" s="23"/>
      <c r="OYM8" s="21"/>
      <c r="OYN8"/>
      <c r="OYO8" s="4"/>
      <c r="OYP8" s="4"/>
      <c r="OYQ8"/>
      <c r="OYR8" s="22"/>
      <c r="OYS8" s="22"/>
      <c r="OYT8" s="22"/>
      <c r="OYU8" s="15"/>
      <c r="OYV8" s="23"/>
      <c r="OYW8" s="21"/>
      <c r="OYX8"/>
      <c r="OYY8" s="4"/>
      <c r="OYZ8" s="4"/>
      <c r="OZA8"/>
      <c r="OZB8" s="22"/>
      <c r="OZC8" s="22"/>
      <c r="OZD8" s="22"/>
      <c r="OZE8" s="15"/>
      <c r="OZF8" s="23"/>
      <c r="OZG8" s="21"/>
      <c r="OZH8"/>
      <c r="OZI8" s="4"/>
      <c r="OZJ8" s="4"/>
      <c r="OZK8"/>
      <c r="OZL8" s="22"/>
      <c r="OZM8" s="22"/>
      <c r="OZN8" s="22"/>
      <c r="OZO8" s="15"/>
      <c r="OZP8" s="23"/>
      <c r="OZQ8" s="21"/>
      <c r="OZR8"/>
      <c r="OZS8" s="4"/>
      <c r="OZT8" s="4"/>
      <c r="OZU8"/>
      <c r="OZV8" s="22"/>
      <c r="OZW8" s="22"/>
      <c r="OZX8" s="22"/>
      <c r="OZY8" s="15"/>
      <c r="OZZ8" s="23"/>
      <c r="PAA8" s="21"/>
      <c r="PAB8"/>
      <c r="PAC8" s="4"/>
      <c r="PAD8" s="4"/>
      <c r="PAE8"/>
      <c r="PAF8" s="22"/>
      <c r="PAG8" s="22"/>
      <c r="PAH8" s="22"/>
      <c r="PAI8" s="15"/>
      <c r="PAJ8" s="23"/>
      <c r="PAK8" s="21"/>
      <c r="PAL8"/>
      <c r="PAM8" s="4"/>
      <c r="PAN8" s="4"/>
      <c r="PAO8"/>
      <c r="PAP8" s="22"/>
      <c r="PAQ8" s="22"/>
      <c r="PAR8" s="22"/>
      <c r="PAS8" s="15"/>
      <c r="PAT8" s="23"/>
      <c r="PAU8" s="21"/>
      <c r="PAV8"/>
      <c r="PAW8" s="4"/>
      <c r="PAX8" s="4"/>
      <c r="PAY8"/>
      <c r="PAZ8" s="22"/>
      <c r="PBA8" s="22"/>
      <c r="PBB8" s="22"/>
      <c r="PBC8" s="15"/>
      <c r="PBD8" s="23"/>
      <c r="PBE8" s="21"/>
      <c r="PBF8"/>
      <c r="PBG8" s="4"/>
      <c r="PBH8" s="4"/>
      <c r="PBI8"/>
      <c r="PBJ8" s="22"/>
      <c r="PBK8" s="22"/>
      <c r="PBL8" s="22"/>
      <c r="PBM8" s="15"/>
      <c r="PBN8" s="23"/>
      <c r="PBO8" s="21"/>
      <c r="PBP8"/>
      <c r="PBQ8" s="4"/>
      <c r="PBR8" s="4"/>
      <c r="PBS8"/>
      <c r="PBT8" s="22"/>
      <c r="PBU8" s="22"/>
      <c r="PBV8" s="22"/>
      <c r="PBW8" s="15"/>
      <c r="PBX8" s="23"/>
      <c r="PBY8" s="21"/>
      <c r="PBZ8"/>
      <c r="PCA8" s="4"/>
      <c r="PCB8" s="4"/>
      <c r="PCC8"/>
      <c r="PCD8" s="22"/>
      <c r="PCE8" s="22"/>
      <c r="PCF8" s="22"/>
      <c r="PCG8" s="15"/>
      <c r="PCH8" s="23"/>
      <c r="PCI8" s="21"/>
      <c r="PCJ8"/>
      <c r="PCK8" s="4"/>
      <c r="PCL8" s="4"/>
      <c r="PCM8"/>
      <c r="PCN8" s="22"/>
      <c r="PCO8" s="22"/>
      <c r="PCP8" s="22"/>
      <c r="PCQ8" s="15"/>
      <c r="PCR8" s="23"/>
      <c r="PCS8" s="21"/>
      <c r="PCT8"/>
      <c r="PCU8" s="4"/>
      <c r="PCV8" s="4"/>
      <c r="PCW8"/>
      <c r="PCX8" s="22"/>
      <c r="PCY8" s="22"/>
      <c r="PCZ8" s="22"/>
      <c r="PDA8" s="15"/>
      <c r="PDB8" s="23"/>
      <c r="PDC8" s="21"/>
      <c r="PDD8"/>
      <c r="PDE8" s="4"/>
      <c r="PDF8" s="4"/>
      <c r="PDG8"/>
      <c r="PDH8" s="22"/>
      <c r="PDI8" s="22"/>
      <c r="PDJ8" s="22"/>
      <c r="PDK8" s="15"/>
      <c r="PDL8" s="23"/>
      <c r="PDM8" s="21"/>
      <c r="PDN8"/>
      <c r="PDO8" s="4"/>
      <c r="PDP8" s="4"/>
      <c r="PDQ8"/>
      <c r="PDR8" s="22"/>
      <c r="PDS8" s="22"/>
      <c r="PDT8" s="22"/>
      <c r="PDU8" s="15"/>
      <c r="PDV8" s="23"/>
      <c r="PDW8" s="21"/>
      <c r="PDX8"/>
      <c r="PDY8" s="4"/>
      <c r="PDZ8" s="4"/>
      <c r="PEA8"/>
      <c r="PEB8" s="22"/>
      <c r="PEC8" s="22"/>
      <c r="PED8" s="22"/>
      <c r="PEE8" s="15"/>
      <c r="PEF8" s="23"/>
      <c r="PEG8" s="21"/>
      <c r="PEH8"/>
      <c r="PEI8" s="4"/>
      <c r="PEJ8" s="4"/>
      <c r="PEK8"/>
      <c r="PEL8" s="22"/>
      <c r="PEM8" s="22"/>
      <c r="PEN8" s="22"/>
      <c r="PEO8" s="15"/>
      <c r="PEP8" s="23"/>
      <c r="PEQ8" s="21"/>
      <c r="PER8"/>
      <c r="PES8" s="4"/>
      <c r="PET8" s="4"/>
      <c r="PEU8"/>
      <c r="PEV8" s="22"/>
      <c r="PEW8" s="22"/>
      <c r="PEX8" s="22"/>
      <c r="PEY8" s="15"/>
      <c r="PEZ8" s="23"/>
      <c r="PFA8" s="21"/>
      <c r="PFB8"/>
      <c r="PFC8" s="4"/>
      <c r="PFD8" s="4"/>
      <c r="PFE8"/>
      <c r="PFF8" s="22"/>
      <c r="PFG8" s="22"/>
      <c r="PFH8" s="22"/>
      <c r="PFI8" s="15"/>
      <c r="PFJ8" s="23"/>
      <c r="PFK8" s="21"/>
      <c r="PFL8"/>
      <c r="PFM8" s="4"/>
      <c r="PFN8" s="4"/>
      <c r="PFO8"/>
      <c r="PFP8" s="22"/>
      <c r="PFQ8" s="22"/>
      <c r="PFR8" s="22"/>
      <c r="PFS8" s="15"/>
      <c r="PFT8" s="23"/>
      <c r="PFU8" s="21"/>
      <c r="PFV8"/>
      <c r="PFW8" s="4"/>
      <c r="PFX8" s="4"/>
      <c r="PFY8"/>
      <c r="PFZ8" s="22"/>
      <c r="PGA8" s="22"/>
      <c r="PGB8" s="22"/>
      <c r="PGC8" s="15"/>
      <c r="PGD8" s="23"/>
      <c r="PGE8" s="21"/>
      <c r="PGF8"/>
      <c r="PGG8" s="4"/>
      <c r="PGH8" s="4"/>
      <c r="PGI8"/>
      <c r="PGJ8" s="22"/>
      <c r="PGK8" s="22"/>
      <c r="PGL8" s="22"/>
      <c r="PGM8" s="15"/>
      <c r="PGN8" s="23"/>
      <c r="PGO8" s="21"/>
      <c r="PGP8"/>
      <c r="PGQ8" s="4"/>
      <c r="PGR8" s="4"/>
      <c r="PGS8"/>
      <c r="PGT8" s="22"/>
      <c r="PGU8" s="22"/>
      <c r="PGV8" s="22"/>
      <c r="PGW8" s="15"/>
      <c r="PGX8" s="23"/>
      <c r="PGY8" s="21"/>
      <c r="PGZ8"/>
      <c r="PHA8" s="4"/>
      <c r="PHB8" s="4"/>
      <c r="PHC8"/>
      <c r="PHD8" s="22"/>
      <c r="PHE8" s="22"/>
      <c r="PHF8" s="22"/>
      <c r="PHG8" s="15"/>
      <c r="PHH8" s="23"/>
      <c r="PHI8" s="21"/>
      <c r="PHJ8"/>
      <c r="PHK8" s="4"/>
      <c r="PHL8" s="4"/>
      <c r="PHM8"/>
      <c r="PHN8" s="22"/>
      <c r="PHO8" s="22"/>
      <c r="PHP8" s="22"/>
      <c r="PHQ8" s="15"/>
      <c r="PHR8" s="23"/>
      <c r="PHS8" s="21"/>
      <c r="PHT8"/>
      <c r="PHU8" s="4"/>
      <c r="PHV8" s="4"/>
      <c r="PHW8"/>
      <c r="PHX8" s="22"/>
      <c r="PHY8" s="22"/>
      <c r="PHZ8" s="22"/>
      <c r="PIA8" s="15"/>
      <c r="PIB8" s="23"/>
      <c r="PIC8" s="21"/>
      <c r="PID8"/>
      <c r="PIE8" s="4"/>
      <c r="PIF8" s="4"/>
      <c r="PIG8"/>
      <c r="PIH8" s="22"/>
      <c r="PII8" s="22"/>
      <c r="PIJ8" s="22"/>
      <c r="PIK8" s="15"/>
      <c r="PIL8" s="23"/>
      <c r="PIM8" s="21"/>
      <c r="PIN8"/>
      <c r="PIO8" s="4"/>
      <c r="PIP8" s="4"/>
      <c r="PIQ8"/>
      <c r="PIR8" s="22"/>
      <c r="PIS8" s="22"/>
      <c r="PIT8" s="22"/>
      <c r="PIU8" s="15"/>
      <c r="PIV8" s="23"/>
      <c r="PIW8" s="21"/>
      <c r="PIX8"/>
      <c r="PIY8" s="4"/>
      <c r="PIZ8" s="4"/>
      <c r="PJA8"/>
      <c r="PJB8" s="22"/>
      <c r="PJC8" s="22"/>
      <c r="PJD8" s="22"/>
      <c r="PJE8" s="15"/>
      <c r="PJF8" s="23"/>
      <c r="PJG8" s="21"/>
      <c r="PJH8"/>
      <c r="PJI8" s="4"/>
      <c r="PJJ8" s="4"/>
      <c r="PJK8"/>
      <c r="PJL8" s="22"/>
      <c r="PJM8" s="22"/>
      <c r="PJN8" s="22"/>
      <c r="PJO8" s="15"/>
      <c r="PJP8" s="23"/>
      <c r="PJQ8" s="21"/>
      <c r="PJR8"/>
      <c r="PJS8" s="4"/>
      <c r="PJT8" s="4"/>
      <c r="PJU8"/>
      <c r="PJV8" s="22"/>
      <c r="PJW8" s="22"/>
      <c r="PJX8" s="22"/>
      <c r="PJY8" s="15"/>
      <c r="PJZ8" s="23"/>
      <c r="PKA8" s="21"/>
      <c r="PKB8"/>
      <c r="PKC8" s="4"/>
      <c r="PKD8" s="4"/>
      <c r="PKE8"/>
      <c r="PKF8" s="22"/>
      <c r="PKG8" s="22"/>
      <c r="PKH8" s="22"/>
      <c r="PKI8" s="15"/>
      <c r="PKJ8" s="23"/>
      <c r="PKK8" s="21"/>
      <c r="PKL8"/>
      <c r="PKM8" s="4"/>
      <c r="PKN8" s="4"/>
      <c r="PKO8"/>
      <c r="PKP8" s="22"/>
      <c r="PKQ8" s="22"/>
      <c r="PKR8" s="22"/>
      <c r="PKS8" s="15"/>
      <c r="PKT8" s="23"/>
      <c r="PKU8" s="21"/>
      <c r="PKV8"/>
      <c r="PKW8" s="4"/>
      <c r="PKX8" s="4"/>
      <c r="PKY8"/>
      <c r="PKZ8" s="22"/>
      <c r="PLA8" s="22"/>
      <c r="PLB8" s="22"/>
      <c r="PLC8" s="15"/>
      <c r="PLD8" s="23"/>
      <c r="PLE8" s="21"/>
      <c r="PLF8"/>
      <c r="PLG8" s="4"/>
      <c r="PLH8" s="4"/>
      <c r="PLI8"/>
      <c r="PLJ8" s="22"/>
      <c r="PLK8" s="22"/>
      <c r="PLL8" s="22"/>
      <c r="PLM8" s="15"/>
      <c r="PLN8" s="23"/>
      <c r="PLO8" s="21"/>
      <c r="PLP8"/>
      <c r="PLQ8" s="4"/>
      <c r="PLR8" s="4"/>
      <c r="PLS8"/>
      <c r="PLT8" s="22"/>
      <c r="PLU8" s="22"/>
      <c r="PLV8" s="22"/>
      <c r="PLW8" s="15"/>
      <c r="PLX8" s="23"/>
      <c r="PLY8" s="21"/>
      <c r="PLZ8"/>
      <c r="PMA8" s="4"/>
      <c r="PMB8" s="4"/>
      <c r="PMC8"/>
      <c r="PMD8" s="22"/>
      <c r="PME8" s="22"/>
      <c r="PMF8" s="22"/>
      <c r="PMG8" s="15"/>
      <c r="PMH8" s="23"/>
      <c r="PMI8" s="21"/>
      <c r="PMJ8"/>
      <c r="PMK8" s="4"/>
      <c r="PML8" s="4"/>
      <c r="PMM8"/>
      <c r="PMN8" s="22"/>
      <c r="PMO8" s="22"/>
      <c r="PMP8" s="22"/>
      <c r="PMQ8" s="15"/>
      <c r="PMR8" s="23"/>
      <c r="PMS8" s="21"/>
      <c r="PMT8"/>
      <c r="PMU8" s="4"/>
      <c r="PMV8" s="4"/>
      <c r="PMW8"/>
      <c r="PMX8" s="22"/>
      <c r="PMY8" s="22"/>
      <c r="PMZ8" s="22"/>
      <c r="PNA8" s="15"/>
      <c r="PNB8" s="23"/>
      <c r="PNC8" s="21"/>
      <c r="PND8"/>
      <c r="PNE8" s="4"/>
      <c r="PNF8" s="4"/>
      <c r="PNG8"/>
      <c r="PNH8" s="22"/>
      <c r="PNI8" s="22"/>
      <c r="PNJ8" s="22"/>
      <c r="PNK8" s="15"/>
      <c r="PNL8" s="23"/>
      <c r="PNM8" s="21"/>
      <c r="PNN8"/>
      <c r="PNO8" s="4"/>
      <c r="PNP8" s="4"/>
      <c r="PNQ8"/>
      <c r="PNR8" s="22"/>
      <c r="PNS8" s="22"/>
      <c r="PNT8" s="22"/>
      <c r="PNU8" s="15"/>
      <c r="PNV8" s="23"/>
      <c r="PNW8" s="21"/>
      <c r="PNX8"/>
      <c r="PNY8" s="4"/>
      <c r="PNZ8" s="4"/>
      <c r="POA8"/>
      <c r="POB8" s="22"/>
      <c r="POC8" s="22"/>
      <c r="POD8" s="22"/>
      <c r="POE8" s="15"/>
      <c r="POF8" s="23"/>
      <c r="POG8" s="21"/>
      <c r="POH8"/>
      <c r="POI8" s="4"/>
      <c r="POJ8" s="4"/>
      <c r="POK8"/>
      <c r="POL8" s="22"/>
      <c r="POM8" s="22"/>
      <c r="PON8" s="22"/>
      <c r="POO8" s="15"/>
      <c r="POP8" s="23"/>
      <c r="POQ8" s="21"/>
      <c r="POR8"/>
      <c r="POS8" s="4"/>
      <c r="POT8" s="4"/>
      <c r="POU8"/>
      <c r="POV8" s="22"/>
      <c r="POW8" s="22"/>
      <c r="POX8" s="22"/>
      <c r="POY8" s="15"/>
      <c r="POZ8" s="23"/>
      <c r="PPA8" s="21"/>
      <c r="PPB8"/>
      <c r="PPC8" s="4"/>
      <c r="PPD8" s="4"/>
      <c r="PPE8"/>
      <c r="PPF8" s="22"/>
      <c r="PPG8" s="22"/>
      <c r="PPH8" s="22"/>
      <c r="PPI8" s="15"/>
      <c r="PPJ8" s="23"/>
      <c r="PPK8" s="21"/>
      <c r="PPL8"/>
      <c r="PPM8" s="4"/>
      <c r="PPN8" s="4"/>
      <c r="PPO8"/>
      <c r="PPP8" s="22"/>
      <c r="PPQ8" s="22"/>
      <c r="PPR8" s="22"/>
      <c r="PPS8" s="15"/>
      <c r="PPT8" s="23"/>
      <c r="PPU8" s="21"/>
      <c r="PPV8"/>
      <c r="PPW8" s="4"/>
      <c r="PPX8" s="4"/>
      <c r="PPY8"/>
      <c r="PPZ8" s="22"/>
      <c r="PQA8" s="22"/>
      <c r="PQB8" s="22"/>
      <c r="PQC8" s="15"/>
      <c r="PQD8" s="23"/>
      <c r="PQE8" s="21"/>
      <c r="PQF8"/>
      <c r="PQG8" s="4"/>
      <c r="PQH8" s="4"/>
      <c r="PQI8"/>
      <c r="PQJ8" s="22"/>
      <c r="PQK8" s="22"/>
      <c r="PQL8" s="22"/>
      <c r="PQM8" s="15"/>
      <c r="PQN8" s="23"/>
      <c r="PQO8" s="21"/>
      <c r="PQP8"/>
      <c r="PQQ8" s="4"/>
      <c r="PQR8" s="4"/>
      <c r="PQS8"/>
      <c r="PQT8" s="22"/>
      <c r="PQU8" s="22"/>
      <c r="PQV8" s="22"/>
      <c r="PQW8" s="15"/>
      <c r="PQX8" s="23"/>
      <c r="PQY8" s="21"/>
      <c r="PQZ8"/>
      <c r="PRA8" s="4"/>
      <c r="PRB8" s="4"/>
      <c r="PRC8"/>
      <c r="PRD8" s="22"/>
      <c r="PRE8" s="22"/>
      <c r="PRF8" s="22"/>
      <c r="PRG8" s="15"/>
      <c r="PRH8" s="23"/>
      <c r="PRI8" s="21"/>
      <c r="PRJ8"/>
      <c r="PRK8" s="4"/>
      <c r="PRL8" s="4"/>
      <c r="PRM8"/>
      <c r="PRN8" s="22"/>
      <c r="PRO8" s="22"/>
      <c r="PRP8" s="22"/>
      <c r="PRQ8" s="15"/>
      <c r="PRR8" s="23"/>
      <c r="PRS8" s="21"/>
      <c r="PRT8"/>
      <c r="PRU8" s="4"/>
      <c r="PRV8" s="4"/>
      <c r="PRW8"/>
      <c r="PRX8" s="22"/>
      <c r="PRY8" s="22"/>
      <c r="PRZ8" s="22"/>
      <c r="PSA8" s="15"/>
      <c r="PSB8" s="23"/>
      <c r="PSC8" s="21"/>
      <c r="PSD8"/>
      <c r="PSE8" s="4"/>
      <c r="PSF8" s="4"/>
      <c r="PSG8"/>
      <c r="PSH8" s="22"/>
      <c r="PSI8" s="22"/>
      <c r="PSJ8" s="22"/>
      <c r="PSK8" s="15"/>
      <c r="PSL8" s="23"/>
      <c r="PSM8" s="21"/>
      <c r="PSN8"/>
      <c r="PSO8" s="4"/>
      <c r="PSP8" s="4"/>
      <c r="PSQ8"/>
      <c r="PSR8" s="22"/>
      <c r="PSS8" s="22"/>
      <c r="PST8" s="22"/>
      <c r="PSU8" s="15"/>
      <c r="PSV8" s="23"/>
      <c r="PSW8" s="21"/>
      <c r="PSX8"/>
      <c r="PSY8" s="4"/>
      <c r="PSZ8" s="4"/>
      <c r="PTA8"/>
      <c r="PTB8" s="22"/>
      <c r="PTC8" s="22"/>
      <c r="PTD8" s="22"/>
      <c r="PTE8" s="15"/>
      <c r="PTF8" s="23"/>
      <c r="PTG8" s="21"/>
      <c r="PTH8"/>
      <c r="PTI8" s="4"/>
      <c r="PTJ8" s="4"/>
      <c r="PTK8"/>
      <c r="PTL8" s="22"/>
      <c r="PTM8" s="22"/>
      <c r="PTN8" s="22"/>
      <c r="PTO8" s="15"/>
      <c r="PTP8" s="23"/>
      <c r="PTQ8" s="21"/>
      <c r="PTR8"/>
      <c r="PTS8" s="4"/>
      <c r="PTT8" s="4"/>
      <c r="PTU8"/>
      <c r="PTV8" s="22"/>
      <c r="PTW8" s="22"/>
      <c r="PTX8" s="22"/>
      <c r="PTY8" s="15"/>
      <c r="PTZ8" s="23"/>
      <c r="PUA8" s="21"/>
      <c r="PUB8"/>
      <c r="PUC8" s="4"/>
      <c r="PUD8" s="4"/>
      <c r="PUE8"/>
      <c r="PUF8" s="22"/>
      <c r="PUG8" s="22"/>
      <c r="PUH8" s="22"/>
      <c r="PUI8" s="15"/>
      <c r="PUJ8" s="23"/>
      <c r="PUK8" s="21"/>
      <c r="PUL8"/>
      <c r="PUM8" s="4"/>
      <c r="PUN8" s="4"/>
      <c r="PUO8"/>
      <c r="PUP8" s="22"/>
      <c r="PUQ8" s="22"/>
      <c r="PUR8" s="22"/>
      <c r="PUS8" s="15"/>
      <c r="PUT8" s="23"/>
      <c r="PUU8" s="21"/>
      <c r="PUV8"/>
      <c r="PUW8" s="4"/>
      <c r="PUX8" s="4"/>
      <c r="PUY8"/>
      <c r="PUZ8" s="22"/>
      <c r="PVA8" s="22"/>
      <c r="PVB8" s="22"/>
      <c r="PVC8" s="15"/>
      <c r="PVD8" s="23"/>
      <c r="PVE8" s="21"/>
      <c r="PVF8"/>
      <c r="PVG8" s="4"/>
      <c r="PVH8" s="4"/>
      <c r="PVI8"/>
      <c r="PVJ8" s="22"/>
      <c r="PVK8" s="22"/>
      <c r="PVL8" s="22"/>
      <c r="PVM8" s="15"/>
      <c r="PVN8" s="23"/>
      <c r="PVO8" s="21"/>
      <c r="PVP8"/>
      <c r="PVQ8" s="4"/>
      <c r="PVR8" s="4"/>
      <c r="PVS8"/>
      <c r="PVT8" s="22"/>
      <c r="PVU8" s="22"/>
      <c r="PVV8" s="22"/>
      <c r="PVW8" s="15"/>
      <c r="PVX8" s="23"/>
      <c r="PVY8" s="21"/>
      <c r="PVZ8"/>
      <c r="PWA8" s="4"/>
      <c r="PWB8" s="4"/>
      <c r="PWC8"/>
      <c r="PWD8" s="22"/>
      <c r="PWE8" s="22"/>
      <c r="PWF8" s="22"/>
      <c r="PWG8" s="15"/>
      <c r="PWH8" s="23"/>
      <c r="PWI8" s="21"/>
      <c r="PWJ8"/>
      <c r="PWK8" s="4"/>
      <c r="PWL8" s="4"/>
      <c r="PWM8"/>
      <c r="PWN8" s="22"/>
      <c r="PWO8" s="22"/>
      <c r="PWP8" s="22"/>
      <c r="PWQ8" s="15"/>
      <c r="PWR8" s="23"/>
      <c r="PWS8" s="21"/>
      <c r="PWT8"/>
      <c r="PWU8" s="4"/>
      <c r="PWV8" s="4"/>
      <c r="PWW8"/>
      <c r="PWX8" s="22"/>
      <c r="PWY8" s="22"/>
      <c r="PWZ8" s="22"/>
      <c r="PXA8" s="15"/>
      <c r="PXB8" s="23"/>
      <c r="PXC8" s="21"/>
      <c r="PXD8"/>
      <c r="PXE8" s="4"/>
      <c r="PXF8" s="4"/>
      <c r="PXG8"/>
      <c r="PXH8" s="22"/>
      <c r="PXI8" s="22"/>
      <c r="PXJ8" s="22"/>
      <c r="PXK8" s="15"/>
      <c r="PXL8" s="23"/>
      <c r="PXM8" s="21"/>
      <c r="PXN8"/>
      <c r="PXO8" s="4"/>
      <c r="PXP8" s="4"/>
      <c r="PXQ8"/>
      <c r="PXR8" s="22"/>
      <c r="PXS8" s="22"/>
      <c r="PXT8" s="22"/>
      <c r="PXU8" s="15"/>
      <c r="PXV8" s="23"/>
      <c r="PXW8" s="21"/>
      <c r="PXX8"/>
      <c r="PXY8" s="4"/>
      <c r="PXZ8" s="4"/>
      <c r="PYA8"/>
      <c r="PYB8" s="22"/>
      <c r="PYC8" s="22"/>
      <c r="PYD8" s="22"/>
      <c r="PYE8" s="15"/>
      <c r="PYF8" s="23"/>
      <c r="PYG8" s="21"/>
      <c r="PYH8"/>
      <c r="PYI8" s="4"/>
      <c r="PYJ8" s="4"/>
      <c r="PYK8"/>
      <c r="PYL8" s="22"/>
      <c r="PYM8" s="22"/>
      <c r="PYN8" s="22"/>
      <c r="PYO8" s="15"/>
      <c r="PYP8" s="23"/>
      <c r="PYQ8" s="21"/>
      <c r="PYR8"/>
      <c r="PYS8" s="4"/>
      <c r="PYT8" s="4"/>
      <c r="PYU8"/>
      <c r="PYV8" s="22"/>
      <c r="PYW8" s="22"/>
      <c r="PYX8" s="22"/>
      <c r="PYY8" s="15"/>
      <c r="PYZ8" s="23"/>
      <c r="PZA8" s="21"/>
      <c r="PZB8"/>
      <c r="PZC8" s="4"/>
      <c r="PZD8" s="4"/>
      <c r="PZE8"/>
      <c r="PZF8" s="22"/>
      <c r="PZG8" s="22"/>
      <c r="PZH8" s="22"/>
      <c r="PZI8" s="15"/>
      <c r="PZJ8" s="23"/>
      <c r="PZK8" s="21"/>
      <c r="PZL8"/>
      <c r="PZM8" s="4"/>
      <c r="PZN8" s="4"/>
      <c r="PZO8"/>
      <c r="PZP8" s="22"/>
      <c r="PZQ8" s="22"/>
      <c r="PZR8" s="22"/>
      <c r="PZS8" s="15"/>
      <c r="PZT8" s="23"/>
      <c r="PZU8" s="21"/>
      <c r="PZV8"/>
      <c r="PZW8" s="4"/>
      <c r="PZX8" s="4"/>
      <c r="PZY8"/>
      <c r="PZZ8" s="22"/>
      <c r="QAA8" s="22"/>
      <c r="QAB8" s="22"/>
      <c r="QAC8" s="15"/>
      <c r="QAD8" s="23"/>
      <c r="QAE8" s="21"/>
      <c r="QAF8"/>
      <c r="QAG8" s="4"/>
      <c r="QAH8" s="4"/>
      <c r="QAI8"/>
      <c r="QAJ8" s="22"/>
      <c r="QAK8" s="22"/>
      <c r="QAL8" s="22"/>
      <c r="QAM8" s="15"/>
      <c r="QAN8" s="23"/>
      <c r="QAO8" s="21"/>
      <c r="QAP8"/>
      <c r="QAQ8" s="4"/>
      <c r="QAR8" s="4"/>
      <c r="QAS8"/>
      <c r="QAT8" s="22"/>
      <c r="QAU8" s="22"/>
      <c r="QAV8" s="22"/>
      <c r="QAW8" s="15"/>
      <c r="QAX8" s="23"/>
      <c r="QAY8" s="21"/>
      <c r="QAZ8"/>
      <c r="QBA8" s="4"/>
      <c r="QBB8" s="4"/>
      <c r="QBC8"/>
      <c r="QBD8" s="22"/>
      <c r="QBE8" s="22"/>
      <c r="QBF8" s="22"/>
      <c r="QBG8" s="15"/>
      <c r="QBH8" s="23"/>
      <c r="QBI8" s="21"/>
      <c r="QBJ8"/>
      <c r="QBK8" s="4"/>
      <c r="QBL8" s="4"/>
      <c r="QBM8"/>
      <c r="QBN8" s="22"/>
      <c r="QBO8" s="22"/>
      <c r="QBP8" s="22"/>
      <c r="QBQ8" s="15"/>
      <c r="QBR8" s="23"/>
      <c r="QBS8" s="21"/>
      <c r="QBT8"/>
      <c r="QBU8" s="4"/>
      <c r="QBV8" s="4"/>
      <c r="QBW8"/>
      <c r="QBX8" s="22"/>
      <c r="QBY8" s="22"/>
      <c r="QBZ8" s="22"/>
      <c r="QCA8" s="15"/>
      <c r="QCB8" s="23"/>
      <c r="QCC8" s="21"/>
      <c r="QCD8"/>
      <c r="QCE8" s="4"/>
      <c r="QCF8" s="4"/>
      <c r="QCG8"/>
      <c r="QCH8" s="22"/>
      <c r="QCI8" s="22"/>
      <c r="QCJ8" s="22"/>
      <c r="QCK8" s="15"/>
      <c r="QCL8" s="23"/>
      <c r="QCM8" s="21"/>
      <c r="QCN8"/>
      <c r="QCO8" s="4"/>
      <c r="QCP8" s="4"/>
      <c r="QCQ8"/>
      <c r="QCR8" s="22"/>
      <c r="QCS8" s="22"/>
      <c r="QCT8" s="22"/>
      <c r="QCU8" s="15"/>
      <c r="QCV8" s="23"/>
      <c r="QCW8" s="21"/>
      <c r="QCX8"/>
      <c r="QCY8" s="4"/>
      <c r="QCZ8" s="4"/>
      <c r="QDA8"/>
      <c r="QDB8" s="22"/>
      <c r="QDC8" s="22"/>
      <c r="QDD8" s="22"/>
      <c r="QDE8" s="15"/>
      <c r="QDF8" s="23"/>
      <c r="QDG8" s="21"/>
      <c r="QDH8"/>
      <c r="QDI8" s="4"/>
      <c r="QDJ8" s="4"/>
      <c r="QDK8"/>
      <c r="QDL8" s="22"/>
      <c r="QDM8" s="22"/>
      <c r="QDN8" s="22"/>
      <c r="QDO8" s="15"/>
      <c r="QDP8" s="23"/>
      <c r="QDQ8" s="21"/>
      <c r="QDR8"/>
      <c r="QDS8" s="4"/>
      <c r="QDT8" s="4"/>
      <c r="QDU8"/>
      <c r="QDV8" s="22"/>
      <c r="QDW8" s="22"/>
      <c r="QDX8" s="22"/>
      <c r="QDY8" s="15"/>
      <c r="QDZ8" s="23"/>
      <c r="QEA8" s="21"/>
      <c r="QEB8"/>
      <c r="QEC8" s="4"/>
      <c r="QED8" s="4"/>
      <c r="QEE8"/>
      <c r="QEF8" s="22"/>
      <c r="QEG8" s="22"/>
      <c r="QEH8" s="22"/>
      <c r="QEI8" s="15"/>
      <c r="QEJ8" s="23"/>
      <c r="QEK8" s="21"/>
      <c r="QEL8"/>
      <c r="QEM8" s="4"/>
      <c r="QEN8" s="4"/>
      <c r="QEO8"/>
      <c r="QEP8" s="22"/>
      <c r="QEQ8" s="22"/>
      <c r="QER8" s="22"/>
      <c r="QES8" s="15"/>
      <c r="QET8" s="23"/>
      <c r="QEU8" s="21"/>
      <c r="QEV8"/>
      <c r="QEW8" s="4"/>
      <c r="QEX8" s="4"/>
      <c r="QEY8"/>
      <c r="QEZ8" s="22"/>
      <c r="QFA8" s="22"/>
      <c r="QFB8" s="22"/>
      <c r="QFC8" s="15"/>
      <c r="QFD8" s="23"/>
      <c r="QFE8" s="21"/>
      <c r="QFF8"/>
      <c r="QFG8" s="4"/>
      <c r="QFH8" s="4"/>
      <c r="QFI8"/>
      <c r="QFJ8" s="22"/>
      <c r="QFK8" s="22"/>
      <c r="QFL8" s="22"/>
      <c r="QFM8" s="15"/>
      <c r="QFN8" s="23"/>
      <c r="QFO8" s="21"/>
      <c r="QFP8"/>
      <c r="QFQ8" s="4"/>
      <c r="QFR8" s="4"/>
      <c r="QFS8"/>
      <c r="QFT8" s="22"/>
      <c r="QFU8" s="22"/>
      <c r="QFV8" s="22"/>
      <c r="QFW8" s="15"/>
      <c r="QFX8" s="23"/>
      <c r="QFY8" s="21"/>
      <c r="QFZ8"/>
      <c r="QGA8" s="4"/>
      <c r="QGB8" s="4"/>
      <c r="QGC8"/>
      <c r="QGD8" s="22"/>
      <c r="QGE8" s="22"/>
      <c r="QGF8" s="22"/>
      <c r="QGG8" s="15"/>
      <c r="QGH8" s="23"/>
      <c r="QGI8" s="21"/>
      <c r="QGJ8"/>
      <c r="QGK8" s="4"/>
      <c r="QGL8" s="4"/>
      <c r="QGM8"/>
      <c r="QGN8" s="22"/>
      <c r="QGO8" s="22"/>
      <c r="QGP8" s="22"/>
      <c r="QGQ8" s="15"/>
      <c r="QGR8" s="23"/>
      <c r="QGS8" s="21"/>
      <c r="QGT8"/>
      <c r="QGU8" s="4"/>
      <c r="QGV8" s="4"/>
      <c r="QGW8"/>
      <c r="QGX8" s="22"/>
      <c r="QGY8" s="22"/>
      <c r="QGZ8" s="22"/>
      <c r="QHA8" s="15"/>
      <c r="QHB8" s="23"/>
      <c r="QHC8" s="21"/>
      <c r="QHD8"/>
      <c r="QHE8" s="4"/>
      <c r="QHF8" s="4"/>
      <c r="QHG8"/>
      <c r="QHH8" s="22"/>
      <c r="QHI8" s="22"/>
      <c r="QHJ8" s="22"/>
      <c r="QHK8" s="15"/>
      <c r="QHL8" s="23"/>
      <c r="QHM8" s="21"/>
      <c r="QHN8"/>
      <c r="QHO8" s="4"/>
      <c r="QHP8" s="4"/>
      <c r="QHQ8"/>
      <c r="QHR8" s="22"/>
      <c r="QHS8" s="22"/>
      <c r="QHT8" s="22"/>
      <c r="QHU8" s="15"/>
      <c r="QHV8" s="23"/>
      <c r="QHW8" s="21"/>
      <c r="QHX8"/>
      <c r="QHY8" s="4"/>
      <c r="QHZ8" s="4"/>
      <c r="QIA8"/>
      <c r="QIB8" s="22"/>
      <c r="QIC8" s="22"/>
      <c r="QID8" s="22"/>
      <c r="QIE8" s="15"/>
      <c r="QIF8" s="23"/>
      <c r="QIG8" s="21"/>
      <c r="QIH8"/>
      <c r="QII8" s="4"/>
      <c r="QIJ8" s="4"/>
      <c r="QIK8"/>
      <c r="QIL8" s="22"/>
      <c r="QIM8" s="22"/>
      <c r="QIN8" s="22"/>
      <c r="QIO8" s="15"/>
      <c r="QIP8" s="23"/>
      <c r="QIQ8" s="21"/>
      <c r="QIR8"/>
      <c r="QIS8" s="4"/>
      <c r="QIT8" s="4"/>
      <c r="QIU8"/>
      <c r="QIV8" s="22"/>
      <c r="QIW8" s="22"/>
      <c r="QIX8" s="22"/>
      <c r="QIY8" s="15"/>
      <c r="QIZ8" s="23"/>
      <c r="QJA8" s="21"/>
      <c r="QJB8"/>
      <c r="QJC8" s="4"/>
      <c r="QJD8" s="4"/>
      <c r="QJE8"/>
      <c r="QJF8" s="22"/>
      <c r="QJG8" s="22"/>
      <c r="QJH8" s="22"/>
      <c r="QJI8" s="15"/>
      <c r="QJJ8" s="23"/>
      <c r="QJK8" s="21"/>
      <c r="QJL8"/>
      <c r="QJM8" s="4"/>
      <c r="QJN8" s="4"/>
      <c r="QJO8"/>
      <c r="QJP8" s="22"/>
      <c r="QJQ8" s="22"/>
      <c r="QJR8" s="22"/>
      <c r="QJS8" s="15"/>
      <c r="QJT8" s="23"/>
      <c r="QJU8" s="21"/>
      <c r="QJV8"/>
      <c r="QJW8" s="4"/>
      <c r="QJX8" s="4"/>
      <c r="QJY8"/>
      <c r="QJZ8" s="22"/>
      <c r="QKA8" s="22"/>
      <c r="QKB8" s="22"/>
      <c r="QKC8" s="15"/>
      <c r="QKD8" s="23"/>
      <c r="QKE8" s="21"/>
      <c r="QKF8"/>
      <c r="QKG8" s="4"/>
      <c r="QKH8" s="4"/>
      <c r="QKI8"/>
      <c r="QKJ8" s="22"/>
      <c r="QKK8" s="22"/>
      <c r="QKL8" s="22"/>
      <c r="QKM8" s="15"/>
      <c r="QKN8" s="23"/>
      <c r="QKO8" s="21"/>
      <c r="QKP8"/>
      <c r="QKQ8" s="4"/>
      <c r="QKR8" s="4"/>
      <c r="QKS8"/>
      <c r="QKT8" s="22"/>
      <c r="QKU8" s="22"/>
      <c r="QKV8" s="22"/>
      <c r="QKW8" s="15"/>
      <c r="QKX8" s="23"/>
      <c r="QKY8" s="21"/>
      <c r="QKZ8"/>
      <c r="QLA8" s="4"/>
      <c r="QLB8" s="4"/>
      <c r="QLC8"/>
      <c r="QLD8" s="22"/>
      <c r="QLE8" s="22"/>
      <c r="QLF8" s="22"/>
      <c r="QLG8" s="15"/>
      <c r="QLH8" s="23"/>
      <c r="QLI8" s="21"/>
      <c r="QLJ8"/>
      <c r="QLK8" s="4"/>
      <c r="QLL8" s="4"/>
      <c r="QLM8"/>
      <c r="QLN8" s="22"/>
      <c r="QLO8" s="22"/>
      <c r="QLP8" s="22"/>
      <c r="QLQ8" s="15"/>
      <c r="QLR8" s="23"/>
      <c r="QLS8" s="21"/>
      <c r="QLT8"/>
      <c r="QLU8" s="4"/>
      <c r="QLV8" s="4"/>
      <c r="QLW8"/>
      <c r="QLX8" s="22"/>
      <c r="QLY8" s="22"/>
      <c r="QLZ8" s="22"/>
      <c r="QMA8" s="15"/>
      <c r="QMB8" s="23"/>
      <c r="QMC8" s="21"/>
      <c r="QMD8"/>
      <c r="QME8" s="4"/>
      <c r="QMF8" s="4"/>
      <c r="QMG8"/>
      <c r="QMH8" s="22"/>
      <c r="QMI8" s="22"/>
      <c r="QMJ8" s="22"/>
      <c r="QMK8" s="15"/>
      <c r="QML8" s="23"/>
      <c r="QMM8" s="21"/>
      <c r="QMN8"/>
      <c r="QMO8" s="4"/>
      <c r="QMP8" s="4"/>
      <c r="QMQ8"/>
      <c r="QMR8" s="22"/>
      <c r="QMS8" s="22"/>
      <c r="QMT8" s="22"/>
      <c r="QMU8" s="15"/>
      <c r="QMV8" s="23"/>
      <c r="QMW8" s="21"/>
      <c r="QMX8"/>
      <c r="QMY8" s="4"/>
      <c r="QMZ8" s="4"/>
      <c r="QNA8"/>
      <c r="QNB8" s="22"/>
      <c r="QNC8" s="22"/>
      <c r="QND8" s="22"/>
      <c r="QNE8" s="15"/>
      <c r="QNF8" s="23"/>
      <c r="QNG8" s="21"/>
      <c r="QNH8"/>
      <c r="QNI8" s="4"/>
      <c r="QNJ8" s="4"/>
      <c r="QNK8"/>
      <c r="QNL8" s="22"/>
      <c r="QNM8" s="22"/>
      <c r="QNN8" s="22"/>
      <c r="QNO8" s="15"/>
      <c r="QNP8" s="23"/>
      <c r="QNQ8" s="21"/>
      <c r="QNR8"/>
      <c r="QNS8" s="4"/>
      <c r="QNT8" s="4"/>
      <c r="QNU8"/>
      <c r="QNV8" s="22"/>
      <c r="QNW8" s="22"/>
      <c r="QNX8" s="22"/>
      <c r="QNY8" s="15"/>
      <c r="QNZ8" s="23"/>
      <c r="QOA8" s="21"/>
      <c r="QOB8"/>
      <c r="QOC8" s="4"/>
      <c r="QOD8" s="4"/>
      <c r="QOE8"/>
      <c r="QOF8" s="22"/>
      <c r="QOG8" s="22"/>
      <c r="QOH8" s="22"/>
      <c r="QOI8" s="15"/>
      <c r="QOJ8" s="23"/>
      <c r="QOK8" s="21"/>
      <c r="QOL8"/>
      <c r="QOM8" s="4"/>
      <c r="QON8" s="4"/>
      <c r="QOO8"/>
      <c r="QOP8" s="22"/>
      <c r="QOQ8" s="22"/>
      <c r="QOR8" s="22"/>
      <c r="QOS8" s="15"/>
      <c r="QOT8" s="23"/>
      <c r="QOU8" s="21"/>
      <c r="QOV8"/>
      <c r="QOW8" s="4"/>
      <c r="QOX8" s="4"/>
      <c r="QOY8"/>
      <c r="QOZ8" s="22"/>
      <c r="QPA8" s="22"/>
      <c r="QPB8" s="22"/>
      <c r="QPC8" s="15"/>
      <c r="QPD8" s="23"/>
      <c r="QPE8" s="21"/>
      <c r="QPF8"/>
      <c r="QPG8" s="4"/>
      <c r="QPH8" s="4"/>
      <c r="QPI8"/>
      <c r="QPJ8" s="22"/>
      <c r="QPK8" s="22"/>
      <c r="QPL8" s="22"/>
      <c r="QPM8" s="15"/>
      <c r="QPN8" s="23"/>
      <c r="QPO8" s="21"/>
      <c r="QPP8"/>
      <c r="QPQ8" s="4"/>
      <c r="QPR8" s="4"/>
      <c r="QPS8"/>
      <c r="QPT8" s="22"/>
      <c r="QPU8" s="22"/>
      <c r="QPV8" s="22"/>
      <c r="QPW8" s="15"/>
      <c r="QPX8" s="23"/>
      <c r="QPY8" s="21"/>
      <c r="QPZ8"/>
      <c r="QQA8" s="4"/>
      <c r="QQB8" s="4"/>
      <c r="QQC8"/>
      <c r="QQD8" s="22"/>
      <c r="QQE8" s="22"/>
      <c r="QQF8" s="22"/>
      <c r="QQG8" s="15"/>
      <c r="QQH8" s="23"/>
      <c r="QQI8" s="21"/>
      <c r="QQJ8"/>
      <c r="QQK8" s="4"/>
      <c r="QQL8" s="4"/>
      <c r="QQM8"/>
      <c r="QQN8" s="22"/>
      <c r="QQO8" s="22"/>
      <c r="QQP8" s="22"/>
      <c r="QQQ8" s="15"/>
      <c r="QQR8" s="23"/>
      <c r="QQS8" s="21"/>
      <c r="QQT8"/>
      <c r="QQU8" s="4"/>
      <c r="QQV8" s="4"/>
      <c r="QQW8"/>
      <c r="QQX8" s="22"/>
      <c r="QQY8" s="22"/>
      <c r="QQZ8" s="22"/>
      <c r="QRA8" s="15"/>
      <c r="QRB8" s="23"/>
      <c r="QRC8" s="21"/>
      <c r="QRD8"/>
      <c r="QRE8" s="4"/>
      <c r="QRF8" s="4"/>
      <c r="QRG8"/>
      <c r="QRH8" s="22"/>
      <c r="QRI8" s="22"/>
      <c r="QRJ8" s="22"/>
      <c r="QRK8" s="15"/>
      <c r="QRL8" s="23"/>
      <c r="QRM8" s="21"/>
      <c r="QRN8"/>
      <c r="QRO8" s="4"/>
      <c r="QRP8" s="4"/>
      <c r="QRQ8"/>
      <c r="QRR8" s="22"/>
      <c r="QRS8" s="22"/>
      <c r="QRT8" s="22"/>
      <c r="QRU8" s="15"/>
      <c r="QRV8" s="23"/>
      <c r="QRW8" s="21"/>
      <c r="QRX8"/>
      <c r="QRY8" s="4"/>
      <c r="QRZ8" s="4"/>
      <c r="QSA8"/>
      <c r="QSB8" s="22"/>
      <c r="QSC8" s="22"/>
      <c r="QSD8" s="22"/>
      <c r="QSE8" s="15"/>
      <c r="QSF8" s="23"/>
      <c r="QSG8" s="21"/>
      <c r="QSH8"/>
      <c r="QSI8" s="4"/>
      <c r="QSJ8" s="4"/>
      <c r="QSK8"/>
      <c r="QSL8" s="22"/>
      <c r="QSM8" s="22"/>
      <c r="QSN8" s="22"/>
      <c r="QSO8" s="15"/>
      <c r="QSP8" s="23"/>
      <c r="QSQ8" s="21"/>
      <c r="QSR8"/>
      <c r="QSS8" s="4"/>
      <c r="QST8" s="4"/>
      <c r="QSU8"/>
      <c r="QSV8" s="22"/>
      <c r="QSW8" s="22"/>
      <c r="QSX8" s="22"/>
      <c r="QSY8" s="15"/>
      <c r="QSZ8" s="23"/>
      <c r="QTA8" s="21"/>
      <c r="QTB8"/>
      <c r="QTC8" s="4"/>
      <c r="QTD8" s="4"/>
      <c r="QTE8"/>
      <c r="QTF8" s="22"/>
      <c r="QTG8" s="22"/>
      <c r="QTH8" s="22"/>
      <c r="QTI8" s="15"/>
      <c r="QTJ8" s="23"/>
      <c r="QTK8" s="21"/>
      <c r="QTL8"/>
      <c r="QTM8" s="4"/>
      <c r="QTN8" s="4"/>
      <c r="QTO8"/>
      <c r="QTP8" s="22"/>
      <c r="QTQ8" s="22"/>
      <c r="QTR8" s="22"/>
      <c r="QTS8" s="15"/>
      <c r="QTT8" s="23"/>
      <c r="QTU8" s="21"/>
      <c r="QTV8"/>
      <c r="QTW8" s="4"/>
      <c r="QTX8" s="4"/>
      <c r="QTY8"/>
      <c r="QTZ8" s="22"/>
      <c r="QUA8" s="22"/>
      <c r="QUB8" s="22"/>
      <c r="QUC8" s="15"/>
      <c r="QUD8" s="23"/>
      <c r="QUE8" s="21"/>
      <c r="QUF8"/>
      <c r="QUG8" s="4"/>
      <c r="QUH8" s="4"/>
      <c r="QUI8"/>
      <c r="QUJ8" s="22"/>
      <c r="QUK8" s="22"/>
      <c r="QUL8" s="22"/>
      <c r="QUM8" s="15"/>
      <c r="QUN8" s="23"/>
      <c r="QUO8" s="21"/>
      <c r="QUP8"/>
      <c r="QUQ8" s="4"/>
      <c r="QUR8" s="4"/>
      <c r="QUS8"/>
      <c r="QUT8" s="22"/>
      <c r="QUU8" s="22"/>
      <c r="QUV8" s="22"/>
      <c r="QUW8" s="15"/>
      <c r="QUX8" s="23"/>
      <c r="QUY8" s="21"/>
      <c r="QUZ8"/>
      <c r="QVA8" s="4"/>
      <c r="QVB8" s="4"/>
      <c r="QVC8"/>
      <c r="QVD8" s="22"/>
      <c r="QVE8" s="22"/>
      <c r="QVF8" s="22"/>
      <c r="QVG8" s="15"/>
      <c r="QVH8" s="23"/>
      <c r="QVI8" s="21"/>
      <c r="QVJ8"/>
      <c r="QVK8" s="4"/>
      <c r="QVL8" s="4"/>
      <c r="QVM8"/>
      <c r="QVN8" s="22"/>
      <c r="QVO8" s="22"/>
      <c r="QVP8" s="22"/>
      <c r="QVQ8" s="15"/>
      <c r="QVR8" s="23"/>
      <c r="QVS8" s="21"/>
      <c r="QVT8"/>
      <c r="QVU8" s="4"/>
      <c r="QVV8" s="4"/>
      <c r="QVW8"/>
      <c r="QVX8" s="22"/>
      <c r="QVY8" s="22"/>
      <c r="QVZ8" s="22"/>
      <c r="QWA8" s="15"/>
      <c r="QWB8" s="23"/>
      <c r="QWC8" s="21"/>
      <c r="QWD8"/>
      <c r="QWE8" s="4"/>
      <c r="QWF8" s="4"/>
      <c r="QWG8"/>
      <c r="QWH8" s="22"/>
      <c r="QWI8" s="22"/>
      <c r="QWJ8" s="22"/>
      <c r="QWK8" s="15"/>
      <c r="QWL8" s="23"/>
      <c r="QWM8" s="21"/>
      <c r="QWN8"/>
      <c r="QWO8" s="4"/>
      <c r="QWP8" s="4"/>
      <c r="QWQ8"/>
      <c r="QWR8" s="22"/>
      <c r="QWS8" s="22"/>
      <c r="QWT8" s="22"/>
      <c r="QWU8" s="15"/>
      <c r="QWV8" s="23"/>
      <c r="QWW8" s="21"/>
      <c r="QWX8"/>
      <c r="QWY8" s="4"/>
      <c r="QWZ8" s="4"/>
      <c r="QXA8"/>
      <c r="QXB8" s="22"/>
      <c r="QXC8" s="22"/>
      <c r="QXD8" s="22"/>
      <c r="QXE8" s="15"/>
      <c r="QXF8" s="23"/>
      <c r="QXG8" s="21"/>
      <c r="QXH8"/>
      <c r="QXI8" s="4"/>
      <c r="QXJ8" s="4"/>
      <c r="QXK8"/>
      <c r="QXL8" s="22"/>
      <c r="QXM8" s="22"/>
      <c r="QXN8" s="22"/>
      <c r="QXO8" s="15"/>
      <c r="QXP8" s="23"/>
      <c r="QXQ8" s="21"/>
      <c r="QXR8"/>
      <c r="QXS8" s="4"/>
      <c r="QXT8" s="4"/>
      <c r="QXU8"/>
      <c r="QXV8" s="22"/>
      <c r="QXW8" s="22"/>
      <c r="QXX8" s="22"/>
      <c r="QXY8" s="15"/>
      <c r="QXZ8" s="23"/>
      <c r="QYA8" s="21"/>
      <c r="QYB8"/>
      <c r="QYC8" s="4"/>
      <c r="QYD8" s="4"/>
      <c r="QYE8"/>
      <c r="QYF8" s="22"/>
      <c r="QYG8" s="22"/>
      <c r="QYH8" s="22"/>
      <c r="QYI8" s="15"/>
      <c r="QYJ8" s="23"/>
      <c r="QYK8" s="21"/>
      <c r="QYL8"/>
      <c r="QYM8" s="4"/>
      <c r="QYN8" s="4"/>
      <c r="QYO8"/>
      <c r="QYP8" s="22"/>
      <c r="QYQ8" s="22"/>
      <c r="QYR8" s="22"/>
      <c r="QYS8" s="15"/>
      <c r="QYT8" s="23"/>
      <c r="QYU8" s="21"/>
      <c r="QYV8"/>
      <c r="QYW8" s="4"/>
      <c r="QYX8" s="4"/>
      <c r="QYY8"/>
      <c r="QYZ8" s="22"/>
      <c r="QZA8" s="22"/>
      <c r="QZB8" s="22"/>
      <c r="QZC8" s="15"/>
      <c r="QZD8" s="23"/>
      <c r="QZE8" s="21"/>
      <c r="QZF8"/>
      <c r="QZG8" s="4"/>
      <c r="QZH8" s="4"/>
      <c r="QZI8"/>
      <c r="QZJ8" s="22"/>
      <c r="QZK8" s="22"/>
      <c r="QZL8" s="22"/>
      <c r="QZM8" s="15"/>
      <c r="QZN8" s="23"/>
      <c r="QZO8" s="21"/>
      <c r="QZP8"/>
      <c r="QZQ8" s="4"/>
      <c r="QZR8" s="4"/>
      <c r="QZS8"/>
      <c r="QZT8" s="22"/>
      <c r="QZU8" s="22"/>
      <c r="QZV8" s="22"/>
      <c r="QZW8" s="15"/>
      <c r="QZX8" s="23"/>
      <c r="QZY8" s="21"/>
      <c r="QZZ8"/>
      <c r="RAA8" s="4"/>
      <c r="RAB8" s="4"/>
      <c r="RAC8"/>
      <c r="RAD8" s="22"/>
      <c r="RAE8" s="22"/>
      <c r="RAF8" s="22"/>
      <c r="RAG8" s="15"/>
      <c r="RAH8" s="23"/>
      <c r="RAI8" s="21"/>
      <c r="RAJ8"/>
      <c r="RAK8" s="4"/>
      <c r="RAL8" s="4"/>
      <c r="RAM8"/>
      <c r="RAN8" s="22"/>
      <c r="RAO8" s="22"/>
      <c r="RAP8" s="22"/>
      <c r="RAQ8" s="15"/>
      <c r="RAR8" s="23"/>
      <c r="RAS8" s="21"/>
      <c r="RAT8"/>
      <c r="RAU8" s="4"/>
      <c r="RAV8" s="4"/>
      <c r="RAW8"/>
      <c r="RAX8" s="22"/>
      <c r="RAY8" s="22"/>
      <c r="RAZ8" s="22"/>
      <c r="RBA8" s="15"/>
      <c r="RBB8" s="23"/>
      <c r="RBC8" s="21"/>
      <c r="RBD8"/>
      <c r="RBE8" s="4"/>
      <c r="RBF8" s="4"/>
      <c r="RBG8"/>
      <c r="RBH8" s="22"/>
      <c r="RBI8" s="22"/>
      <c r="RBJ8" s="22"/>
      <c r="RBK8" s="15"/>
      <c r="RBL8" s="23"/>
      <c r="RBM8" s="21"/>
      <c r="RBN8"/>
      <c r="RBO8" s="4"/>
      <c r="RBP8" s="4"/>
      <c r="RBQ8"/>
      <c r="RBR8" s="22"/>
      <c r="RBS8" s="22"/>
      <c r="RBT8" s="22"/>
      <c r="RBU8" s="15"/>
      <c r="RBV8" s="23"/>
      <c r="RBW8" s="21"/>
      <c r="RBX8"/>
      <c r="RBY8" s="4"/>
      <c r="RBZ8" s="4"/>
      <c r="RCA8"/>
      <c r="RCB8" s="22"/>
      <c r="RCC8" s="22"/>
      <c r="RCD8" s="22"/>
      <c r="RCE8" s="15"/>
      <c r="RCF8" s="23"/>
      <c r="RCG8" s="21"/>
      <c r="RCH8"/>
      <c r="RCI8" s="4"/>
      <c r="RCJ8" s="4"/>
      <c r="RCK8"/>
      <c r="RCL8" s="22"/>
      <c r="RCM8" s="22"/>
      <c r="RCN8" s="22"/>
      <c r="RCO8" s="15"/>
      <c r="RCP8" s="23"/>
      <c r="RCQ8" s="21"/>
      <c r="RCR8"/>
      <c r="RCS8" s="4"/>
      <c r="RCT8" s="4"/>
      <c r="RCU8"/>
      <c r="RCV8" s="22"/>
      <c r="RCW8" s="22"/>
      <c r="RCX8" s="22"/>
      <c r="RCY8" s="15"/>
      <c r="RCZ8" s="23"/>
      <c r="RDA8" s="21"/>
      <c r="RDB8"/>
      <c r="RDC8" s="4"/>
      <c r="RDD8" s="4"/>
      <c r="RDE8"/>
      <c r="RDF8" s="22"/>
      <c r="RDG8" s="22"/>
      <c r="RDH8" s="22"/>
      <c r="RDI8" s="15"/>
      <c r="RDJ8" s="23"/>
      <c r="RDK8" s="21"/>
      <c r="RDL8"/>
      <c r="RDM8" s="4"/>
      <c r="RDN8" s="4"/>
      <c r="RDO8"/>
      <c r="RDP8" s="22"/>
      <c r="RDQ8" s="22"/>
      <c r="RDR8" s="22"/>
      <c r="RDS8" s="15"/>
      <c r="RDT8" s="23"/>
      <c r="RDU8" s="21"/>
      <c r="RDV8"/>
      <c r="RDW8" s="4"/>
      <c r="RDX8" s="4"/>
      <c r="RDY8"/>
      <c r="RDZ8" s="22"/>
      <c r="REA8" s="22"/>
      <c r="REB8" s="22"/>
      <c r="REC8" s="15"/>
      <c r="RED8" s="23"/>
      <c r="REE8" s="21"/>
      <c r="REF8"/>
      <c r="REG8" s="4"/>
      <c r="REH8" s="4"/>
      <c r="REI8"/>
      <c r="REJ8" s="22"/>
      <c r="REK8" s="22"/>
      <c r="REL8" s="22"/>
      <c r="REM8" s="15"/>
      <c r="REN8" s="23"/>
      <c r="REO8" s="21"/>
      <c r="REP8"/>
      <c r="REQ8" s="4"/>
      <c r="RER8" s="4"/>
      <c r="RES8"/>
      <c r="RET8" s="22"/>
      <c r="REU8" s="22"/>
      <c r="REV8" s="22"/>
      <c r="REW8" s="15"/>
      <c r="REX8" s="23"/>
      <c r="REY8" s="21"/>
      <c r="REZ8"/>
      <c r="RFA8" s="4"/>
      <c r="RFB8" s="4"/>
      <c r="RFC8"/>
      <c r="RFD8" s="22"/>
      <c r="RFE8" s="22"/>
      <c r="RFF8" s="22"/>
      <c r="RFG8" s="15"/>
      <c r="RFH8" s="23"/>
      <c r="RFI8" s="21"/>
      <c r="RFJ8"/>
      <c r="RFK8" s="4"/>
      <c r="RFL8" s="4"/>
      <c r="RFM8"/>
      <c r="RFN8" s="22"/>
      <c r="RFO8" s="22"/>
      <c r="RFP8" s="22"/>
      <c r="RFQ8" s="15"/>
      <c r="RFR8" s="23"/>
      <c r="RFS8" s="21"/>
      <c r="RFT8"/>
      <c r="RFU8" s="4"/>
      <c r="RFV8" s="4"/>
      <c r="RFW8"/>
      <c r="RFX8" s="22"/>
      <c r="RFY8" s="22"/>
      <c r="RFZ8" s="22"/>
      <c r="RGA8" s="15"/>
      <c r="RGB8" s="23"/>
      <c r="RGC8" s="21"/>
      <c r="RGD8"/>
      <c r="RGE8" s="4"/>
      <c r="RGF8" s="4"/>
      <c r="RGG8"/>
      <c r="RGH8" s="22"/>
      <c r="RGI8" s="22"/>
      <c r="RGJ8" s="22"/>
      <c r="RGK8" s="15"/>
      <c r="RGL8" s="23"/>
      <c r="RGM8" s="21"/>
      <c r="RGN8"/>
      <c r="RGO8" s="4"/>
      <c r="RGP8" s="4"/>
      <c r="RGQ8"/>
      <c r="RGR8" s="22"/>
      <c r="RGS8" s="22"/>
      <c r="RGT8" s="22"/>
      <c r="RGU8" s="15"/>
      <c r="RGV8" s="23"/>
      <c r="RGW8" s="21"/>
      <c r="RGX8"/>
      <c r="RGY8" s="4"/>
      <c r="RGZ8" s="4"/>
      <c r="RHA8"/>
      <c r="RHB8" s="22"/>
      <c r="RHC8" s="22"/>
      <c r="RHD8" s="22"/>
      <c r="RHE8" s="15"/>
      <c r="RHF8" s="23"/>
      <c r="RHG8" s="21"/>
      <c r="RHH8"/>
      <c r="RHI8" s="4"/>
      <c r="RHJ8" s="4"/>
      <c r="RHK8"/>
      <c r="RHL8" s="22"/>
      <c r="RHM8" s="22"/>
      <c r="RHN8" s="22"/>
      <c r="RHO8" s="15"/>
      <c r="RHP8" s="23"/>
      <c r="RHQ8" s="21"/>
      <c r="RHR8"/>
      <c r="RHS8" s="4"/>
      <c r="RHT8" s="4"/>
      <c r="RHU8"/>
      <c r="RHV8" s="22"/>
      <c r="RHW8" s="22"/>
      <c r="RHX8" s="22"/>
      <c r="RHY8" s="15"/>
      <c r="RHZ8" s="23"/>
      <c r="RIA8" s="21"/>
      <c r="RIB8"/>
      <c r="RIC8" s="4"/>
      <c r="RID8" s="4"/>
      <c r="RIE8"/>
      <c r="RIF8" s="22"/>
      <c r="RIG8" s="22"/>
      <c r="RIH8" s="22"/>
      <c r="RII8" s="15"/>
      <c r="RIJ8" s="23"/>
      <c r="RIK8" s="21"/>
      <c r="RIL8"/>
      <c r="RIM8" s="4"/>
      <c r="RIN8" s="4"/>
      <c r="RIO8"/>
      <c r="RIP8" s="22"/>
      <c r="RIQ8" s="22"/>
      <c r="RIR8" s="22"/>
      <c r="RIS8" s="15"/>
      <c r="RIT8" s="23"/>
      <c r="RIU8" s="21"/>
      <c r="RIV8"/>
      <c r="RIW8" s="4"/>
      <c r="RIX8" s="4"/>
      <c r="RIY8"/>
      <c r="RIZ8" s="22"/>
      <c r="RJA8" s="22"/>
      <c r="RJB8" s="22"/>
      <c r="RJC8" s="15"/>
      <c r="RJD8" s="23"/>
      <c r="RJE8" s="21"/>
      <c r="RJF8"/>
      <c r="RJG8" s="4"/>
      <c r="RJH8" s="4"/>
      <c r="RJI8"/>
      <c r="RJJ8" s="22"/>
      <c r="RJK8" s="22"/>
      <c r="RJL8" s="22"/>
      <c r="RJM8" s="15"/>
      <c r="RJN8" s="23"/>
      <c r="RJO8" s="21"/>
      <c r="RJP8"/>
      <c r="RJQ8" s="4"/>
      <c r="RJR8" s="4"/>
      <c r="RJS8"/>
      <c r="RJT8" s="22"/>
      <c r="RJU8" s="22"/>
      <c r="RJV8" s="22"/>
      <c r="RJW8" s="15"/>
      <c r="RJX8" s="23"/>
      <c r="RJY8" s="21"/>
      <c r="RJZ8"/>
      <c r="RKA8" s="4"/>
      <c r="RKB8" s="4"/>
      <c r="RKC8"/>
      <c r="RKD8" s="22"/>
      <c r="RKE8" s="22"/>
      <c r="RKF8" s="22"/>
      <c r="RKG8" s="15"/>
      <c r="RKH8" s="23"/>
      <c r="RKI8" s="21"/>
      <c r="RKJ8"/>
      <c r="RKK8" s="4"/>
      <c r="RKL8" s="4"/>
      <c r="RKM8"/>
      <c r="RKN8" s="22"/>
      <c r="RKO8" s="22"/>
      <c r="RKP8" s="22"/>
      <c r="RKQ8" s="15"/>
      <c r="RKR8" s="23"/>
      <c r="RKS8" s="21"/>
      <c r="RKT8"/>
      <c r="RKU8" s="4"/>
      <c r="RKV8" s="4"/>
      <c r="RKW8"/>
      <c r="RKX8" s="22"/>
      <c r="RKY8" s="22"/>
      <c r="RKZ8" s="22"/>
      <c r="RLA8" s="15"/>
      <c r="RLB8" s="23"/>
      <c r="RLC8" s="21"/>
      <c r="RLD8"/>
      <c r="RLE8" s="4"/>
      <c r="RLF8" s="4"/>
      <c r="RLG8"/>
      <c r="RLH8" s="22"/>
      <c r="RLI8" s="22"/>
      <c r="RLJ8" s="22"/>
      <c r="RLK8" s="15"/>
      <c r="RLL8" s="23"/>
      <c r="RLM8" s="21"/>
      <c r="RLN8"/>
      <c r="RLO8" s="4"/>
      <c r="RLP8" s="4"/>
      <c r="RLQ8"/>
      <c r="RLR8" s="22"/>
      <c r="RLS8" s="22"/>
      <c r="RLT8" s="22"/>
      <c r="RLU8" s="15"/>
      <c r="RLV8" s="23"/>
      <c r="RLW8" s="21"/>
      <c r="RLX8"/>
      <c r="RLY8" s="4"/>
      <c r="RLZ8" s="4"/>
      <c r="RMA8"/>
      <c r="RMB8" s="22"/>
      <c r="RMC8" s="22"/>
      <c r="RMD8" s="22"/>
      <c r="RME8" s="15"/>
      <c r="RMF8" s="23"/>
      <c r="RMG8" s="21"/>
      <c r="RMH8"/>
      <c r="RMI8" s="4"/>
      <c r="RMJ8" s="4"/>
      <c r="RMK8"/>
      <c r="RML8" s="22"/>
      <c r="RMM8" s="22"/>
      <c r="RMN8" s="22"/>
      <c r="RMO8" s="15"/>
      <c r="RMP8" s="23"/>
      <c r="RMQ8" s="21"/>
      <c r="RMR8"/>
      <c r="RMS8" s="4"/>
      <c r="RMT8" s="4"/>
      <c r="RMU8"/>
      <c r="RMV8" s="22"/>
      <c r="RMW8" s="22"/>
      <c r="RMX8" s="22"/>
      <c r="RMY8" s="15"/>
      <c r="RMZ8" s="23"/>
      <c r="RNA8" s="21"/>
      <c r="RNB8"/>
      <c r="RNC8" s="4"/>
      <c r="RND8" s="4"/>
      <c r="RNE8"/>
      <c r="RNF8" s="22"/>
      <c r="RNG8" s="22"/>
      <c r="RNH8" s="22"/>
      <c r="RNI8" s="15"/>
      <c r="RNJ8" s="23"/>
      <c r="RNK8" s="21"/>
      <c r="RNL8"/>
      <c r="RNM8" s="4"/>
      <c r="RNN8" s="4"/>
      <c r="RNO8"/>
      <c r="RNP8" s="22"/>
      <c r="RNQ8" s="22"/>
      <c r="RNR8" s="22"/>
      <c r="RNS8" s="15"/>
      <c r="RNT8" s="23"/>
      <c r="RNU8" s="21"/>
      <c r="RNV8"/>
      <c r="RNW8" s="4"/>
      <c r="RNX8" s="4"/>
      <c r="RNY8"/>
      <c r="RNZ8" s="22"/>
      <c r="ROA8" s="22"/>
      <c r="ROB8" s="22"/>
      <c r="ROC8" s="15"/>
      <c r="ROD8" s="23"/>
      <c r="ROE8" s="21"/>
      <c r="ROF8"/>
      <c r="ROG8" s="4"/>
      <c r="ROH8" s="4"/>
      <c r="ROI8"/>
      <c r="ROJ8" s="22"/>
      <c r="ROK8" s="22"/>
      <c r="ROL8" s="22"/>
      <c r="ROM8" s="15"/>
      <c r="RON8" s="23"/>
      <c r="ROO8" s="21"/>
      <c r="ROP8"/>
      <c r="ROQ8" s="4"/>
      <c r="ROR8" s="4"/>
      <c r="ROS8"/>
      <c r="ROT8" s="22"/>
      <c r="ROU8" s="22"/>
      <c r="ROV8" s="22"/>
      <c r="ROW8" s="15"/>
      <c r="ROX8" s="23"/>
      <c r="ROY8" s="21"/>
      <c r="ROZ8"/>
      <c r="RPA8" s="4"/>
      <c r="RPB8" s="4"/>
      <c r="RPC8"/>
      <c r="RPD8" s="22"/>
      <c r="RPE8" s="22"/>
      <c r="RPF8" s="22"/>
      <c r="RPG8" s="15"/>
      <c r="RPH8" s="23"/>
      <c r="RPI8" s="21"/>
      <c r="RPJ8"/>
      <c r="RPK8" s="4"/>
      <c r="RPL8" s="4"/>
      <c r="RPM8"/>
      <c r="RPN8" s="22"/>
      <c r="RPO8" s="22"/>
      <c r="RPP8" s="22"/>
      <c r="RPQ8" s="15"/>
      <c r="RPR8" s="23"/>
      <c r="RPS8" s="21"/>
      <c r="RPT8"/>
      <c r="RPU8" s="4"/>
      <c r="RPV8" s="4"/>
      <c r="RPW8"/>
      <c r="RPX8" s="22"/>
      <c r="RPY8" s="22"/>
      <c r="RPZ8" s="22"/>
      <c r="RQA8" s="15"/>
      <c r="RQB8" s="23"/>
      <c r="RQC8" s="21"/>
      <c r="RQD8"/>
      <c r="RQE8" s="4"/>
      <c r="RQF8" s="4"/>
      <c r="RQG8"/>
      <c r="RQH8" s="22"/>
      <c r="RQI8" s="22"/>
      <c r="RQJ8" s="22"/>
      <c r="RQK8" s="15"/>
      <c r="RQL8" s="23"/>
      <c r="RQM8" s="21"/>
      <c r="RQN8"/>
      <c r="RQO8" s="4"/>
      <c r="RQP8" s="4"/>
      <c r="RQQ8"/>
      <c r="RQR8" s="22"/>
      <c r="RQS8" s="22"/>
      <c r="RQT8" s="22"/>
      <c r="RQU8" s="15"/>
      <c r="RQV8" s="23"/>
      <c r="RQW8" s="21"/>
      <c r="RQX8"/>
      <c r="RQY8" s="4"/>
      <c r="RQZ8" s="4"/>
      <c r="RRA8"/>
      <c r="RRB8" s="22"/>
      <c r="RRC8" s="22"/>
      <c r="RRD8" s="22"/>
      <c r="RRE8" s="15"/>
      <c r="RRF8" s="23"/>
      <c r="RRG8" s="21"/>
      <c r="RRH8"/>
      <c r="RRI8" s="4"/>
      <c r="RRJ8" s="4"/>
      <c r="RRK8"/>
      <c r="RRL8" s="22"/>
      <c r="RRM8" s="22"/>
      <c r="RRN8" s="22"/>
      <c r="RRO8" s="15"/>
      <c r="RRP8" s="23"/>
      <c r="RRQ8" s="21"/>
      <c r="RRR8"/>
      <c r="RRS8" s="4"/>
      <c r="RRT8" s="4"/>
      <c r="RRU8"/>
      <c r="RRV8" s="22"/>
      <c r="RRW8" s="22"/>
      <c r="RRX8" s="22"/>
      <c r="RRY8" s="15"/>
      <c r="RRZ8" s="23"/>
      <c r="RSA8" s="21"/>
      <c r="RSB8"/>
      <c r="RSC8" s="4"/>
      <c r="RSD8" s="4"/>
      <c r="RSE8"/>
      <c r="RSF8" s="22"/>
      <c r="RSG8" s="22"/>
      <c r="RSH8" s="22"/>
      <c r="RSI8" s="15"/>
      <c r="RSJ8" s="23"/>
      <c r="RSK8" s="21"/>
      <c r="RSL8"/>
      <c r="RSM8" s="4"/>
      <c r="RSN8" s="4"/>
      <c r="RSO8"/>
      <c r="RSP8" s="22"/>
      <c r="RSQ8" s="22"/>
      <c r="RSR8" s="22"/>
      <c r="RSS8" s="15"/>
      <c r="RST8" s="23"/>
      <c r="RSU8" s="21"/>
      <c r="RSV8"/>
      <c r="RSW8" s="4"/>
      <c r="RSX8" s="4"/>
      <c r="RSY8"/>
      <c r="RSZ8" s="22"/>
      <c r="RTA8" s="22"/>
      <c r="RTB8" s="22"/>
      <c r="RTC8" s="15"/>
      <c r="RTD8" s="23"/>
      <c r="RTE8" s="21"/>
      <c r="RTF8"/>
      <c r="RTG8" s="4"/>
      <c r="RTH8" s="4"/>
      <c r="RTI8"/>
      <c r="RTJ8" s="22"/>
      <c r="RTK8" s="22"/>
      <c r="RTL8" s="22"/>
      <c r="RTM8" s="15"/>
      <c r="RTN8" s="23"/>
      <c r="RTO8" s="21"/>
      <c r="RTP8"/>
      <c r="RTQ8" s="4"/>
      <c r="RTR8" s="4"/>
      <c r="RTS8"/>
      <c r="RTT8" s="22"/>
      <c r="RTU8" s="22"/>
      <c r="RTV8" s="22"/>
      <c r="RTW8" s="15"/>
      <c r="RTX8" s="23"/>
      <c r="RTY8" s="21"/>
      <c r="RTZ8"/>
      <c r="RUA8" s="4"/>
      <c r="RUB8" s="4"/>
      <c r="RUC8"/>
      <c r="RUD8" s="22"/>
      <c r="RUE8" s="22"/>
      <c r="RUF8" s="22"/>
      <c r="RUG8" s="15"/>
      <c r="RUH8" s="23"/>
      <c r="RUI8" s="21"/>
      <c r="RUJ8"/>
      <c r="RUK8" s="4"/>
      <c r="RUL8" s="4"/>
      <c r="RUM8"/>
      <c r="RUN8" s="22"/>
      <c r="RUO8" s="22"/>
      <c r="RUP8" s="22"/>
      <c r="RUQ8" s="15"/>
      <c r="RUR8" s="23"/>
      <c r="RUS8" s="21"/>
      <c r="RUT8"/>
      <c r="RUU8" s="4"/>
      <c r="RUV8" s="4"/>
      <c r="RUW8"/>
      <c r="RUX8" s="22"/>
      <c r="RUY8" s="22"/>
      <c r="RUZ8" s="22"/>
      <c r="RVA8" s="15"/>
      <c r="RVB8" s="23"/>
      <c r="RVC8" s="21"/>
      <c r="RVD8"/>
      <c r="RVE8" s="4"/>
      <c r="RVF8" s="4"/>
      <c r="RVG8"/>
      <c r="RVH8" s="22"/>
      <c r="RVI8" s="22"/>
      <c r="RVJ8" s="22"/>
      <c r="RVK8" s="15"/>
      <c r="RVL8" s="23"/>
      <c r="RVM8" s="21"/>
      <c r="RVN8"/>
      <c r="RVO8" s="4"/>
      <c r="RVP8" s="4"/>
      <c r="RVQ8"/>
      <c r="RVR8" s="22"/>
      <c r="RVS8" s="22"/>
      <c r="RVT8" s="22"/>
      <c r="RVU8" s="15"/>
      <c r="RVV8" s="23"/>
      <c r="RVW8" s="21"/>
      <c r="RVX8"/>
      <c r="RVY8" s="4"/>
      <c r="RVZ8" s="4"/>
      <c r="RWA8"/>
      <c r="RWB8" s="22"/>
      <c r="RWC8" s="22"/>
      <c r="RWD8" s="22"/>
      <c r="RWE8" s="15"/>
      <c r="RWF8" s="23"/>
      <c r="RWG8" s="21"/>
      <c r="RWH8"/>
      <c r="RWI8" s="4"/>
      <c r="RWJ8" s="4"/>
      <c r="RWK8"/>
      <c r="RWL8" s="22"/>
      <c r="RWM8" s="22"/>
      <c r="RWN8" s="22"/>
      <c r="RWO8" s="15"/>
      <c r="RWP8" s="23"/>
      <c r="RWQ8" s="21"/>
      <c r="RWR8"/>
      <c r="RWS8" s="4"/>
      <c r="RWT8" s="4"/>
      <c r="RWU8"/>
      <c r="RWV8" s="22"/>
      <c r="RWW8" s="22"/>
      <c r="RWX8" s="22"/>
      <c r="RWY8" s="15"/>
      <c r="RWZ8" s="23"/>
      <c r="RXA8" s="21"/>
      <c r="RXB8"/>
      <c r="RXC8" s="4"/>
      <c r="RXD8" s="4"/>
      <c r="RXE8"/>
      <c r="RXF8" s="22"/>
      <c r="RXG8" s="22"/>
      <c r="RXH8" s="22"/>
      <c r="RXI8" s="15"/>
      <c r="RXJ8" s="23"/>
      <c r="RXK8" s="21"/>
      <c r="RXL8"/>
      <c r="RXM8" s="4"/>
      <c r="RXN8" s="4"/>
      <c r="RXO8"/>
      <c r="RXP8" s="22"/>
      <c r="RXQ8" s="22"/>
      <c r="RXR8" s="22"/>
      <c r="RXS8" s="15"/>
      <c r="RXT8" s="23"/>
      <c r="RXU8" s="21"/>
      <c r="RXV8"/>
      <c r="RXW8" s="4"/>
      <c r="RXX8" s="4"/>
      <c r="RXY8"/>
      <c r="RXZ8" s="22"/>
      <c r="RYA8" s="22"/>
      <c r="RYB8" s="22"/>
      <c r="RYC8" s="15"/>
      <c r="RYD8" s="23"/>
      <c r="RYE8" s="21"/>
      <c r="RYF8"/>
      <c r="RYG8" s="4"/>
      <c r="RYH8" s="4"/>
      <c r="RYI8"/>
      <c r="RYJ8" s="22"/>
      <c r="RYK8" s="22"/>
      <c r="RYL8" s="22"/>
      <c r="RYM8" s="15"/>
      <c r="RYN8" s="23"/>
      <c r="RYO8" s="21"/>
      <c r="RYP8"/>
      <c r="RYQ8" s="4"/>
      <c r="RYR8" s="4"/>
      <c r="RYS8"/>
      <c r="RYT8" s="22"/>
      <c r="RYU8" s="22"/>
      <c r="RYV8" s="22"/>
      <c r="RYW8" s="15"/>
      <c r="RYX8" s="23"/>
      <c r="RYY8" s="21"/>
      <c r="RYZ8"/>
      <c r="RZA8" s="4"/>
      <c r="RZB8" s="4"/>
      <c r="RZC8"/>
      <c r="RZD8" s="22"/>
      <c r="RZE8" s="22"/>
      <c r="RZF8" s="22"/>
      <c r="RZG8" s="15"/>
      <c r="RZH8" s="23"/>
      <c r="RZI8" s="21"/>
      <c r="RZJ8"/>
      <c r="RZK8" s="4"/>
      <c r="RZL8" s="4"/>
      <c r="RZM8"/>
      <c r="RZN8" s="22"/>
      <c r="RZO8" s="22"/>
      <c r="RZP8" s="22"/>
      <c r="RZQ8" s="15"/>
      <c r="RZR8" s="23"/>
      <c r="RZS8" s="21"/>
      <c r="RZT8"/>
      <c r="RZU8" s="4"/>
      <c r="RZV8" s="4"/>
      <c r="RZW8"/>
      <c r="RZX8" s="22"/>
      <c r="RZY8" s="22"/>
      <c r="RZZ8" s="22"/>
      <c r="SAA8" s="15"/>
      <c r="SAB8" s="23"/>
      <c r="SAC8" s="21"/>
      <c r="SAD8"/>
      <c r="SAE8" s="4"/>
      <c r="SAF8" s="4"/>
      <c r="SAG8"/>
      <c r="SAH8" s="22"/>
      <c r="SAI8" s="22"/>
      <c r="SAJ8" s="22"/>
      <c r="SAK8" s="15"/>
      <c r="SAL8" s="23"/>
      <c r="SAM8" s="21"/>
      <c r="SAN8"/>
      <c r="SAO8" s="4"/>
      <c r="SAP8" s="4"/>
      <c r="SAQ8"/>
      <c r="SAR8" s="22"/>
      <c r="SAS8" s="22"/>
      <c r="SAT8" s="22"/>
      <c r="SAU8" s="15"/>
      <c r="SAV8" s="23"/>
      <c r="SAW8" s="21"/>
      <c r="SAX8"/>
      <c r="SAY8" s="4"/>
      <c r="SAZ8" s="4"/>
      <c r="SBA8"/>
      <c r="SBB8" s="22"/>
      <c r="SBC8" s="22"/>
      <c r="SBD8" s="22"/>
      <c r="SBE8" s="15"/>
      <c r="SBF8" s="23"/>
      <c r="SBG8" s="21"/>
      <c r="SBH8"/>
      <c r="SBI8" s="4"/>
      <c r="SBJ8" s="4"/>
      <c r="SBK8"/>
      <c r="SBL8" s="22"/>
      <c r="SBM8" s="22"/>
      <c r="SBN8" s="22"/>
      <c r="SBO8" s="15"/>
      <c r="SBP8" s="23"/>
      <c r="SBQ8" s="21"/>
      <c r="SBR8"/>
      <c r="SBS8" s="4"/>
      <c r="SBT8" s="4"/>
      <c r="SBU8"/>
      <c r="SBV8" s="22"/>
      <c r="SBW8" s="22"/>
      <c r="SBX8" s="22"/>
      <c r="SBY8" s="15"/>
      <c r="SBZ8" s="23"/>
      <c r="SCA8" s="21"/>
      <c r="SCB8"/>
      <c r="SCC8" s="4"/>
      <c r="SCD8" s="4"/>
      <c r="SCE8"/>
      <c r="SCF8" s="22"/>
      <c r="SCG8" s="22"/>
      <c r="SCH8" s="22"/>
      <c r="SCI8" s="15"/>
      <c r="SCJ8" s="23"/>
      <c r="SCK8" s="21"/>
      <c r="SCL8"/>
      <c r="SCM8" s="4"/>
      <c r="SCN8" s="4"/>
      <c r="SCO8"/>
      <c r="SCP8" s="22"/>
      <c r="SCQ8" s="22"/>
      <c r="SCR8" s="22"/>
      <c r="SCS8" s="15"/>
      <c r="SCT8" s="23"/>
      <c r="SCU8" s="21"/>
      <c r="SCV8"/>
      <c r="SCW8" s="4"/>
      <c r="SCX8" s="4"/>
      <c r="SCY8"/>
      <c r="SCZ8" s="22"/>
      <c r="SDA8" s="22"/>
      <c r="SDB8" s="22"/>
      <c r="SDC8" s="15"/>
      <c r="SDD8" s="23"/>
      <c r="SDE8" s="21"/>
      <c r="SDF8"/>
      <c r="SDG8" s="4"/>
      <c r="SDH8" s="4"/>
      <c r="SDI8"/>
      <c r="SDJ8" s="22"/>
      <c r="SDK8" s="22"/>
      <c r="SDL8" s="22"/>
      <c r="SDM8" s="15"/>
      <c r="SDN8" s="23"/>
      <c r="SDO8" s="21"/>
      <c r="SDP8"/>
      <c r="SDQ8" s="4"/>
      <c r="SDR8" s="4"/>
      <c r="SDS8"/>
      <c r="SDT8" s="22"/>
      <c r="SDU8" s="22"/>
      <c r="SDV8" s="22"/>
      <c r="SDW8" s="15"/>
      <c r="SDX8" s="23"/>
      <c r="SDY8" s="21"/>
      <c r="SDZ8"/>
      <c r="SEA8" s="4"/>
      <c r="SEB8" s="4"/>
      <c r="SEC8"/>
      <c r="SED8" s="22"/>
      <c r="SEE8" s="22"/>
      <c r="SEF8" s="22"/>
      <c r="SEG8" s="15"/>
      <c r="SEH8" s="23"/>
      <c r="SEI8" s="21"/>
      <c r="SEJ8"/>
      <c r="SEK8" s="4"/>
      <c r="SEL8" s="4"/>
      <c r="SEM8"/>
      <c r="SEN8" s="22"/>
      <c r="SEO8" s="22"/>
      <c r="SEP8" s="22"/>
      <c r="SEQ8" s="15"/>
      <c r="SER8" s="23"/>
      <c r="SES8" s="21"/>
      <c r="SET8"/>
      <c r="SEU8" s="4"/>
      <c r="SEV8" s="4"/>
      <c r="SEW8"/>
      <c r="SEX8" s="22"/>
      <c r="SEY8" s="22"/>
      <c r="SEZ8" s="22"/>
      <c r="SFA8" s="15"/>
      <c r="SFB8" s="23"/>
      <c r="SFC8" s="21"/>
      <c r="SFD8"/>
      <c r="SFE8" s="4"/>
      <c r="SFF8" s="4"/>
      <c r="SFG8"/>
      <c r="SFH8" s="22"/>
      <c r="SFI8" s="22"/>
      <c r="SFJ8" s="22"/>
      <c r="SFK8" s="15"/>
      <c r="SFL8" s="23"/>
      <c r="SFM8" s="21"/>
      <c r="SFN8"/>
      <c r="SFO8" s="4"/>
      <c r="SFP8" s="4"/>
      <c r="SFQ8"/>
      <c r="SFR8" s="22"/>
      <c r="SFS8" s="22"/>
      <c r="SFT8" s="22"/>
      <c r="SFU8" s="15"/>
      <c r="SFV8" s="23"/>
      <c r="SFW8" s="21"/>
      <c r="SFX8"/>
      <c r="SFY8" s="4"/>
      <c r="SFZ8" s="4"/>
      <c r="SGA8"/>
      <c r="SGB8" s="22"/>
      <c r="SGC8" s="22"/>
      <c r="SGD8" s="22"/>
      <c r="SGE8" s="15"/>
      <c r="SGF8" s="23"/>
      <c r="SGG8" s="21"/>
      <c r="SGH8"/>
      <c r="SGI8" s="4"/>
      <c r="SGJ8" s="4"/>
      <c r="SGK8"/>
      <c r="SGL8" s="22"/>
      <c r="SGM8" s="22"/>
      <c r="SGN8" s="22"/>
      <c r="SGO8" s="15"/>
      <c r="SGP8" s="23"/>
      <c r="SGQ8" s="21"/>
      <c r="SGR8"/>
      <c r="SGS8" s="4"/>
      <c r="SGT8" s="4"/>
      <c r="SGU8"/>
      <c r="SGV8" s="22"/>
      <c r="SGW8" s="22"/>
      <c r="SGX8" s="22"/>
      <c r="SGY8" s="15"/>
      <c r="SGZ8" s="23"/>
      <c r="SHA8" s="21"/>
      <c r="SHB8"/>
      <c r="SHC8" s="4"/>
      <c r="SHD8" s="4"/>
      <c r="SHE8"/>
      <c r="SHF8" s="22"/>
      <c r="SHG8" s="22"/>
      <c r="SHH8" s="22"/>
      <c r="SHI8" s="15"/>
      <c r="SHJ8" s="23"/>
      <c r="SHK8" s="21"/>
      <c r="SHL8"/>
      <c r="SHM8" s="4"/>
      <c r="SHN8" s="4"/>
      <c r="SHO8"/>
      <c r="SHP8" s="22"/>
      <c r="SHQ8" s="22"/>
      <c r="SHR8" s="22"/>
      <c r="SHS8" s="15"/>
      <c r="SHT8" s="23"/>
      <c r="SHU8" s="21"/>
      <c r="SHV8"/>
      <c r="SHW8" s="4"/>
      <c r="SHX8" s="4"/>
      <c r="SHY8"/>
      <c r="SHZ8" s="22"/>
      <c r="SIA8" s="22"/>
      <c r="SIB8" s="22"/>
      <c r="SIC8" s="15"/>
      <c r="SID8" s="23"/>
      <c r="SIE8" s="21"/>
      <c r="SIF8"/>
      <c r="SIG8" s="4"/>
      <c r="SIH8" s="4"/>
      <c r="SII8"/>
      <c r="SIJ8" s="22"/>
      <c r="SIK8" s="22"/>
      <c r="SIL8" s="22"/>
      <c r="SIM8" s="15"/>
      <c r="SIN8" s="23"/>
      <c r="SIO8" s="21"/>
      <c r="SIP8"/>
      <c r="SIQ8" s="4"/>
      <c r="SIR8" s="4"/>
      <c r="SIS8"/>
      <c r="SIT8" s="22"/>
      <c r="SIU8" s="22"/>
      <c r="SIV8" s="22"/>
      <c r="SIW8" s="15"/>
      <c r="SIX8" s="23"/>
      <c r="SIY8" s="21"/>
      <c r="SIZ8"/>
      <c r="SJA8" s="4"/>
      <c r="SJB8" s="4"/>
      <c r="SJC8"/>
      <c r="SJD8" s="22"/>
      <c r="SJE8" s="22"/>
      <c r="SJF8" s="22"/>
      <c r="SJG8" s="15"/>
      <c r="SJH8" s="23"/>
      <c r="SJI8" s="21"/>
      <c r="SJJ8"/>
      <c r="SJK8" s="4"/>
      <c r="SJL8" s="4"/>
      <c r="SJM8"/>
      <c r="SJN8" s="22"/>
      <c r="SJO8" s="22"/>
      <c r="SJP8" s="22"/>
      <c r="SJQ8" s="15"/>
      <c r="SJR8" s="23"/>
      <c r="SJS8" s="21"/>
      <c r="SJT8"/>
      <c r="SJU8" s="4"/>
      <c r="SJV8" s="4"/>
      <c r="SJW8"/>
      <c r="SJX8" s="22"/>
      <c r="SJY8" s="22"/>
      <c r="SJZ8" s="22"/>
      <c r="SKA8" s="15"/>
      <c r="SKB8" s="23"/>
      <c r="SKC8" s="21"/>
      <c r="SKD8"/>
      <c r="SKE8" s="4"/>
      <c r="SKF8" s="4"/>
      <c r="SKG8"/>
      <c r="SKH8" s="22"/>
      <c r="SKI8" s="22"/>
      <c r="SKJ8" s="22"/>
      <c r="SKK8" s="15"/>
      <c r="SKL8" s="23"/>
      <c r="SKM8" s="21"/>
      <c r="SKN8"/>
      <c r="SKO8" s="4"/>
      <c r="SKP8" s="4"/>
      <c r="SKQ8"/>
      <c r="SKR8" s="22"/>
      <c r="SKS8" s="22"/>
      <c r="SKT8" s="22"/>
      <c r="SKU8" s="15"/>
      <c r="SKV8" s="23"/>
      <c r="SKW8" s="21"/>
      <c r="SKX8"/>
      <c r="SKY8" s="4"/>
      <c r="SKZ8" s="4"/>
      <c r="SLA8"/>
      <c r="SLB8" s="22"/>
      <c r="SLC8" s="22"/>
      <c r="SLD8" s="22"/>
      <c r="SLE8" s="15"/>
      <c r="SLF8" s="23"/>
      <c r="SLG8" s="21"/>
      <c r="SLH8"/>
      <c r="SLI8" s="4"/>
      <c r="SLJ8" s="4"/>
      <c r="SLK8"/>
      <c r="SLL8" s="22"/>
      <c r="SLM8" s="22"/>
      <c r="SLN8" s="22"/>
      <c r="SLO8" s="15"/>
      <c r="SLP8" s="23"/>
      <c r="SLQ8" s="21"/>
      <c r="SLR8"/>
      <c r="SLS8" s="4"/>
      <c r="SLT8" s="4"/>
      <c r="SLU8"/>
      <c r="SLV8" s="22"/>
      <c r="SLW8" s="22"/>
      <c r="SLX8" s="22"/>
      <c r="SLY8" s="15"/>
      <c r="SLZ8" s="23"/>
      <c r="SMA8" s="21"/>
      <c r="SMB8"/>
      <c r="SMC8" s="4"/>
      <c r="SMD8" s="4"/>
      <c r="SME8"/>
      <c r="SMF8" s="22"/>
      <c r="SMG8" s="22"/>
      <c r="SMH8" s="22"/>
      <c r="SMI8" s="15"/>
      <c r="SMJ8" s="23"/>
      <c r="SMK8" s="21"/>
      <c r="SML8"/>
      <c r="SMM8" s="4"/>
      <c r="SMN8" s="4"/>
      <c r="SMO8"/>
      <c r="SMP8" s="22"/>
      <c r="SMQ8" s="22"/>
      <c r="SMR8" s="22"/>
      <c r="SMS8" s="15"/>
      <c r="SMT8" s="23"/>
      <c r="SMU8" s="21"/>
      <c r="SMV8"/>
      <c r="SMW8" s="4"/>
      <c r="SMX8" s="4"/>
      <c r="SMY8"/>
      <c r="SMZ8" s="22"/>
      <c r="SNA8" s="22"/>
      <c r="SNB8" s="22"/>
      <c r="SNC8" s="15"/>
      <c r="SND8" s="23"/>
      <c r="SNE8" s="21"/>
      <c r="SNF8"/>
      <c r="SNG8" s="4"/>
      <c r="SNH8" s="4"/>
      <c r="SNI8"/>
      <c r="SNJ8" s="22"/>
      <c r="SNK8" s="22"/>
      <c r="SNL8" s="22"/>
      <c r="SNM8" s="15"/>
      <c r="SNN8" s="23"/>
      <c r="SNO8" s="21"/>
      <c r="SNP8"/>
      <c r="SNQ8" s="4"/>
      <c r="SNR8" s="4"/>
      <c r="SNS8"/>
      <c r="SNT8" s="22"/>
      <c r="SNU8" s="22"/>
      <c r="SNV8" s="22"/>
      <c r="SNW8" s="15"/>
      <c r="SNX8" s="23"/>
      <c r="SNY8" s="21"/>
      <c r="SNZ8"/>
      <c r="SOA8" s="4"/>
      <c r="SOB8" s="4"/>
      <c r="SOC8"/>
      <c r="SOD8" s="22"/>
      <c r="SOE8" s="22"/>
      <c r="SOF8" s="22"/>
      <c r="SOG8" s="15"/>
      <c r="SOH8" s="23"/>
      <c r="SOI8" s="21"/>
      <c r="SOJ8"/>
      <c r="SOK8" s="4"/>
      <c r="SOL8" s="4"/>
      <c r="SOM8"/>
      <c r="SON8" s="22"/>
      <c r="SOO8" s="22"/>
      <c r="SOP8" s="22"/>
      <c r="SOQ8" s="15"/>
      <c r="SOR8" s="23"/>
      <c r="SOS8" s="21"/>
      <c r="SOT8"/>
      <c r="SOU8" s="4"/>
      <c r="SOV8" s="4"/>
      <c r="SOW8"/>
      <c r="SOX8" s="22"/>
      <c r="SOY8" s="22"/>
      <c r="SOZ8" s="22"/>
      <c r="SPA8" s="15"/>
      <c r="SPB8" s="23"/>
      <c r="SPC8" s="21"/>
      <c r="SPD8"/>
      <c r="SPE8" s="4"/>
      <c r="SPF8" s="4"/>
      <c r="SPG8"/>
      <c r="SPH8" s="22"/>
      <c r="SPI8" s="22"/>
      <c r="SPJ8" s="22"/>
      <c r="SPK8" s="15"/>
      <c r="SPL8" s="23"/>
      <c r="SPM8" s="21"/>
      <c r="SPN8"/>
      <c r="SPO8" s="4"/>
      <c r="SPP8" s="4"/>
      <c r="SPQ8"/>
      <c r="SPR8" s="22"/>
      <c r="SPS8" s="22"/>
      <c r="SPT8" s="22"/>
      <c r="SPU8" s="15"/>
      <c r="SPV8" s="23"/>
      <c r="SPW8" s="21"/>
      <c r="SPX8"/>
      <c r="SPY8" s="4"/>
      <c r="SPZ8" s="4"/>
      <c r="SQA8"/>
      <c r="SQB8" s="22"/>
      <c r="SQC8" s="22"/>
      <c r="SQD8" s="22"/>
      <c r="SQE8" s="15"/>
      <c r="SQF8" s="23"/>
      <c r="SQG8" s="21"/>
      <c r="SQH8"/>
      <c r="SQI8" s="4"/>
      <c r="SQJ8" s="4"/>
      <c r="SQK8"/>
      <c r="SQL8" s="22"/>
      <c r="SQM8" s="22"/>
      <c r="SQN8" s="22"/>
      <c r="SQO8" s="15"/>
      <c r="SQP8" s="23"/>
      <c r="SQQ8" s="21"/>
      <c r="SQR8"/>
      <c r="SQS8" s="4"/>
      <c r="SQT8" s="4"/>
      <c r="SQU8"/>
      <c r="SQV8" s="22"/>
      <c r="SQW8" s="22"/>
      <c r="SQX8" s="22"/>
      <c r="SQY8" s="15"/>
      <c r="SQZ8" s="23"/>
      <c r="SRA8" s="21"/>
      <c r="SRB8"/>
      <c r="SRC8" s="4"/>
      <c r="SRD8" s="4"/>
      <c r="SRE8"/>
      <c r="SRF8" s="22"/>
      <c r="SRG8" s="22"/>
      <c r="SRH8" s="22"/>
      <c r="SRI8" s="15"/>
      <c r="SRJ8" s="23"/>
      <c r="SRK8" s="21"/>
      <c r="SRL8"/>
      <c r="SRM8" s="4"/>
      <c r="SRN8" s="4"/>
      <c r="SRO8"/>
      <c r="SRP8" s="22"/>
      <c r="SRQ8" s="22"/>
      <c r="SRR8" s="22"/>
      <c r="SRS8" s="15"/>
      <c r="SRT8" s="23"/>
      <c r="SRU8" s="21"/>
      <c r="SRV8"/>
      <c r="SRW8" s="4"/>
      <c r="SRX8" s="4"/>
      <c r="SRY8"/>
      <c r="SRZ8" s="22"/>
      <c r="SSA8" s="22"/>
      <c r="SSB8" s="22"/>
      <c r="SSC8" s="15"/>
      <c r="SSD8" s="23"/>
      <c r="SSE8" s="21"/>
      <c r="SSF8"/>
      <c r="SSG8" s="4"/>
      <c r="SSH8" s="4"/>
      <c r="SSI8"/>
      <c r="SSJ8" s="22"/>
      <c r="SSK8" s="22"/>
      <c r="SSL8" s="22"/>
      <c r="SSM8" s="15"/>
      <c r="SSN8" s="23"/>
      <c r="SSO8" s="21"/>
      <c r="SSP8"/>
      <c r="SSQ8" s="4"/>
      <c r="SSR8" s="4"/>
      <c r="SSS8"/>
      <c r="SST8" s="22"/>
      <c r="SSU8" s="22"/>
      <c r="SSV8" s="22"/>
      <c r="SSW8" s="15"/>
      <c r="SSX8" s="23"/>
      <c r="SSY8" s="21"/>
      <c r="SSZ8"/>
      <c r="STA8" s="4"/>
      <c r="STB8" s="4"/>
      <c r="STC8"/>
      <c r="STD8" s="22"/>
      <c r="STE8" s="22"/>
      <c r="STF8" s="22"/>
      <c r="STG8" s="15"/>
      <c r="STH8" s="23"/>
      <c r="STI8" s="21"/>
      <c r="STJ8"/>
      <c r="STK8" s="4"/>
      <c r="STL8" s="4"/>
      <c r="STM8"/>
      <c r="STN8" s="22"/>
      <c r="STO8" s="22"/>
      <c r="STP8" s="22"/>
      <c r="STQ8" s="15"/>
      <c r="STR8" s="23"/>
      <c r="STS8" s="21"/>
      <c r="STT8"/>
      <c r="STU8" s="4"/>
      <c r="STV8" s="4"/>
      <c r="STW8"/>
      <c r="STX8" s="22"/>
      <c r="STY8" s="22"/>
      <c r="STZ8" s="22"/>
      <c r="SUA8" s="15"/>
      <c r="SUB8" s="23"/>
      <c r="SUC8" s="21"/>
      <c r="SUD8"/>
      <c r="SUE8" s="4"/>
      <c r="SUF8" s="4"/>
      <c r="SUG8"/>
      <c r="SUH8" s="22"/>
      <c r="SUI8" s="22"/>
      <c r="SUJ8" s="22"/>
      <c r="SUK8" s="15"/>
      <c r="SUL8" s="23"/>
      <c r="SUM8" s="21"/>
      <c r="SUN8"/>
      <c r="SUO8" s="4"/>
      <c r="SUP8" s="4"/>
      <c r="SUQ8"/>
      <c r="SUR8" s="22"/>
      <c r="SUS8" s="22"/>
      <c r="SUT8" s="22"/>
      <c r="SUU8" s="15"/>
      <c r="SUV8" s="23"/>
      <c r="SUW8" s="21"/>
      <c r="SUX8"/>
      <c r="SUY8" s="4"/>
      <c r="SUZ8" s="4"/>
      <c r="SVA8"/>
      <c r="SVB8" s="22"/>
      <c r="SVC8" s="22"/>
      <c r="SVD8" s="22"/>
      <c r="SVE8" s="15"/>
      <c r="SVF8" s="23"/>
      <c r="SVG8" s="21"/>
      <c r="SVH8"/>
      <c r="SVI8" s="4"/>
      <c r="SVJ8" s="4"/>
      <c r="SVK8"/>
      <c r="SVL8" s="22"/>
      <c r="SVM8" s="22"/>
      <c r="SVN8" s="22"/>
      <c r="SVO8" s="15"/>
      <c r="SVP8" s="23"/>
      <c r="SVQ8" s="21"/>
      <c r="SVR8"/>
      <c r="SVS8" s="4"/>
      <c r="SVT8" s="4"/>
      <c r="SVU8"/>
      <c r="SVV8" s="22"/>
      <c r="SVW8" s="22"/>
      <c r="SVX8" s="22"/>
      <c r="SVY8" s="15"/>
      <c r="SVZ8" s="23"/>
      <c r="SWA8" s="21"/>
      <c r="SWB8"/>
      <c r="SWC8" s="4"/>
      <c r="SWD8" s="4"/>
      <c r="SWE8"/>
      <c r="SWF8" s="22"/>
      <c r="SWG8" s="22"/>
      <c r="SWH8" s="22"/>
      <c r="SWI8" s="15"/>
      <c r="SWJ8" s="23"/>
      <c r="SWK8" s="21"/>
      <c r="SWL8"/>
      <c r="SWM8" s="4"/>
      <c r="SWN8" s="4"/>
      <c r="SWO8"/>
      <c r="SWP8" s="22"/>
      <c r="SWQ8" s="22"/>
      <c r="SWR8" s="22"/>
      <c r="SWS8" s="15"/>
      <c r="SWT8" s="23"/>
      <c r="SWU8" s="21"/>
      <c r="SWV8"/>
      <c r="SWW8" s="4"/>
      <c r="SWX8" s="4"/>
      <c r="SWY8"/>
      <c r="SWZ8" s="22"/>
      <c r="SXA8" s="22"/>
      <c r="SXB8" s="22"/>
      <c r="SXC8" s="15"/>
      <c r="SXD8" s="23"/>
      <c r="SXE8" s="21"/>
      <c r="SXF8"/>
      <c r="SXG8" s="4"/>
      <c r="SXH8" s="4"/>
      <c r="SXI8"/>
      <c r="SXJ8" s="22"/>
      <c r="SXK8" s="22"/>
      <c r="SXL8" s="22"/>
      <c r="SXM8" s="15"/>
      <c r="SXN8" s="23"/>
      <c r="SXO8" s="21"/>
      <c r="SXP8"/>
      <c r="SXQ8" s="4"/>
      <c r="SXR8" s="4"/>
      <c r="SXS8"/>
      <c r="SXT8" s="22"/>
      <c r="SXU8" s="22"/>
      <c r="SXV8" s="22"/>
      <c r="SXW8" s="15"/>
      <c r="SXX8" s="23"/>
      <c r="SXY8" s="21"/>
      <c r="SXZ8"/>
      <c r="SYA8" s="4"/>
      <c r="SYB8" s="4"/>
      <c r="SYC8"/>
      <c r="SYD8" s="22"/>
      <c r="SYE8" s="22"/>
      <c r="SYF8" s="22"/>
      <c r="SYG8" s="15"/>
      <c r="SYH8" s="23"/>
      <c r="SYI8" s="21"/>
      <c r="SYJ8"/>
      <c r="SYK8" s="4"/>
      <c r="SYL8" s="4"/>
      <c r="SYM8"/>
      <c r="SYN8" s="22"/>
      <c r="SYO8" s="22"/>
      <c r="SYP8" s="22"/>
      <c r="SYQ8" s="15"/>
      <c r="SYR8" s="23"/>
      <c r="SYS8" s="21"/>
      <c r="SYT8"/>
      <c r="SYU8" s="4"/>
      <c r="SYV8" s="4"/>
      <c r="SYW8"/>
      <c r="SYX8" s="22"/>
      <c r="SYY8" s="22"/>
      <c r="SYZ8" s="22"/>
      <c r="SZA8" s="15"/>
      <c r="SZB8" s="23"/>
      <c r="SZC8" s="21"/>
      <c r="SZD8"/>
      <c r="SZE8" s="4"/>
      <c r="SZF8" s="4"/>
      <c r="SZG8"/>
      <c r="SZH8" s="22"/>
      <c r="SZI8" s="22"/>
      <c r="SZJ8" s="22"/>
      <c r="SZK8" s="15"/>
      <c r="SZL8" s="23"/>
      <c r="SZM8" s="21"/>
      <c r="SZN8"/>
      <c r="SZO8" s="4"/>
      <c r="SZP8" s="4"/>
      <c r="SZQ8"/>
      <c r="SZR8" s="22"/>
      <c r="SZS8" s="22"/>
      <c r="SZT8" s="22"/>
      <c r="SZU8" s="15"/>
      <c r="SZV8" s="23"/>
      <c r="SZW8" s="21"/>
      <c r="SZX8"/>
      <c r="SZY8" s="4"/>
      <c r="SZZ8" s="4"/>
      <c r="TAA8"/>
      <c r="TAB8" s="22"/>
      <c r="TAC8" s="22"/>
      <c r="TAD8" s="22"/>
      <c r="TAE8" s="15"/>
      <c r="TAF8" s="23"/>
      <c r="TAG8" s="21"/>
      <c r="TAH8"/>
      <c r="TAI8" s="4"/>
      <c r="TAJ8" s="4"/>
      <c r="TAK8"/>
      <c r="TAL8" s="22"/>
      <c r="TAM8" s="22"/>
      <c r="TAN8" s="22"/>
      <c r="TAO8" s="15"/>
      <c r="TAP8" s="23"/>
      <c r="TAQ8" s="21"/>
      <c r="TAR8"/>
      <c r="TAS8" s="4"/>
      <c r="TAT8" s="4"/>
      <c r="TAU8"/>
      <c r="TAV8" s="22"/>
      <c r="TAW8" s="22"/>
      <c r="TAX8" s="22"/>
      <c r="TAY8" s="15"/>
      <c r="TAZ8" s="23"/>
      <c r="TBA8" s="21"/>
      <c r="TBB8"/>
      <c r="TBC8" s="4"/>
      <c r="TBD8" s="4"/>
      <c r="TBE8"/>
      <c r="TBF8" s="22"/>
      <c r="TBG8" s="22"/>
      <c r="TBH8" s="22"/>
      <c r="TBI8" s="15"/>
      <c r="TBJ8" s="23"/>
      <c r="TBK8" s="21"/>
      <c r="TBL8"/>
      <c r="TBM8" s="4"/>
      <c r="TBN8" s="4"/>
      <c r="TBO8"/>
      <c r="TBP8" s="22"/>
      <c r="TBQ8" s="22"/>
      <c r="TBR8" s="22"/>
      <c r="TBS8" s="15"/>
      <c r="TBT8" s="23"/>
      <c r="TBU8" s="21"/>
      <c r="TBV8"/>
      <c r="TBW8" s="4"/>
      <c r="TBX8" s="4"/>
      <c r="TBY8"/>
      <c r="TBZ8" s="22"/>
      <c r="TCA8" s="22"/>
      <c r="TCB8" s="22"/>
      <c r="TCC8" s="15"/>
      <c r="TCD8" s="23"/>
      <c r="TCE8" s="21"/>
      <c r="TCF8"/>
      <c r="TCG8" s="4"/>
      <c r="TCH8" s="4"/>
      <c r="TCI8"/>
      <c r="TCJ8" s="22"/>
      <c r="TCK8" s="22"/>
      <c r="TCL8" s="22"/>
      <c r="TCM8" s="15"/>
      <c r="TCN8" s="23"/>
      <c r="TCO8" s="21"/>
      <c r="TCP8"/>
      <c r="TCQ8" s="4"/>
      <c r="TCR8" s="4"/>
      <c r="TCS8"/>
      <c r="TCT8" s="22"/>
      <c r="TCU8" s="22"/>
      <c r="TCV8" s="22"/>
      <c r="TCW8" s="15"/>
      <c r="TCX8" s="23"/>
      <c r="TCY8" s="21"/>
      <c r="TCZ8"/>
      <c r="TDA8" s="4"/>
      <c r="TDB8" s="4"/>
      <c r="TDC8"/>
      <c r="TDD8" s="22"/>
      <c r="TDE8" s="22"/>
      <c r="TDF8" s="22"/>
      <c r="TDG8" s="15"/>
      <c r="TDH8" s="23"/>
      <c r="TDI8" s="21"/>
      <c r="TDJ8"/>
      <c r="TDK8" s="4"/>
      <c r="TDL8" s="4"/>
      <c r="TDM8"/>
      <c r="TDN8" s="22"/>
      <c r="TDO8" s="22"/>
      <c r="TDP8" s="22"/>
      <c r="TDQ8" s="15"/>
      <c r="TDR8" s="23"/>
      <c r="TDS8" s="21"/>
      <c r="TDT8"/>
      <c r="TDU8" s="4"/>
      <c r="TDV8" s="4"/>
      <c r="TDW8"/>
      <c r="TDX8" s="22"/>
      <c r="TDY8" s="22"/>
      <c r="TDZ8" s="22"/>
      <c r="TEA8" s="15"/>
      <c r="TEB8" s="23"/>
      <c r="TEC8" s="21"/>
      <c r="TED8"/>
      <c r="TEE8" s="4"/>
      <c r="TEF8" s="4"/>
      <c r="TEG8"/>
      <c r="TEH8" s="22"/>
      <c r="TEI8" s="22"/>
      <c r="TEJ8" s="22"/>
      <c r="TEK8" s="15"/>
      <c r="TEL8" s="23"/>
      <c r="TEM8" s="21"/>
      <c r="TEN8"/>
      <c r="TEO8" s="4"/>
      <c r="TEP8" s="4"/>
      <c r="TEQ8"/>
      <c r="TER8" s="22"/>
      <c r="TES8" s="22"/>
      <c r="TET8" s="22"/>
      <c r="TEU8" s="15"/>
      <c r="TEV8" s="23"/>
      <c r="TEW8" s="21"/>
      <c r="TEX8"/>
      <c r="TEY8" s="4"/>
      <c r="TEZ8" s="4"/>
      <c r="TFA8"/>
      <c r="TFB8" s="22"/>
      <c r="TFC8" s="22"/>
      <c r="TFD8" s="22"/>
      <c r="TFE8" s="15"/>
      <c r="TFF8" s="23"/>
      <c r="TFG8" s="21"/>
      <c r="TFH8"/>
      <c r="TFI8" s="4"/>
      <c r="TFJ8" s="4"/>
      <c r="TFK8"/>
      <c r="TFL8" s="22"/>
      <c r="TFM8" s="22"/>
      <c r="TFN8" s="22"/>
      <c r="TFO8" s="15"/>
      <c r="TFP8" s="23"/>
      <c r="TFQ8" s="21"/>
      <c r="TFR8"/>
      <c r="TFS8" s="4"/>
      <c r="TFT8" s="4"/>
      <c r="TFU8"/>
      <c r="TFV8" s="22"/>
      <c r="TFW8" s="22"/>
      <c r="TFX8" s="22"/>
      <c r="TFY8" s="15"/>
      <c r="TFZ8" s="23"/>
      <c r="TGA8" s="21"/>
      <c r="TGB8"/>
      <c r="TGC8" s="4"/>
      <c r="TGD8" s="4"/>
      <c r="TGE8"/>
      <c r="TGF8" s="22"/>
      <c r="TGG8" s="22"/>
      <c r="TGH8" s="22"/>
      <c r="TGI8" s="15"/>
      <c r="TGJ8" s="23"/>
      <c r="TGK8" s="21"/>
      <c r="TGL8"/>
      <c r="TGM8" s="4"/>
      <c r="TGN8" s="4"/>
      <c r="TGO8"/>
      <c r="TGP8" s="22"/>
      <c r="TGQ8" s="22"/>
      <c r="TGR8" s="22"/>
      <c r="TGS8" s="15"/>
      <c r="TGT8" s="23"/>
      <c r="TGU8" s="21"/>
      <c r="TGV8"/>
      <c r="TGW8" s="4"/>
      <c r="TGX8" s="4"/>
      <c r="TGY8"/>
      <c r="TGZ8" s="22"/>
      <c r="THA8" s="22"/>
      <c r="THB8" s="22"/>
      <c r="THC8" s="15"/>
      <c r="THD8" s="23"/>
      <c r="THE8" s="21"/>
      <c r="THF8"/>
      <c r="THG8" s="4"/>
      <c r="THH8" s="4"/>
      <c r="THI8"/>
      <c r="THJ8" s="22"/>
      <c r="THK8" s="22"/>
      <c r="THL8" s="22"/>
      <c r="THM8" s="15"/>
      <c r="THN8" s="23"/>
      <c r="THO8" s="21"/>
      <c r="THP8"/>
      <c r="THQ8" s="4"/>
      <c r="THR8" s="4"/>
      <c r="THS8"/>
      <c r="THT8" s="22"/>
      <c r="THU8" s="22"/>
      <c r="THV8" s="22"/>
      <c r="THW8" s="15"/>
      <c r="THX8" s="23"/>
      <c r="THY8" s="21"/>
      <c r="THZ8"/>
      <c r="TIA8" s="4"/>
      <c r="TIB8" s="4"/>
      <c r="TIC8"/>
      <c r="TID8" s="22"/>
      <c r="TIE8" s="22"/>
      <c r="TIF8" s="22"/>
      <c r="TIG8" s="15"/>
      <c r="TIH8" s="23"/>
      <c r="TII8" s="21"/>
      <c r="TIJ8"/>
      <c r="TIK8" s="4"/>
      <c r="TIL8" s="4"/>
      <c r="TIM8"/>
      <c r="TIN8" s="22"/>
      <c r="TIO8" s="22"/>
      <c r="TIP8" s="22"/>
      <c r="TIQ8" s="15"/>
      <c r="TIR8" s="23"/>
      <c r="TIS8" s="21"/>
      <c r="TIT8"/>
      <c r="TIU8" s="4"/>
      <c r="TIV8" s="4"/>
      <c r="TIW8"/>
      <c r="TIX8" s="22"/>
      <c r="TIY8" s="22"/>
      <c r="TIZ8" s="22"/>
      <c r="TJA8" s="15"/>
      <c r="TJB8" s="23"/>
      <c r="TJC8" s="21"/>
      <c r="TJD8"/>
      <c r="TJE8" s="4"/>
      <c r="TJF8" s="4"/>
      <c r="TJG8"/>
      <c r="TJH8" s="22"/>
      <c r="TJI8" s="22"/>
      <c r="TJJ8" s="22"/>
      <c r="TJK8" s="15"/>
      <c r="TJL8" s="23"/>
      <c r="TJM8" s="21"/>
      <c r="TJN8"/>
      <c r="TJO8" s="4"/>
      <c r="TJP8" s="4"/>
      <c r="TJQ8"/>
      <c r="TJR8" s="22"/>
      <c r="TJS8" s="22"/>
      <c r="TJT8" s="22"/>
      <c r="TJU8" s="15"/>
      <c r="TJV8" s="23"/>
      <c r="TJW8" s="21"/>
      <c r="TJX8"/>
      <c r="TJY8" s="4"/>
      <c r="TJZ8" s="4"/>
      <c r="TKA8"/>
      <c r="TKB8" s="22"/>
      <c r="TKC8" s="22"/>
      <c r="TKD8" s="22"/>
      <c r="TKE8" s="15"/>
      <c r="TKF8" s="23"/>
      <c r="TKG8" s="21"/>
      <c r="TKH8"/>
      <c r="TKI8" s="4"/>
      <c r="TKJ8" s="4"/>
      <c r="TKK8"/>
      <c r="TKL8" s="22"/>
      <c r="TKM8" s="22"/>
      <c r="TKN8" s="22"/>
      <c r="TKO8" s="15"/>
      <c r="TKP8" s="23"/>
      <c r="TKQ8" s="21"/>
      <c r="TKR8"/>
      <c r="TKS8" s="4"/>
      <c r="TKT8" s="4"/>
      <c r="TKU8"/>
      <c r="TKV8" s="22"/>
      <c r="TKW8" s="22"/>
      <c r="TKX8" s="22"/>
      <c r="TKY8" s="15"/>
      <c r="TKZ8" s="23"/>
      <c r="TLA8" s="21"/>
      <c r="TLB8"/>
      <c r="TLC8" s="4"/>
      <c r="TLD8" s="4"/>
      <c r="TLE8"/>
      <c r="TLF8" s="22"/>
      <c r="TLG8" s="22"/>
      <c r="TLH8" s="22"/>
      <c r="TLI8" s="15"/>
      <c r="TLJ8" s="23"/>
      <c r="TLK8" s="21"/>
      <c r="TLL8"/>
      <c r="TLM8" s="4"/>
      <c r="TLN8" s="4"/>
      <c r="TLO8"/>
      <c r="TLP8" s="22"/>
      <c r="TLQ8" s="22"/>
      <c r="TLR8" s="22"/>
      <c r="TLS8" s="15"/>
      <c r="TLT8" s="23"/>
      <c r="TLU8" s="21"/>
      <c r="TLV8"/>
      <c r="TLW8" s="4"/>
      <c r="TLX8" s="4"/>
      <c r="TLY8"/>
      <c r="TLZ8" s="22"/>
      <c r="TMA8" s="22"/>
      <c r="TMB8" s="22"/>
      <c r="TMC8" s="15"/>
      <c r="TMD8" s="23"/>
      <c r="TME8" s="21"/>
      <c r="TMF8"/>
      <c r="TMG8" s="4"/>
      <c r="TMH8" s="4"/>
      <c r="TMI8"/>
      <c r="TMJ8" s="22"/>
      <c r="TMK8" s="22"/>
      <c r="TML8" s="22"/>
      <c r="TMM8" s="15"/>
      <c r="TMN8" s="23"/>
      <c r="TMO8" s="21"/>
      <c r="TMP8"/>
      <c r="TMQ8" s="4"/>
      <c r="TMR8" s="4"/>
      <c r="TMS8"/>
      <c r="TMT8" s="22"/>
      <c r="TMU8" s="22"/>
      <c r="TMV8" s="22"/>
      <c r="TMW8" s="15"/>
      <c r="TMX8" s="23"/>
      <c r="TMY8" s="21"/>
      <c r="TMZ8"/>
      <c r="TNA8" s="4"/>
      <c r="TNB8" s="4"/>
      <c r="TNC8"/>
      <c r="TND8" s="22"/>
      <c r="TNE8" s="22"/>
      <c r="TNF8" s="22"/>
      <c r="TNG8" s="15"/>
      <c r="TNH8" s="23"/>
      <c r="TNI8" s="21"/>
      <c r="TNJ8"/>
      <c r="TNK8" s="4"/>
      <c r="TNL8" s="4"/>
      <c r="TNM8"/>
      <c r="TNN8" s="22"/>
      <c r="TNO8" s="22"/>
      <c r="TNP8" s="22"/>
      <c r="TNQ8" s="15"/>
      <c r="TNR8" s="23"/>
      <c r="TNS8" s="21"/>
      <c r="TNT8"/>
      <c r="TNU8" s="4"/>
      <c r="TNV8" s="4"/>
      <c r="TNW8"/>
      <c r="TNX8" s="22"/>
      <c r="TNY8" s="22"/>
      <c r="TNZ8" s="22"/>
      <c r="TOA8" s="15"/>
      <c r="TOB8" s="23"/>
      <c r="TOC8" s="21"/>
      <c r="TOD8"/>
      <c r="TOE8" s="4"/>
      <c r="TOF8" s="4"/>
      <c r="TOG8"/>
      <c r="TOH8" s="22"/>
      <c r="TOI8" s="22"/>
      <c r="TOJ8" s="22"/>
      <c r="TOK8" s="15"/>
      <c r="TOL8" s="23"/>
      <c r="TOM8" s="21"/>
      <c r="TON8"/>
      <c r="TOO8" s="4"/>
      <c r="TOP8" s="4"/>
      <c r="TOQ8"/>
      <c r="TOR8" s="22"/>
      <c r="TOS8" s="22"/>
      <c r="TOT8" s="22"/>
      <c r="TOU8" s="15"/>
      <c r="TOV8" s="23"/>
      <c r="TOW8" s="21"/>
      <c r="TOX8"/>
      <c r="TOY8" s="4"/>
      <c r="TOZ8" s="4"/>
      <c r="TPA8"/>
      <c r="TPB8" s="22"/>
      <c r="TPC8" s="22"/>
      <c r="TPD8" s="22"/>
      <c r="TPE8" s="15"/>
      <c r="TPF8" s="23"/>
      <c r="TPG8" s="21"/>
      <c r="TPH8"/>
      <c r="TPI8" s="4"/>
      <c r="TPJ8" s="4"/>
      <c r="TPK8"/>
      <c r="TPL8" s="22"/>
      <c r="TPM8" s="22"/>
      <c r="TPN8" s="22"/>
      <c r="TPO8" s="15"/>
      <c r="TPP8" s="23"/>
      <c r="TPQ8" s="21"/>
      <c r="TPR8"/>
      <c r="TPS8" s="4"/>
      <c r="TPT8" s="4"/>
      <c r="TPU8"/>
      <c r="TPV8" s="22"/>
      <c r="TPW8" s="22"/>
      <c r="TPX8" s="22"/>
      <c r="TPY8" s="15"/>
      <c r="TPZ8" s="23"/>
      <c r="TQA8" s="21"/>
      <c r="TQB8"/>
      <c r="TQC8" s="4"/>
      <c r="TQD8" s="4"/>
      <c r="TQE8"/>
      <c r="TQF8" s="22"/>
      <c r="TQG8" s="22"/>
      <c r="TQH8" s="22"/>
      <c r="TQI8" s="15"/>
      <c r="TQJ8" s="23"/>
      <c r="TQK8" s="21"/>
      <c r="TQL8"/>
      <c r="TQM8" s="4"/>
      <c r="TQN8" s="4"/>
      <c r="TQO8"/>
      <c r="TQP8" s="22"/>
      <c r="TQQ8" s="22"/>
      <c r="TQR8" s="22"/>
      <c r="TQS8" s="15"/>
      <c r="TQT8" s="23"/>
      <c r="TQU8" s="21"/>
      <c r="TQV8"/>
      <c r="TQW8" s="4"/>
      <c r="TQX8" s="4"/>
      <c r="TQY8"/>
      <c r="TQZ8" s="22"/>
      <c r="TRA8" s="22"/>
      <c r="TRB8" s="22"/>
      <c r="TRC8" s="15"/>
      <c r="TRD8" s="23"/>
      <c r="TRE8" s="21"/>
      <c r="TRF8"/>
      <c r="TRG8" s="4"/>
      <c r="TRH8" s="4"/>
      <c r="TRI8"/>
      <c r="TRJ8" s="22"/>
      <c r="TRK8" s="22"/>
      <c r="TRL8" s="22"/>
      <c r="TRM8" s="15"/>
      <c r="TRN8" s="23"/>
      <c r="TRO8" s="21"/>
      <c r="TRP8"/>
      <c r="TRQ8" s="4"/>
      <c r="TRR8" s="4"/>
      <c r="TRS8"/>
      <c r="TRT8" s="22"/>
      <c r="TRU8" s="22"/>
      <c r="TRV8" s="22"/>
      <c r="TRW8" s="15"/>
      <c r="TRX8" s="23"/>
      <c r="TRY8" s="21"/>
      <c r="TRZ8"/>
      <c r="TSA8" s="4"/>
      <c r="TSB8" s="4"/>
      <c r="TSC8"/>
      <c r="TSD8" s="22"/>
      <c r="TSE8" s="22"/>
      <c r="TSF8" s="22"/>
      <c r="TSG8" s="15"/>
      <c r="TSH8" s="23"/>
      <c r="TSI8" s="21"/>
      <c r="TSJ8"/>
      <c r="TSK8" s="4"/>
      <c r="TSL8" s="4"/>
      <c r="TSM8"/>
      <c r="TSN8" s="22"/>
      <c r="TSO8" s="22"/>
      <c r="TSP8" s="22"/>
      <c r="TSQ8" s="15"/>
      <c r="TSR8" s="23"/>
      <c r="TSS8" s="21"/>
      <c r="TST8"/>
      <c r="TSU8" s="4"/>
      <c r="TSV8" s="4"/>
      <c r="TSW8"/>
      <c r="TSX8" s="22"/>
      <c r="TSY8" s="22"/>
      <c r="TSZ8" s="22"/>
      <c r="TTA8" s="15"/>
      <c r="TTB8" s="23"/>
      <c r="TTC8" s="21"/>
      <c r="TTD8"/>
      <c r="TTE8" s="4"/>
      <c r="TTF8" s="4"/>
      <c r="TTG8"/>
      <c r="TTH8" s="22"/>
      <c r="TTI8" s="22"/>
      <c r="TTJ8" s="22"/>
      <c r="TTK8" s="15"/>
      <c r="TTL8" s="23"/>
      <c r="TTM8" s="21"/>
      <c r="TTN8"/>
      <c r="TTO8" s="4"/>
      <c r="TTP8" s="4"/>
      <c r="TTQ8"/>
      <c r="TTR8" s="22"/>
      <c r="TTS8" s="22"/>
      <c r="TTT8" s="22"/>
      <c r="TTU8" s="15"/>
      <c r="TTV8" s="23"/>
      <c r="TTW8" s="21"/>
      <c r="TTX8"/>
      <c r="TTY8" s="4"/>
      <c r="TTZ8" s="4"/>
      <c r="TUA8"/>
      <c r="TUB8" s="22"/>
      <c r="TUC8" s="22"/>
      <c r="TUD8" s="22"/>
      <c r="TUE8" s="15"/>
      <c r="TUF8" s="23"/>
      <c r="TUG8" s="21"/>
      <c r="TUH8"/>
      <c r="TUI8" s="4"/>
      <c r="TUJ8" s="4"/>
      <c r="TUK8"/>
      <c r="TUL8" s="22"/>
      <c r="TUM8" s="22"/>
      <c r="TUN8" s="22"/>
      <c r="TUO8" s="15"/>
      <c r="TUP8" s="23"/>
      <c r="TUQ8" s="21"/>
      <c r="TUR8"/>
      <c r="TUS8" s="4"/>
      <c r="TUT8" s="4"/>
      <c r="TUU8"/>
      <c r="TUV8" s="22"/>
      <c r="TUW8" s="22"/>
      <c r="TUX8" s="22"/>
      <c r="TUY8" s="15"/>
      <c r="TUZ8" s="23"/>
      <c r="TVA8" s="21"/>
      <c r="TVB8"/>
      <c r="TVC8" s="4"/>
      <c r="TVD8" s="4"/>
      <c r="TVE8"/>
      <c r="TVF8" s="22"/>
      <c r="TVG8" s="22"/>
      <c r="TVH8" s="22"/>
      <c r="TVI8" s="15"/>
      <c r="TVJ8" s="23"/>
      <c r="TVK8" s="21"/>
      <c r="TVL8"/>
      <c r="TVM8" s="4"/>
      <c r="TVN8" s="4"/>
      <c r="TVO8"/>
      <c r="TVP8" s="22"/>
      <c r="TVQ8" s="22"/>
      <c r="TVR8" s="22"/>
      <c r="TVS8" s="15"/>
      <c r="TVT8" s="23"/>
      <c r="TVU8" s="21"/>
      <c r="TVV8"/>
      <c r="TVW8" s="4"/>
      <c r="TVX8" s="4"/>
      <c r="TVY8"/>
      <c r="TVZ8" s="22"/>
      <c r="TWA8" s="22"/>
      <c r="TWB8" s="22"/>
      <c r="TWC8" s="15"/>
      <c r="TWD8" s="23"/>
      <c r="TWE8" s="21"/>
      <c r="TWF8"/>
      <c r="TWG8" s="4"/>
      <c r="TWH8" s="4"/>
      <c r="TWI8"/>
      <c r="TWJ8" s="22"/>
      <c r="TWK8" s="22"/>
      <c r="TWL8" s="22"/>
      <c r="TWM8" s="15"/>
      <c r="TWN8" s="23"/>
      <c r="TWO8" s="21"/>
      <c r="TWP8"/>
      <c r="TWQ8" s="4"/>
      <c r="TWR8" s="4"/>
      <c r="TWS8"/>
      <c r="TWT8" s="22"/>
      <c r="TWU8" s="22"/>
      <c r="TWV8" s="22"/>
      <c r="TWW8" s="15"/>
      <c r="TWX8" s="23"/>
      <c r="TWY8" s="21"/>
      <c r="TWZ8"/>
      <c r="TXA8" s="4"/>
      <c r="TXB8" s="4"/>
      <c r="TXC8"/>
      <c r="TXD8" s="22"/>
      <c r="TXE8" s="22"/>
      <c r="TXF8" s="22"/>
      <c r="TXG8" s="15"/>
      <c r="TXH8" s="23"/>
      <c r="TXI8" s="21"/>
      <c r="TXJ8"/>
      <c r="TXK8" s="4"/>
      <c r="TXL8" s="4"/>
      <c r="TXM8"/>
      <c r="TXN8" s="22"/>
      <c r="TXO8" s="22"/>
      <c r="TXP8" s="22"/>
      <c r="TXQ8" s="15"/>
      <c r="TXR8" s="23"/>
      <c r="TXS8" s="21"/>
      <c r="TXT8"/>
      <c r="TXU8" s="4"/>
      <c r="TXV8" s="4"/>
      <c r="TXW8"/>
      <c r="TXX8" s="22"/>
      <c r="TXY8" s="22"/>
      <c r="TXZ8" s="22"/>
      <c r="TYA8" s="15"/>
      <c r="TYB8" s="23"/>
      <c r="TYC8" s="21"/>
      <c r="TYD8"/>
      <c r="TYE8" s="4"/>
      <c r="TYF8" s="4"/>
      <c r="TYG8"/>
      <c r="TYH8" s="22"/>
      <c r="TYI8" s="22"/>
      <c r="TYJ8" s="22"/>
      <c r="TYK8" s="15"/>
      <c r="TYL8" s="23"/>
      <c r="TYM8" s="21"/>
      <c r="TYN8"/>
      <c r="TYO8" s="4"/>
      <c r="TYP8" s="4"/>
      <c r="TYQ8"/>
      <c r="TYR8" s="22"/>
      <c r="TYS8" s="22"/>
      <c r="TYT8" s="22"/>
      <c r="TYU8" s="15"/>
      <c r="TYV8" s="23"/>
      <c r="TYW8" s="21"/>
      <c r="TYX8"/>
      <c r="TYY8" s="4"/>
      <c r="TYZ8" s="4"/>
      <c r="TZA8"/>
      <c r="TZB8" s="22"/>
      <c r="TZC8" s="22"/>
      <c r="TZD8" s="22"/>
      <c r="TZE8" s="15"/>
      <c r="TZF8" s="23"/>
      <c r="TZG8" s="21"/>
      <c r="TZH8"/>
      <c r="TZI8" s="4"/>
      <c r="TZJ8" s="4"/>
      <c r="TZK8"/>
      <c r="TZL8" s="22"/>
      <c r="TZM8" s="22"/>
      <c r="TZN8" s="22"/>
      <c r="TZO8" s="15"/>
      <c r="TZP8" s="23"/>
      <c r="TZQ8" s="21"/>
      <c r="TZR8"/>
      <c r="TZS8" s="4"/>
      <c r="TZT8" s="4"/>
      <c r="TZU8"/>
      <c r="TZV8" s="22"/>
      <c r="TZW8" s="22"/>
      <c r="TZX8" s="22"/>
      <c r="TZY8" s="15"/>
      <c r="TZZ8" s="23"/>
      <c r="UAA8" s="21"/>
      <c r="UAB8"/>
      <c r="UAC8" s="4"/>
      <c r="UAD8" s="4"/>
      <c r="UAE8"/>
      <c r="UAF8" s="22"/>
      <c r="UAG8" s="22"/>
      <c r="UAH8" s="22"/>
      <c r="UAI8" s="15"/>
      <c r="UAJ8" s="23"/>
      <c r="UAK8" s="21"/>
      <c r="UAL8"/>
      <c r="UAM8" s="4"/>
      <c r="UAN8" s="4"/>
      <c r="UAO8"/>
      <c r="UAP8" s="22"/>
      <c r="UAQ8" s="22"/>
      <c r="UAR8" s="22"/>
      <c r="UAS8" s="15"/>
      <c r="UAT8" s="23"/>
      <c r="UAU8" s="21"/>
      <c r="UAV8"/>
      <c r="UAW8" s="4"/>
      <c r="UAX8" s="4"/>
      <c r="UAY8"/>
      <c r="UAZ8" s="22"/>
      <c r="UBA8" s="22"/>
      <c r="UBB8" s="22"/>
      <c r="UBC8" s="15"/>
      <c r="UBD8" s="23"/>
      <c r="UBE8" s="21"/>
      <c r="UBF8"/>
      <c r="UBG8" s="4"/>
      <c r="UBH8" s="4"/>
      <c r="UBI8"/>
      <c r="UBJ8" s="22"/>
      <c r="UBK8" s="22"/>
      <c r="UBL8" s="22"/>
      <c r="UBM8" s="15"/>
      <c r="UBN8" s="23"/>
      <c r="UBO8" s="21"/>
      <c r="UBP8"/>
      <c r="UBQ8" s="4"/>
      <c r="UBR8" s="4"/>
      <c r="UBS8"/>
      <c r="UBT8" s="22"/>
      <c r="UBU8" s="22"/>
      <c r="UBV8" s="22"/>
      <c r="UBW8" s="15"/>
      <c r="UBX8" s="23"/>
      <c r="UBY8" s="21"/>
      <c r="UBZ8"/>
      <c r="UCA8" s="4"/>
      <c r="UCB8" s="4"/>
      <c r="UCC8"/>
      <c r="UCD8" s="22"/>
      <c r="UCE8" s="22"/>
      <c r="UCF8" s="22"/>
      <c r="UCG8" s="15"/>
      <c r="UCH8" s="23"/>
      <c r="UCI8" s="21"/>
      <c r="UCJ8"/>
      <c r="UCK8" s="4"/>
      <c r="UCL8" s="4"/>
      <c r="UCM8"/>
      <c r="UCN8" s="22"/>
      <c r="UCO8" s="22"/>
      <c r="UCP8" s="22"/>
      <c r="UCQ8" s="15"/>
      <c r="UCR8" s="23"/>
      <c r="UCS8" s="21"/>
      <c r="UCT8"/>
      <c r="UCU8" s="4"/>
      <c r="UCV8" s="4"/>
      <c r="UCW8"/>
      <c r="UCX8" s="22"/>
      <c r="UCY8" s="22"/>
      <c r="UCZ8" s="22"/>
      <c r="UDA8" s="15"/>
      <c r="UDB8" s="23"/>
      <c r="UDC8" s="21"/>
      <c r="UDD8"/>
      <c r="UDE8" s="4"/>
      <c r="UDF8" s="4"/>
      <c r="UDG8"/>
      <c r="UDH8" s="22"/>
      <c r="UDI8" s="22"/>
      <c r="UDJ8" s="22"/>
      <c r="UDK8" s="15"/>
      <c r="UDL8" s="23"/>
      <c r="UDM8" s="21"/>
      <c r="UDN8"/>
      <c r="UDO8" s="4"/>
      <c r="UDP8" s="4"/>
      <c r="UDQ8"/>
      <c r="UDR8" s="22"/>
      <c r="UDS8" s="22"/>
      <c r="UDT8" s="22"/>
      <c r="UDU8" s="15"/>
      <c r="UDV8" s="23"/>
      <c r="UDW8" s="21"/>
      <c r="UDX8"/>
      <c r="UDY8" s="4"/>
      <c r="UDZ8" s="4"/>
      <c r="UEA8"/>
      <c r="UEB8" s="22"/>
      <c r="UEC8" s="22"/>
      <c r="UED8" s="22"/>
      <c r="UEE8" s="15"/>
      <c r="UEF8" s="23"/>
      <c r="UEG8" s="21"/>
      <c r="UEH8"/>
      <c r="UEI8" s="4"/>
      <c r="UEJ8" s="4"/>
      <c r="UEK8"/>
      <c r="UEL8" s="22"/>
      <c r="UEM8" s="22"/>
      <c r="UEN8" s="22"/>
      <c r="UEO8" s="15"/>
      <c r="UEP8" s="23"/>
      <c r="UEQ8" s="21"/>
      <c r="UER8"/>
      <c r="UES8" s="4"/>
      <c r="UET8" s="4"/>
      <c r="UEU8"/>
      <c r="UEV8" s="22"/>
      <c r="UEW8" s="22"/>
      <c r="UEX8" s="22"/>
      <c r="UEY8" s="15"/>
      <c r="UEZ8" s="23"/>
      <c r="UFA8" s="21"/>
      <c r="UFB8"/>
      <c r="UFC8" s="4"/>
      <c r="UFD8" s="4"/>
      <c r="UFE8"/>
      <c r="UFF8" s="22"/>
      <c r="UFG8" s="22"/>
      <c r="UFH8" s="22"/>
      <c r="UFI8" s="15"/>
      <c r="UFJ8" s="23"/>
      <c r="UFK8" s="21"/>
      <c r="UFL8"/>
      <c r="UFM8" s="4"/>
      <c r="UFN8" s="4"/>
      <c r="UFO8"/>
      <c r="UFP8" s="22"/>
      <c r="UFQ8" s="22"/>
      <c r="UFR8" s="22"/>
      <c r="UFS8" s="15"/>
      <c r="UFT8" s="23"/>
      <c r="UFU8" s="21"/>
      <c r="UFV8"/>
      <c r="UFW8" s="4"/>
      <c r="UFX8" s="4"/>
      <c r="UFY8"/>
      <c r="UFZ8" s="22"/>
      <c r="UGA8" s="22"/>
      <c r="UGB8" s="22"/>
      <c r="UGC8" s="15"/>
      <c r="UGD8" s="23"/>
      <c r="UGE8" s="21"/>
      <c r="UGF8"/>
      <c r="UGG8" s="4"/>
      <c r="UGH8" s="4"/>
      <c r="UGI8"/>
      <c r="UGJ8" s="22"/>
      <c r="UGK8" s="22"/>
      <c r="UGL8" s="22"/>
      <c r="UGM8" s="15"/>
      <c r="UGN8" s="23"/>
      <c r="UGO8" s="21"/>
      <c r="UGP8"/>
      <c r="UGQ8" s="4"/>
      <c r="UGR8" s="4"/>
      <c r="UGS8"/>
      <c r="UGT8" s="22"/>
      <c r="UGU8" s="22"/>
      <c r="UGV8" s="22"/>
      <c r="UGW8" s="15"/>
      <c r="UGX8" s="23"/>
      <c r="UGY8" s="21"/>
      <c r="UGZ8"/>
      <c r="UHA8" s="4"/>
      <c r="UHB8" s="4"/>
      <c r="UHC8"/>
      <c r="UHD8" s="22"/>
      <c r="UHE8" s="22"/>
      <c r="UHF8" s="22"/>
      <c r="UHG8" s="15"/>
      <c r="UHH8" s="23"/>
      <c r="UHI8" s="21"/>
      <c r="UHJ8"/>
      <c r="UHK8" s="4"/>
      <c r="UHL8" s="4"/>
      <c r="UHM8"/>
      <c r="UHN8" s="22"/>
      <c r="UHO8" s="22"/>
      <c r="UHP8" s="22"/>
      <c r="UHQ8" s="15"/>
      <c r="UHR8" s="23"/>
      <c r="UHS8" s="21"/>
      <c r="UHT8"/>
      <c r="UHU8" s="4"/>
      <c r="UHV8" s="4"/>
      <c r="UHW8"/>
      <c r="UHX8" s="22"/>
      <c r="UHY8" s="22"/>
      <c r="UHZ8" s="22"/>
      <c r="UIA8" s="15"/>
      <c r="UIB8" s="23"/>
      <c r="UIC8" s="21"/>
      <c r="UID8"/>
      <c r="UIE8" s="4"/>
      <c r="UIF8" s="4"/>
      <c r="UIG8"/>
      <c r="UIH8" s="22"/>
      <c r="UII8" s="22"/>
      <c r="UIJ8" s="22"/>
      <c r="UIK8" s="15"/>
      <c r="UIL8" s="23"/>
      <c r="UIM8" s="21"/>
      <c r="UIN8"/>
      <c r="UIO8" s="4"/>
      <c r="UIP8" s="4"/>
      <c r="UIQ8"/>
      <c r="UIR8" s="22"/>
      <c r="UIS8" s="22"/>
      <c r="UIT8" s="22"/>
      <c r="UIU8" s="15"/>
      <c r="UIV8" s="23"/>
      <c r="UIW8" s="21"/>
      <c r="UIX8"/>
      <c r="UIY8" s="4"/>
      <c r="UIZ8" s="4"/>
      <c r="UJA8"/>
      <c r="UJB8" s="22"/>
      <c r="UJC8" s="22"/>
      <c r="UJD8" s="22"/>
      <c r="UJE8" s="15"/>
      <c r="UJF8" s="23"/>
      <c r="UJG8" s="21"/>
      <c r="UJH8"/>
      <c r="UJI8" s="4"/>
      <c r="UJJ8" s="4"/>
      <c r="UJK8"/>
      <c r="UJL8" s="22"/>
      <c r="UJM8" s="22"/>
      <c r="UJN8" s="22"/>
      <c r="UJO8" s="15"/>
      <c r="UJP8" s="23"/>
      <c r="UJQ8" s="21"/>
      <c r="UJR8"/>
      <c r="UJS8" s="4"/>
      <c r="UJT8" s="4"/>
      <c r="UJU8"/>
      <c r="UJV8" s="22"/>
      <c r="UJW8" s="22"/>
      <c r="UJX8" s="22"/>
      <c r="UJY8" s="15"/>
      <c r="UJZ8" s="23"/>
      <c r="UKA8" s="21"/>
      <c r="UKB8"/>
      <c r="UKC8" s="4"/>
      <c r="UKD8" s="4"/>
      <c r="UKE8"/>
      <c r="UKF8" s="22"/>
      <c r="UKG8" s="22"/>
      <c r="UKH8" s="22"/>
      <c r="UKI8" s="15"/>
      <c r="UKJ8" s="23"/>
      <c r="UKK8" s="21"/>
      <c r="UKL8"/>
      <c r="UKM8" s="4"/>
      <c r="UKN8" s="4"/>
      <c r="UKO8"/>
      <c r="UKP8" s="22"/>
      <c r="UKQ8" s="22"/>
      <c r="UKR8" s="22"/>
      <c r="UKS8" s="15"/>
      <c r="UKT8" s="23"/>
      <c r="UKU8" s="21"/>
      <c r="UKV8"/>
      <c r="UKW8" s="4"/>
      <c r="UKX8" s="4"/>
      <c r="UKY8"/>
      <c r="UKZ8" s="22"/>
      <c r="ULA8" s="22"/>
      <c r="ULB8" s="22"/>
      <c r="ULC8" s="15"/>
      <c r="ULD8" s="23"/>
      <c r="ULE8" s="21"/>
      <c r="ULF8"/>
      <c r="ULG8" s="4"/>
      <c r="ULH8" s="4"/>
      <c r="ULI8"/>
      <c r="ULJ8" s="22"/>
      <c r="ULK8" s="22"/>
      <c r="ULL8" s="22"/>
      <c r="ULM8" s="15"/>
      <c r="ULN8" s="23"/>
      <c r="ULO8" s="21"/>
      <c r="ULP8"/>
      <c r="ULQ8" s="4"/>
      <c r="ULR8" s="4"/>
      <c r="ULS8"/>
      <c r="ULT8" s="22"/>
      <c r="ULU8" s="22"/>
      <c r="ULV8" s="22"/>
      <c r="ULW8" s="15"/>
      <c r="ULX8" s="23"/>
      <c r="ULY8" s="21"/>
      <c r="ULZ8"/>
      <c r="UMA8" s="4"/>
      <c r="UMB8" s="4"/>
      <c r="UMC8"/>
      <c r="UMD8" s="22"/>
      <c r="UME8" s="22"/>
      <c r="UMF8" s="22"/>
      <c r="UMG8" s="15"/>
      <c r="UMH8" s="23"/>
      <c r="UMI8" s="21"/>
      <c r="UMJ8"/>
      <c r="UMK8" s="4"/>
      <c r="UML8" s="4"/>
      <c r="UMM8"/>
      <c r="UMN8" s="22"/>
      <c r="UMO8" s="22"/>
      <c r="UMP8" s="22"/>
      <c r="UMQ8" s="15"/>
      <c r="UMR8" s="23"/>
      <c r="UMS8" s="21"/>
      <c r="UMT8"/>
      <c r="UMU8" s="4"/>
      <c r="UMV8" s="4"/>
      <c r="UMW8"/>
      <c r="UMX8" s="22"/>
      <c r="UMY8" s="22"/>
      <c r="UMZ8" s="22"/>
      <c r="UNA8" s="15"/>
      <c r="UNB8" s="23"/>
      <c r="UNC8" s="21"/>
      <c r="UND8"/>
      <c r="UNE8" s="4"/>
      <c r="UNF8" s="4"/>
      <c r="UNG8"/>
      <c r="UNH8" s="22"/>
      <c r="UNI8" s="22"/>
      <c r="UNJ8" s="22"/>
      <c r="UNK8" s="15"/>
      <c r="UNL8" s="23"/>
      <c r="UNM8" s="21"/>
      <c r="UNN8"/>
      <c r="UNO8" s="4"/>
      <c r="UNP8" s="4"/>
      <c r="UNQ8"/>
      <c r="UNR8" s="22"/>
      <c r="UNS8" s="22"/>
      <c r="UNT8" s="22"/>
      <c r="UNU8" s="15"/>
      <c r="UNV8" s="23"/>
      <c r="UNW8" s="21"/>
      <c r="UNX8"/>
      <c r="UNY8" s="4"/>
      <c r="UNZ8" s="4"/>
      <c r="UOA8"/>
      <c r="UOB8" s="22"/>
      <c r="UOC8" s="22"/>
      <c r="UOD8" s="22"/>
      <c r="UOE8" s="15"/>
      <c r="UOF8" s="23"/>
      <c r="UOG8" s="21"/>
      <c r="UOH8"/>
      <c r="UOI8" s="4"/>
      <c r="UOJ8" s="4"/>
      <c r="UOK8"/>
      <c r="UOL8" s="22"/>
      <c r="UOM8" s="22"/>
      <c r="UON8" s="22"/>
      <c r="UOO8" s="15"/>
      <c r="UOP8" s="23"/>
      <c r="UOQ8" s="21"/>
      <c r="UOR8"/>
      <c r="UOS8" s="4"/>
      <c r="UOT8" s="4"/>
      <c r="UOU8"/>
      <c r="UOV8" s="22"/>
      <c r="UOW8" s="22"/>
      <c r="UOX8" s="22"/>
      <c r="UOY8" s="15"/>
      <c r="UOZ8" s="23"/>
      <c r="UPA8" s="21"/>
      <c r="UPB8"/>
      <c r="UPC8" s="4"/>
      <c r="UPD8" s="4"/>
      <c r="UPE8"/>
      <c r="UPF8" s="22"/>
      <c r="UPG8" s="22"/>
      <c r="UPH8" s="22"/>
      <c r="UPI8" s="15"/>
      <c r="UPJ8" s="23"/>
      <c r="UPK8" s="21"/>
      <c r="UPL8"/>
      <c r="UPM8" s="4"/>
      <c r="UPN8" s="4"/>
      <c r="UPO8"/>
      <c r="UPP8" s="22"/>
      <c r="UPQ8" s="22"/>
      <c r="UPR8" s="22"/>
      <c r="UPS8" s="15"/>
      <c r="UPT8" s="23"/>
      <c r="UPU8" s="21"/>
      <c r="UPV8"/>
      <c r="UPW8" s="4"/>
      <c r="UPX8" s="4"/>
      <c r="UPY8"/>
      <c r="UPZ8" s="22"/>
      <c r="UQA8" s="22"/>
      <c r="UQB8" s="22"/>
      <c r="UQC8" s="15"/>
      <c r="UQD8" s="23"/>
      <c r="UQE8" s="21"/>
      <c r="UQF8"/>
      <c r="UQG8" s="4"/>
      <c r="UQH8" s="4"/>
      <c r="UQI8"/>
      <c r="UQJ8" s="22"/>
      <c r="UQK8" s="22"/>
      <c r="UQL8" s="22"/>
      <c r="UQM8" s="15"/>
      <c r="UQN8" s="23"/>
      <c r="UQO8" s="21"/>
      <c r="UQP8"/>
      <c r="UQQ8" s="4"/>
      <c r="UQR8" s="4"/>
      <c r="UQS8"/>
      <c r="UQT8" s="22"/>
      <c r="UQU8" s="22"/>
      <c r="UQV8" s="22"/>
      <c r="UQW8" s="15"/>
      <c r="UQX8" s="23"/>
      <c r="UQY8" s="21"/>
      <c r="UQZ8"/>
      <c r="URA8" s="4"/>
      <c r="URB8" s="4"/>
      <c r="URC8"/>
      <c r="URD8" s="22"/>
      <c r="URE8" s="22"/>
      <c r="URF8" s="22"/>
      <c r="URG8" s="15"/>
      <c r="URH8" s="23"/>
      <c r="URI8" s="21"/>
      <c r="URJ8"/>
      <c r="URK8" s="4"/>
      <c r="URL8" s="4"/>
      <c r="URM8"/>
      <c r="URN8" s="22"/>
      <c r="URO8" s="22"/>
      <c r="URP8" s="22"/>
      <c r="URQ8" s="15"/>
      <c r="URR8" s="23"/>
      <c r="URS8" s="21"/>
      <c r="URT8"/>
      <c r="URU8" s="4"/>
      <c r="URV8" s="4"/>
      <c r="URW8"/>
      <c r="URX8" s="22"/>
      <c r="URY8" s="22"/>
      <c r="URZ8" s="22"/>
      <c r="USA8" s="15"/>
      <c r="USB8" s="23"/>
      <c r="USC8" s="21"/>
      <c r="USD8"/>
      <c r="USE8" s="4"/>
      <c r="USF8" s="4"/>
      <c r="USG8"/>
      <c r="USH8" s="22"/>
      <c r="USI8" s="22"/>
      <c r="USJ8" s="22"/>
      <c r="USK8" s="15"/>
      <c r="USL8" s="23"/>
      <c r="USM8" s="21"/>
      <c r="USN8"/>
      <c r="USO8" s="4"/>
      <c r="USP8" s="4"/>
      <c r="USQ8"/>
      <c r="USR8" s="22"/>
      <c r="USS8" s="22"/>
      <c r="UST8" s="22"/>
      <c r="USU8" s="15"/>
      <c r="USV8" s="23"/>
      <c r="USW8" s="21"/>
      <c r="USX8"/>
      <c r="USY8" s="4"/>
      <c r="USZ8" s="4"/>
      <c r="UTA8"/>
      <c r="UTB8" s="22"/>
      <c r="UTC8" s="22"/>
      <c r="UTD8" s="22"/>
      <c r="UTE8" s="15"/>
      <c r="UTF8" s="23"/>
      <c r="UTG8" s="21"/>
      <c r="UTH8"/>
      <c r="UTI8" s="4"/>
      <c r="UTJ8" s="4"/>
      <c r="UTK8"/>
      <c r="UTL8" s="22"/>
      <c r="UTM8" s="22"/>
      <c r="UTN8" s="22"/>
      <c r="UTO8" s="15"/>
      <c r="UTP8" s="23"/>
      <c r="UTQ8" s="21"/>
      <c r="UTR8"/>
      <c r="UTS8" s="4"/>
      <c r="UTT8" s="4"/>
      <c r="UTU8"/>
      <c r="UTV8" s="22"/>
      <c r="UTW8" s="22"/>
      <c r="UTX8" s="22"/>
      <c r="UTY8" s="15"/>
      <c r="UTZ8" s="23"/>
      <c r="UUA8" s="21"/>
      <c r="UUB8"/>
      <c r="UUC8" s="4"/>
      <c r="UUD8" s="4"/>
      <c r="UUE8"/>
      <c r="UUF8" s="22"/>
      <c r="UUG8" s="22"/>
      <c r="UUH8" s="22"/>
      <c r="UUI8" s="15"/>
      <c r="UUJ8" s="23"/>
      <c r="UUK8" s="21"/>
      <c r="UUL8"/>
      <c r="UUM8" s="4"/>
      <c r="UUN8" s="4"/>
      <c r="UUO8"/>
      <c r="UUP8" s="22"/>
      <c r="UUQ8" s="22"/>
      <c r="UUR8" s="22"/>
      <c r="UUS8" s="15"/>
      <c r="UUT8" s="23"/>
      <c r="UUU8" s="21"/>
      <c r="UUV8"/>
      <c r="UUW8" s="4"/>
      <c r="UUX8" s="4"/>
      <c r="UUY8"/>
      <c r="UUZ8" s="22"/>
      <c r="UVA8" s="22"/>
      <c r="UVB8" s="22"/>
      <c r="UVC8" s="15"/>
      <c r="UVD8" s="23"/>
      <c r="UVE8" s="21"/>
      <c r="UVF8"/>
      <c r="UVG8" s="4"/>
      <c r="UVH8" s="4"/>
      <c r="UVI8"/>
      <c r="UVJ8" s="22"/>
      <c r="UVK8" s="22"/>
      <c r="UVL8" s="22"/>
      <c r="UVM8" s="15"/>
      <c r="UVN8" s="23"/>
      <c r="UVO8" s="21"/>
      <c r="UVP8"/>
      <c r="UVQ8" s="4"/>
      <c r="UVR8" s="4"/>
      <c r="UVS8"/>
      <c r="UVT8" s="22"/>
      <c r="UVU8" s="22"/>
      <c r="UVV8" s="22"/>
      <c r="UVW8" s="15"/>
      <c r="UVX8" s="23"/>
      <c r="UVY8" s="21"/>
      <c r="UVZ8"/>
      <c r="UWA8" s="4"/>
      <c r="UWB8" s="4"/>
      <c r="UWC8"/>
      <c r="UWD8" s="22"/>
      <c r="UWE8" s="22"/>
      <c r="UWF8" s="22"/>
      <c r="UWG8" s="15"/>
      <c r="UWH8" s="23"/>
      <c r="UWI8" s="21"/>
      <c r="UWJ8"/>
      <c r="UWK8" s="4"/>
      <c r="UWL8" s="4"/>
      <c r="UWM8"/>
      <c r="UWN8" s="22"/>
      <c r="UWO8" s="22"/>
      <c r="UWP8" s="22"/>
      <c r="UWQ8" s="15"/>
      <c r="UWR8" s="23"/>
      <c r="UWS8" s="21"/>
      <c r="UWT8"/>
      <c r="UWU8" s="4"/>
      <c r="UWV8" s="4"/>
      <c r="UWW8"/>
      <c r="UWX8" s="22"/>
      <c r="UWY8" s="22"/>
      <c r="UWZ8" s="22"/>
      <c r="UXA8" s="15"/>
      <c r="UXB8" s="23"/>
      <c r="UXC8" s="21"/>
      <c r="UXD8"/>
      <c r="UXE8" s="4"/>
      <c r="UXF8" s="4"/>
      <c r="UXG8"/>
      <c r="UXH8" s="22"/>
      <c r="UXI8" s="22"/>
      <c r="UXJ8" s="22"/>
      <c r="UXK8" s="15"/>
      <c r="UXL8" s="23"/>
      <c r="UXM8" s="21"/>
      <c r="UXN8"/>
      <c r="UXO8" s="4"/>
      <c r="UXP8" s="4"/>
      <c r="UXQ8"/>
      <c r="UXR8" s="22"/>
      <c r="UXS8" s="22"/>
      <c r="UXT8" s="22"/>
      <c r="UXU8" s="15"/>
      <c r="UXV8" s="23"/>
      <c r="UXW8" s="21"/>
      <c r="UXX8"/>
      <c r="UXY8" s="4"/>
      <c r="UXZ8" s="4"/>
      <c r="UYA8"/>
      <c r="UYB8" s="22"/>
      <c r="UYC8" s="22"/>
      <c r="UYD8" s="22"/>
      <c r="UYE8" s="15"/>
      <c r="UYF8" s="23"/>
      <c r="UYG8" s="21"/>
      <c r="UYH8"/>
      <c r="UYI8" s="4"/>
      <c r="UYJ8" s="4"/>
      <c r="UYK8"/>
      <c r="UYL8" s="22"/>
      <c r="UYM8" s="22"/>
      <c r="UYN8" s="22"/>
      <c r="UYO8" s="15"/>
      <c r="UYP8" s="23"/>
      <c r="UYQ8" s="21"/>
      <c r="UYR8"/>
      <c r="UYS8" s="4"/>
      <c r="UYT8" s="4"/>
      <c r="UYU8"/>
      <c r="UYV8" s="22"/>
      <c r="UYW8" s="22"/>
      <c r="UYX8" s="22"/>
      <c r="UYY8" s="15"/>
      <c r="UYZ8" s="23"/>
      <c r="UZA8" s="21"/>
      <c r="UZB8"/>
      <c r="UZC8" s="4"/>
      <c r="UZD8" s="4"/>
      <c r="UZE8"/>
      <c r="UZF8" s="22"/>
      <c r="UZG8" s="22"/>
      <c r="UZH8" s="22"/>
      <c r="UZI8" s="15"/>
      <c r="UZJ8" s="23"/>
      <c r="UZK8" s="21"/>
      <c r="UZL8"/>
      <c r="UZM8" s="4"/>
      <c r="UZN8" s="4"/>
      <c r="UZO8"/>
      <c r="UZP8" s="22"/>
      <c r="UZQ8" s="22"/>
      <c r="UZR8" s="22"/>
      <c r="UZS8" s="15"/>
      <c r="UZT8" s="23"/>
      <c r="UZU8" s="21"/>
      <c r="UZV8"/>
      <c r="UZW8" s="4"/>
      <c r="UZX8" s="4"/>
      <c r="UZY8"/>
      <c r="UZZ8" s="22"/>
      <c r="VAA8" s="22"/>
      <c r="VAB8" s="22"/>
      <c r="VAC8" s="15"/>
      <c r="VAD8" s="23"/>
      <c r="VAE8" s="21"/>
      <c r="VAF8"/>
      <c r="VAG8" s="4"/>
      <c r="VAH8" s="4"/>
      <c r="VAI8"/>
      <c r="VAJ8" s="22"/>
      <c r="VAK8" s="22"/>
      <c r="VAL8" s="22"/>
      <c r="VAM8" s="15"/>
      <c r="VAN8" s="23"/>
      <c r="VAO8" s="21"/>
      <c r="VAP8"/>
      <c r="VAQ8" s="4"/>
      <c r="VAR8" s="4"/>
      <c r="VAS8"/>
      <c r="VAT8" s="22"/>
      <c r="VAU8" s="22"/>
      <c r="VAV8" s="22"/>
      <c r="VAW8" s="15"/>
      <c r="VAX8" s="23"/>
      <c r="VAY8" s="21"/>
      <c r="VAZ8"/>
      <c r="VBA8" s="4"/>
      <c r="VBB8" s="4"/>
      <c r="VBC8"/>
      <c r="VBD8" s="22"/>
      <c r="VBE8" s="22"/>
      <c r="VBF8" s="22"/>
      <c r="VBG8" s="15"/>
      <c r="VBH8" s="23"/>
      <c r="VBI8" s="21"/>
      <c r="VBJ8"/>
      <c r="VBK8" s="4"/>
      <c r="VBL8" s="4"/>
      <c r="VBM8"/>
      <c r="VBN8" s="22"/>
      <c r="VBO8" s="22"/>
      <c r="VBP8" s="22"/>
      <c r="VBQ8" s="15"/>
      <c r="VBR8" s="23"/>
      <c r="VBS8" s="21"/>
      <c r="VBT8"/>
      <c r="VBU8" s="4"/>
      <c r="VBV8" s="4"/>
      <c r="VBW8"/>
      <c r="VBX8" s="22"/>
      <c r="VBY8" s="22"/>
      <c r="VBZ8" s="22"/>
      <c r="VCA8" s="15"/>
      <c r="VCB8" s="23"/>
      <c r="VCC8" s="21"/>
      <c r="VCD8"/>
      <c r="VCE8" s="4"/>
      <c r="VCF8" s="4"/>
      <c r="VCG8"/>
      <c r="VCH8" s="22"/>
      <c r="VCI8" s="22"/>
      <c r="VCJ8" s="22"/>
      <c r="VCK8" s="15"/>
      <c r="VCL8" s="23"/>
      <c r="VCM8" s="21"/>
      <c r="VCN8"/>
      <c r="VCO8" s="4"/>
      <c r="VCP8" s="4"/>
      <c r="VCQ8"/>
      <c r="VCR8" s="22"/>
      <c r="VCS8" s="22"/>
      <c r="VCT8" s="22"/>
      <c r="VCU8" s="15"/>
      <c r="VCV8" s="23"/>
      <c r="VCW8" s="21"/>
      <c r="VCX8"/>
      <c r="VCY8" s="4"/>
      <c r="VCZ8" s="4"/>
      <c r="VDA8"/>
      <c r="VDB8" s="22"/>
      <c r="VDC8" s="22"/>
      <c r="VDD8" s="22"/>
      <c r="VDE8" s="15"/>
      <c r="VDF8" s="23"/>
      <c r="VDG8" s="21"/>
      <c r="VDH8"/>
      <c r="VDI8" s="4"/>
      <c r="VDJ8" s="4"/>
      <c r="VDK8"/>
      <c r="VDL8" s="22"/>
      <c r="VDM8" s="22"/>
      <c r="VDN8" s="22"/>
      <c r="VDO8" s="15"/>
      <c r="VDP8" s="23"/>
      <c r="VDQ8" s="21"/>
      <c r="VDR8"/>
      <c r="VDS8" s="4"/>
      <c r="VDT8" s="4"/>
      <c r="VDU8"/>
      <c r="VDV8" s="22"/>
      <c r="VDW8" s="22"/>
      <c r="VDX8" s="22"/>
      <c r="VDY8" s="15"/>
      <c r="VDZ8" s="23"/>
      <c r="VEA8" s="21"/>
      <c r="VEB8"/>
      <c r="VEC8" s="4"/>
      <c r="VED8" s="4"/>
      <c r="VEE8"/>
      <c r="VEF8" s="22"/>
      <c r="VEG8" s="22"/>
      <c r="VEH8" s="22"/>
      <c r="VEI8" s="15"/>
      <c r="VEJ8" s="23"/>
      <c r="VEK8" s="21"/>
      <c r="VEL8"/>
      <c r="VEM8" s="4"/>
      <c r="VEN8" s="4"/>
      <c r="VEO8"/>
      <c r="VEP8" s="22"/>
      <c r="VEQ8" s="22"/>
      <c r="VER8" s="22"/>
      <c r="VES8" s="15"/>
      <c r="VET8" s="23"/>
      <c r="VEU8" s="21"/>
      <c r="VEV8"/>
      <c r="VEW8" s="4"/>
      <c r="VEX8" s="4"/>
      <c r="VEY8"/>
      <c r="VEZ8" s="22"/>
      <c r="VFA8" s="22"/>
      <c r="VFB8" s="22"/>
      <c r="VFC8" s="15"/>
      <c r="VFD8" s="23"/>
      <c r="VFE8" s="21"/>
      <c r="VFF8"/>
      <c r="VFG8" s="4"/>
      <c r="VFH8" s="4"/>
      <c r="VFI8"/>
      <c r="VFJ8" s="22"/>
      <c r="VFK8" s="22"/>
      <c r="VFL8" s="22"/>
      <c r="VFM8" s="15"/>
      <c r="VFN8" s="23"/>
      <c r="VFO8" s="21"/>
      <c r="VFP8"/>
      <c r="VFQ8" s="4"/>
      <c r="VFR8" s="4"/>
      <c r="VFS8"/>
      <c r="VFT8" s="22"/>
      <c r="VFU8" s="22"/>
      <c r="VFV8" s="22"/>
      <c r="VFW8" s="15"/>
      <c r="VFX8" s="23"/>
      <c r="VFY8" s="21"/>
      <c r="VFZ8"/>
      <c r="VGA8" s="4"/>
      <c r="VGB8" s="4"/>
      <c r="VGC8"/>
      <c r="VGD8" s="22"/>
      <c r="VGE8" s="22"/>
      <c r="VGF8" s="22"/>
      <c r="VGG8" s="15"/>
      <c r="VGH8" s="23"/>
      <c r="VGI8" s="21"/>
      <c r="VGJ8"/>
      <c r="VGK8" s="4"/>
      <c r="VGL8" s="4"/>
      <c r="VGM8"/>
      <c r="VGN8" s="22"/>
      <c r="VGO8" s="22"/>
      <c r="VGP8" s="22"/>
      <c r="VGQ8" s="15"/>
      <c r="VGR8" s="23"/>
      <c r="VGS8" s="21"/>
      <c r="VGT8"/>
      <c r="VGU8" s="4"/>
      <c r="VGV8" s="4"/>
      <c r="VGW8"/>
      <c r="VGX8" s="22"/>
      <c r="VGY8" s="22"/>
      <c r="VGZ8" s="22"/>
      <c r="VHA8" s="15"/>
      <c r="VHB8" s="23"/>
      <c r="VHC8" s="21"/>
      <c r="VHD8"/>
      <c r="VHE8" s="4"/>
      <c r="VHF8" s="4"/>
      <c r="VHG8"/>
      <c r="VHH8" s="22"/>
      <c r="VHI8" s="22"/>
      <c r="VHJ8" s="22"/>
      <c r="VHK8" s="15"/>
      <c r="VHL8" s="23"/>
      <c r="VHM8" s="21"/>
      <c r="VHN8"/>
      <c r="VHO8" s="4"/>
      <c r="VHP8" s="4"/>
      <c r="VHQ8"/>
      <c r="VHR8" s="22"/>
      <c r="VHS8" s="22"/>
      <c r="VHT8" s="22"/>
      <c r="VHU8" s="15"/>
      <c r="VHV8" s="23"/>
      <c r="VHW8" s="21"/>
      <c r="VHX8"/>
      <c r="VHY8" s="4"/>
      <c r="VHZ8" s="4"/>
      <c r="VIA8"/>
      <c r="VIB8" s="22"/>
      <c r="VIC8" s="22"/>
      <c r="VID8" s="22"/>
      <c r="VIE8" s="15"/>
      <c r="VIF8" s="23"/>
      <c r="VIG8" s="21"/>
      <c r="VIH8"/>
      <c r="VII8" s="4"/>
      <c r="VIJ8" s="4"/>
      <c r="VIK8"/>
      <c r="VIL8" s="22"/>
      <c r="VIM8" s="22"/>
      <c r="VIN8" s="22"/>
      <c r="VIO8" s="15"/>
      <c r="VIP8" s="23"/>
      <c r="VIQ8" s="21"/>
      <c r="VIR8"/>
      <c r="VIS8" s="4"/>
      <c r="VIT8" s="4"/>
      <c r="VIU8"/>
      <c r="VIV8" s="22"/>
      <c r="VIW8" s="22"/>
      <c r="VIX8" s="22"/>
      <c r="VIY8" s="15"/>
      <c r="VIZ8" s="23"/>
      <c r="VJA8" s="21"/>
      <c r="VJB8"/>
      <c r="VJC8" s="4"/>
      <c r="VJD8" s="4"/>
      <c r="VJE8"/>
      <c r="VJF8" s="22"/>
      <c r="VJG8" s="22"/>
      <c r="VJH8" s="22"/>
      <c r="VJI8" s="15"/>
      <c r="VJJ8" s="23"/>
      <c r="VJK8" s="21"/>
      <c r="VJL8"/>
      <c r="VJM8" s="4"/>
      <c r="VJN8" s="4"/>
      <c r="VJO8"/>
      <c r="VJP8" s="22"/>
      <c r="VJQ8" s="22"/>
      <c r="VJR8" s="22"/>
      <c r="VJS8" s="15"/>
      <c r="VJT8" s="23"/>
      <c r="VJU8" s="21"/>
      <c r="VJV8"/>
      <c r="VJW8" s="4"/>
      <c r="VJX8" s="4"/>
      <c r="VJY8"/>
      <c r="VJZ8" s="22"/>
      <c r="VKA8" s="22"/>
      <c r="VKB8" s="22"/>
      <c r="VKC8" s="15"/>
      <c r="VKD8" s="23"/>
      <c r="VKE8" s="21"/>
      <c r="VKF8"/>
      <c r="VKG8" s="4"/>
      <c r="VKH8" s="4"/>
      <c r="VKI8"/>
      <c r="VKJ8" s="22"/>
      <c r="VKK8" s="22"/>
      <c r="VKL8" s="22"/>
      <c r="VKM8" s="15"/>
      <c r="VKN8" s="23"/>
      <c r="VKO8" s="21"/>
      <c r="VKP8"/>
      <c r="VKQ8" s="4"/>
      <c r="VKR8" s="4"/>
      <c r="VKS8"/>
      <c r="VKT8" s="22"/>
      <c r="VKU8" s="22"/>
      <c r="VKV8" s="22"/>
      <c r="VKW8" s="15"/>
      <c r="VKX8" s="23"/>
      <c r="VKY8" s="21"/>
      <c r="VKZ8"/>
      <c r="VLA8" s="4"/>
      <c r="VLB8" s="4"/>
      <c r="VLC8"/>
      <c r="VLD8" s="22"/>
      <c r="VLE8" s="22"/>
      <c r="VLF8" s="22"/>
      <c r="VLG8" s="15"/>
      <c r="VLH8" s="23"/>
      <c r="VLI8" s="21"/>
      <c r="VLJ8"/>
      <c r="VLK8" s="4"/>
      <c r="VLL8" s="4"/>
      <c r="VLM8"/>
      <c r="VLN8" s="22"/>
      <c r="VLO8" s="22"/>
      <c r="VLP8" s="22"/>
      <c r="VLQ8" s="15"/>
      <c r="VLR8" s="23"/>
      <c r="VLS8" s="21"/>
      <c r="VLT8"/>
      <c r="VLU8" s="4"/>
      <c r="VLV8" s="4"/>
      <c r="VLW8"/>
      <c r="VLX8" s="22"/>
      <c r="VLY8" s="22"/>
      <c r="VLZ8" s="22"/>
      <c r="VMA8" s="15"/>
      <c r="VMB8" s="23"/>
      <c r="VMC8" s="21"/>
      <c r="VMD8"/>
      <c r="VME8" s="4"/>
      <c r="VMF8" s="4"/>
      <c r="VMG8"/>
      <c r="VMH8" s="22"/>
      <c r="VMI8" s="22"/>
      <c r="VMJ8" s="22"/>
      <c r="VMK8" s="15"/>
      <c r="VML8" s="23"/>
      <c r="VMM8" s="21"/>
      <c r="VMN8"/>
      <c r="VMO8" s="4"/>
      <c r="VMP8" s="4"/>
      <c r="VMQ8"/>
      <c r="VMR8" s="22"/>
      <c r="VMS8" s="22"/>
      <c r="VMT8" s="22"/>
      <c r="VMU8" s="15"/>
      <c r="VMV8" s="23"/>
      <c r="VMW8" s="21"/>
      <c r="VMX8"/>
      <c r="VMY8" s="4"/>
      <c r="VMZ8" s="4"/>
      <c r="VNA8"/>
      <c r="VNB8" s="22"/>
      <c r="VNC8" s="22"/>
      <c r="VND8" s="22"/>
      <c r="VNE8" s="15"/>
      <c r="VNF8" s="23"/>
      <c r="VNG8" s="21"/>
      <c r="VNH8"/>
      <c r="VNI8" s="4"/>
      <c r="VNJ8" s="4"/>
      <c r="VNK8"/>
      <c r="VNL8" s="22"/>
      <c r="VNM8" s="22"/>
      <c r="VNN8" s="22"/>
      <c r="VNO8" s="15"/>
      <c r="VNP8" s="23"/>
      <c r="VNQ8" s="21"/>
      <c r="VNR8"/>
      <c r="VNS8" s="4"/>
      <c r="VNT8" s="4"/>
      <c r="VNU8"/>
      <c r="VNV8" s="22"/>
      <c r="VNW8" s="22"/>
      <c r="VNX8" s="22"/>
      <c r="VNY8" s="15"/>
      <c r="VNZ8" s="23"/>
      <c r="VOA8" s="21"/>
      <c r="VOB8"/>
      <c r="VOC8" s="4"/>
      <c r="VOD8" s="4"/>
      <c r="VOE8"/>
      <c r="VOF8" s="22"/>
      <c r="VOG8" s="22"/>
      <c r="VOH8" s="22"/>
      <c r="VOI8" s="15"/>
      <c r="VOJ8" s="23"/>
      <c r="VOK8" s="21"/>
      <c r="VOL8"/>
      <c r="VOM8" s="4"/>
      <c r="VON8" s="4"/>
      <c r="VOO8"/>
      <c r="VOP8" s="22"/>
      <c r="VOQ8" s="22"/>
      <c r="VOR8" s="22"/>
      <c r="VOS8" s="15"/>
      <c r="VOT8" s="23"/>
      <c r="VOU8" s="21"/>
      <c r="VOV8"/>
      <c r="VOW8" s="4"/>
      <c r="VOX8" s="4"/>
      <c r="VOY8"/>
      <c r="VOZ8" s="22"/>
      <c r="VPA8" s="22"/>
      <c r="VPB8" s="22"/>
      <c r="VPC8" s="15"/>
      <c r="VPD8" s="23"/>
      <c r="VPE8" s="21"/>
      <c r="VPF8"/>
      <c r="VPG8" s="4"/>
      <c r="VPH8" s="4"/>
      <c r="VPI8"/>
      <c r="VPJ8" s="22"/>
      <c r="VPK8" s="22"/>
      <c r="VPL8" s="22"/>
      <c r="VPM8" s="15"/>
      <c r="VPN8" s="23"/>
      <c r="VPO8" s="21"/>
      <c r="VPP8"/>
      <c r="VPQ8" s="4"/>
      <c r="VPR8" s="4"/>
      <c r="VPS8"/>
      <c r="VPT8" s="22"/>
      <c r="VPU8" s="22"/>
      <c r="VPV8" s="22"/>
      <c r="VPW8" s="15"/>
      <c r="VPX8" s="23"/>
      <c r="VPY8" s="21"/>
      <c r="VPZ8"/>
      <c r="VQA8" s="4"/>
      <c r="VQB8" s="4"/>
      <c r="VQC8"/>
      <c r="VQD8" s="22"/>
      <c r="VQE8" s="22"/>
      <c r="VQF8" s="22"/>
      <c r="VQG8" s="15"/>
      <c r="VQH8" s="23"/>
      <c r="VQI8" s="21"/>
      <c r="VQJ8"/>
      <c r="VQK8" s="4"/>
      <c r="VQL8" s="4"/>
      <c r="VQM8"/>
      <c r="VQN8" s="22"/>
      <c r="VQO8" s="22"/>
      <c r="VQP8" s="22"/>
      <c r="VQQ8" s="15"/>
      <c r="VQR8" s="23"/>
      <c r="VQS8" s="21"/>
      <c r="VQT8"/>
      <c r="VQU8" s="4"/>
      <c r="VQV8" s="4"/>
      <c r="VQW8"/>
      <c r="VQX8" s="22"/>
      <c r="VQY8" s="22"/>
      <c r="VQZ8" s="22"/>
      <c r="VRA8" s="15"/>
      <c r="VRB8" s="23"/>
      <c r="VRC8" s="21"/>
      <c r="VRD8"/>
      <c r="VRE8" s="4"/>
      <c r="VRF8" s="4"/>
      <c r="VRG8"/>
      <c r="VRH8" s="22"/>
      <c r="VRI8" s="22"/>
      <c r="VRJ8" s="22"/>
      <c r="VRK8" s="15"/>
      <c r="VRL8" s="23"/>
      <c r="VRM8" s="21"/>
      <c r="VRN8"/>
      <c r="VRO8" s="4"/>
      <c r="VRP8" s="4"/>
      <c r="VRQ8"/>
      <c r="VRR8" s="22"/>
      <c r="VRS8" s="22"/>
      <c r="VRT8" s="22"/>
      <c r="VRU8" s="15"/>
      <c r="VRV8" s="23"/>
      <c r="VRW8" s="21"/>
      <c r="VRX8"/>
      <c r="VRY8" s="4"/>
      <c r="VRZ8" s="4"/>
      <c r="VSA8"/>
      <c r="VSB8" s="22"/>
      <c r="VSC8" s="22"/>
      <c r="VSD8" s="22"/>
      <c r="VSE8" s="15"/>
      <c r="VSF8" s="23"/>
      <c r="VSG8" s="21"/>
      <c r="VSH8"/>
      <c r="VSI8" s="4"/>
      <c r="VSJ8" s="4"/>
      <c r="VSK8"/>
      <c r="VSL8" s="22"/>
      <c r="VSM8" s="22"/>
      <c r="VSN8" s="22"/>
      <c r="VSO8" s="15"/>
      <c r="VSP8" s="23"/>
      <c r="VSQ8" s="21"/>
      <c r="VSR8"/>
      <c r="VSS8" s="4"/>
      <c r="VST8" s="4"/>
      <c r="VSU8"/>
      <c r="VSV8" s="22"/>
      <c r="VSW8" s="22"/>
      <c r="VSX8" s="22"/>
      <c r="VSY8" s="15"/>
      <c r="VSZ8" s="23"/>
      <c r="VTA8" s="21"/>
      <c r="VTB8"/>
      <c r="VTC8" s="4"/>
      <c r="VTD8" s="4"/>
      <c r="VTE8"/>
      <c r="VTF8" s="22"/>
      <c r="VTG8" s="22"/>
      <c r="VTH8" s="22"/>
      <c r="VTI8" s="15"/>
      <c r="VTJ8" s="23"/>
      <c r="VTK8" s="21"/>
      <c r="VTL8"/>
      <c r="VTM8" s="4"/>
      <c r="VTN8" s="4"/>
      <c r="VTO8"/>
      <c r="VTP8" s="22"/>
      <c r="VTQ8" s="22"/>
      <c r="VTR8" s="22"/>
      <c r="VTS8" s="15"/>
      <c r="VTT8" s="23"/>
      <c r="VTU8" s="21"/>
      <c r="VTV8"/>
      <c r="VTW8" s="4"/>
      <c r="VTX8" s="4"/>
      <c r="VTY8"/>
      <c r="VTZ8" s="22"/>
      <c r="VUA8" s="22"/>
      <c r="VUB8" s="22"/>
      <c r="VUC8" s="15"/>
      <c r="VUD8" s="23"/>
      <c r="VUE8" s="21"/>
      <c r="VUF8"/>
      <c r="VUG8" s="4"/>
      <c r="VUH8" s="4"/>
      <c r="VUI8"/>
      <c r="VUJ8" s="22"/>
      <c r="VUK8" s="22"/>
      <c r="VUL8" s="22"/>
      <c r="VUM8" s="15"/>
      <c r="VUN8" s="23"/>
      <c r="VUO8" s="21"/>
      <c r="VUP8"/>
      <c r="VUQ8" s="4"/>
      <c r="VUR8" s="4"/>
      <c r="VUS8"/>
      <c r="VUT8" s="22"/>
      <c r="VUU8" s="22"/>
      <c r="VUV8" s="22"/>
      <c r="VUW8" s="15"/>
      <c r="VUX8" s="23"/>
      <c r="VUY8" s="21"/>
      <c r="VUZ8"/>
      <c r="VVA8" s="4"/>
      <c r="VVB8" s="4"/>
      <c r="VVC8"/>
      <c r="VVD8" s="22"/>
      <c r="VVE8" s="22"/>
      <c r="VVF8" s="22"/>
      <c r="VVG8" s="15"/>
      <c r="VVH8" s="23"/>
      <c r="VVI8" s="21"/>
      <c r="VVJ8"/>
      <c r="VVK8" s="4"/>
      <c r="VVL8" s="4"/>
      <c r="VVM8"/>
      <c r="VVN8" s="22"/>
      <c r="VVO8" s="22"/>
      <c r="VVP8" s="22"/>
      <c r="VVQ8" s="15"/>
      <c r="VVR8" s="23"/>
      <c r="VVS8" s="21"/>
      <c r="VVT8"/>
      <c r="VVU8" s="4"/>
      <c r="VVV8" s="4"/>
      <c r="VVW8"/>
      <c r="VVX8" s="22"/>
      <c r="VVY8" s="22"/>
      <c r="VVZ8" s="22"/>
      <c r="VWA8" s="15"/>
      <c r="VWB8" s="23"/>
      <c r="VWC8" s="21"/>
      <c r="VWD8"/>
      <c r="VWE8" s="4"/>
      <c r="VWF8" s="4"/>
      <c r="VWG8"/>
      <c r="VWH8" s="22"/>
      <c r="VWI8" s="22"/>
      <c r="VWJ8" s="22"/>
      <c r="VWK8" s="15"/>
      <c r="VWL8" s="23"/>
      <c r="VWM8" s="21"/>
      <c r="VWN8"/>
      <c r="VWO8" s="4"/>
      <c r="VWP8" s="4"/>
      <c r="VWQ8"/>
      <c r="VWR8" s="22"/>
      <c r="VWS8" s="22"/>
      <c r="VWT8" s="22"/>
      <c r="VWU8" s="15"/>
      <c r="VWV8" s="23"/>
      <c r="VWW8" s="21"/>
      <c r="VWX8"/>
      <c r="VWY8" s="4"/>
      <c r="VWZ8" s="4"/>
      <c r="VXA8"/>
      <c r="VXB8" s="22"/>
      <c r="VXC8" s="22"/>
      <c r="VXD8" s="22"/>
      <c r="VXE8" s="15"/>
      <c r="VXF8" s="23"/>
      <c r="VXG8" s="21"/>
      <c r="VXH8"/>
      <c r="VXI8" s="4"/>
      <c r="VXJ8" s="4"/>
      <c r="VXK8"/>
      <c r="VXL8" s="22"/>
      <c r="VXM8" s="22"/>
      <c r="VXN8" s="22"/>
      <c r="VXO8" s="15"/>
      <c r="VXP8" s="23"/>
      <c r="VXQ8" s="21"/>
      <c r="VXR8"/>
      <c r="VXS8" s="4"/>
      <c r="VXT8" s="4"/>
      <c r="VXU8"/>
      <c r="VXV8" s="22"/>
      <c r="VXW8" s="22"/>
      <c r="VXX8" s="22"/>
      <c r="VXY8" s="15"/>
      <c r="VXZ8" s="23"/>
      <c r="VYA8" s="21"/>
      <c r="VYB8"/>
      <c r="VYC8" s="4"/>
      <c r="VYD8" s="4"/>
      <c r="VYE8"/>
      <c r="VYF8" s="22"/>
      <c r="VYG8" s="22"/>
      <c r="VYH8" s="22"/>
      <c r="VYI8" s="15"/>
      <c r="VYJ8" s="23"/>
      <c r="VYK8" s="21"/>
      <c r="VYL8"/>
      <c r="VYM8" s="4"/>
      <c r="VYN8" s="4"/>
      <c r="VYO8"/>
      <c r="VYP8" s="22"/>
      <c r="VYQ8" s="22"/>
      <c r="VYR8" s="22"/>
      <c r="VYS8" s="15"/>
      <c r="VYT8" s="23"/>
      <c r="VYU8" s="21"/>
      <c r="VYV8"/>
      <c r="VYW8" s="4"/>
      <c r="VYX8" s="4"/>
      <c r="VYY8"/>
      <c r="VYZ8" s="22"/>
      <c r="VZA8" s="22"/>
      <c r="VZB8" s="22"/>
      <c r="VZC8" s="15"/>
      <c r="VZD8" s="23"/>
      <c r="VZE8" s="21"/>
      <c r="VZF8"/>
      <c r="VZG8" s="4"/>
      <c r="VZH8" s="4"/>
      <c r="VZI8"/>
      <c r="VZJ8" s="22"/>
      <c r="VZK8" s="22"/>
      <c r="VZL8" s="22"/>
      <c r="VZM8" s="15"/>
      <c r="VZN8" s="23"/>
      <c r="VZO8" s="21"/>
      <c r="VZP8"/>
      <c r="VZQ8" s="4"/>
      <c r="VZR8" s="4"/>
      <c r="VZS8"/>
      <c r="VZT8" s="22"/>
      <c r="VZU8" s="22"/>
      <c r="VZV8" s="22"/>
      <c r="VZW8" s="15"/>
      <c r="VZX8" s="23"/>
      <c r="VZY8" s="21"/>
      <c r="VZZ8"/>
      <c r="WAA8" s="4"/>
      <c r="WAB8" s="4"/>
      <c r="WAC8"/>
      <c r="WAD8" s="22"/>
      <c r="WAE8" s="22"/>
      <c r="WAF8" s="22"/>
      <c r="WAG8" s="15"/>
      <c r="WAH8" s="23"/>
      <c r="WAI8" s="21"/>
      <c r="WAJ8"/>
      <c r="WAK8" s="4"/>
      <c r="WAL8" s="4"/>
      <c r="WAM8"/>
      <c r="WAN8" s="22"/>
      <c r="WAO8" s="22"/>
      <c r="WAP8" s="22"/>
      <c r="WAQ8" s="15"/>
      <c r="WAR8" s="23"/>
      <c r="WAS8" s="21"/>
      <c r="WAT8"/>
      <c r="WAU8" s="4"/>
      <c r="WAV8" s="4"/>
      <c r="WAW8"/>
      <c r="WAX8" s="22"/>
      <c r="WAY8" s="22"/>
      <c r="WAZ8" s="22"/>
      <c r="WBA8" s="15"/>
      <c r="WBB8" s="23"/>
      <c r="WBC8" s="21"/>
      <c r="WBD8"/>
      <c r="WBE8" s="4"/>
      <c r="WBF8" s="4"/>
      <c r="WBG8"/>
      <c r="WBH8" s="22"/>
      <c r="WBI8" s="22"/>
      <c r="WBJ8" s="22"/>
      <c r="WBK8" s="15"/>
      <c r="WBL8" s="23"/>
      <c r="WBM8" s="21"/>
      <c r="WBN8"/>
      <c r="WBO8" s="4"/>
      <c r="WBP8" s="4"/>
      <c r="WBQ8"/>
      <c r="WBR8" s="22"/>
      <c r="WBS8" s="22"/>
      <c r="WBT8" s="22"/>
      <c r="WBU8" s="15"/>
      <c r="WBV8" s="23"/>
      <c r="WBW8" s="21"/>
      <c r="WBX8"/>
      <c r="WBY8" s="4"/>
      <c r="WBZ8" s="4"/>
      <c r="WCA8"/>
      <c r="WCB8" s="22"/>
      <c r="WCC8" s="22"/>
      <c r="WCD8" s="22"/>
      <c r="WCE8" s="15"/>
      <c r="WCF8" s="23"/>
      <c r="WCG8" s="21"/>
      <c r="WCH8"/>
      <c r="WCI8" s="4"/>
      <c r="WCJ8" s="4"/>
      <c r="WCK8"/>
      <c r="WCL8" s="22"/>
      <c r="WCM8" s="22"/>
      <c r="WCN8" s="22"/>
      <c r="WCO8" s="15"/>
      <c r="WCP8" s="23"/>
      <c r="WCQ8" s="21"/>
      <c r="WCR8"/>
      <c r="WCS8" s="4"/>
      <c r="WCT8" s="4"/>
      <c r="WCU8"/>
      <c r="WCV8" s="22"/>
      <c r="WCW8" s="22"/>
      <c r="WCX8" s="22"/>
      <c r="WCY8" s="15"/>
      <c r="WCZ8" s="23"/>
      <c r="WDA8" s="21"/>
      <c r="WDB8"/>
      <c r="WDC8" s="4"/>
      <c r="WDD8" s="4"/>
      <c r="WDE8"/>
      <c r="WDF8" s="22"/>
      <c r="WDG8" s="22"/>
      <c r="WDH8" s="22"/>
      <c r="WDI8" s="15"/>
      <c r="WDJ8" s="23"/>
      <c r="WDK8" s="21"/>
      <c r="WDL8"/>
      <c r="WDM8" s="4"/>
      <c r="WDN8" s="4"/>
      <c r="WDO8"/>
      <c r="WDP8" s="22"/>
      <c r="WDQ8" s="22"/>
      <c r="WDR8" s="22"/>
      <c r="WDS8" s="15"/>
      <c r="WDT8" s="23"/>
      <c r="WDU8" s="21"/>
      <c r="WDV8"/>
      <c r="WDW8" s="4"/>
      <c r="WDX8" s="4"/>
      <c r="WDY8"/>
      <c r="WDZ8" s="22"/>
      <c r="WEA8" s="22"/>
      <c r="WEB8" s="22"/>
      <c r="WEC8" s="15"/>
      <c r="WED8" s="23"/>
      <c r="WEE8" s="21"/>
      <c r="WEF8"/>
      <c r="WEG8" s="4"/>
      <c r="WEH8" s="4"/>
      <c r="WEI8"/>
      <c r="WEJ8" s="22"/>
      <c r="WEK8" s="22"/>
      <c r="WEL8" s="22"/>
      <c r="WEM8" s="15"/>
      <c r="WEN8" s="23"/>
      <c r="WEO8" s="21"/>
      <c r="WEP8"/>
      <c r="WEQ8" s="4"/>
      <c r="WER8" s="4"/>
      <c r="WES8"/>
      <c r="WET8" s="22"/>
      <c r="WEU8" s="22"/>
      <c r="WEV8" s="22"/>
      <c r="WEW8" s="15"/>
      <c r="WEX8" s="23"/>
      <c r="WEY8" s="21"/>
      <c r="WEZ8"/>
      <c r="WFA8" s="4"/>
      <c r="WFB8" s="4"/>
      <c r="WFC8"/>
      <c r="WFD8" s="22"/>
      <c r="WFE8" s="22"/>
      <c r="WFF8" s="22"/>
      <c r="WFG8" s="15"/>
      <c r="WFH8" s="23"/>
      <c r="WFI8" s="21"/>
      <c r="WFJ8"/>
      <c r="WFK8" s="4"/>
      <c r="WFL8" s="4"/>
      <c r="WFM8"/>
      <c r="WFN8" s="22"/>
      <c r="WFO8" s="22"/>
      <c r="WFP8" s="22"/>
      <c r="WFQ8" s="15"/>
      <c r="WFR8" s="23"/>
      <c r="WFS8" s="21"/>
      <c r="WFT8"/>
      <c r="WFU8" s="4"/>
      <c r="WFV8" s="4"/>
      <c r="WFW8"/>
      <c r="WFX8" s="22"/>
      <c r="WFY8" s="22"/>
      <c r="WFZ8" s="22"/>
      <c r="WGA8" s="15"/>
      <c r="WGB8" s="23"/>
      <c r="WGC8" s="21"/>
      <c r="WGD8"/>
      <c r="WGE8" s="4"/>
      <c r="WGF8" s="4"/>
      <c r="WGG8"/>
      <c r="WGH8" s="22"/>
      <c r="WGI8" s="22"/>
      <c r="WGJ8" s="22"/>
      <c r="WGK8" s="15"/>
      <c r="WGL8" s="23"/>
      <c r="WGM8" s="21"/>
      <c r="WGN8"/>
      <c r="WGO8" s="4"/>
      <c r="WGP8" s="4"/>
      <c r="WGQ8"/>
      <c r="WGR8" s="22"/>
      <c r="WGS8" s="22"/>
      <c r="WGT8" s="22"/>
      <c r="WGU8" s="15"/>
      <c r="WGV8" s="23"/>
      <c r="WGW8" s="21"/>
      <c r="WGX8"/>
      <c r="WGY8" s="4"/>
      <c r="WGZ8" s="4"/>
      <c r="WHA8"/>
      <c r="WHB8" s="22"/>
      <c r="WHC8" s="22"/>
      <c r="WHD8" s="22"/>
      <c r="WHE8" s="15"/>
      <c r="WHF8" s="23"/>
      <c r="WHG8" s="21"/>
      <c r="WHH8"/>
      <c r="WHI8" s="4"/>
      <c r="WHJ8" s="4"/>
      <c r="WHK8"/>
      <c r="WHL8" s="22"/>
      <c r="WHM8" s="22"/>
      <c r="WHN8" s="22"/>
      <c r="WHO8" s="15"/>
      <c r="WHP8" s="23"/>
      <c r="WHQ8" s="21"/>
      <c r="WHR8"/>
      <c r="WHS8" s="4"/>
      <c r="WHT8" s="4"/>
      <c r="WHU8"/>
      <c r="WHV8" s="22"/>
      <c r="WHW8" s="22"/>
      <c r="WHX8" s="22"/>
      <c r="WHY8" s="15"/>
      <c r="WHZ8" s="23"/>
      <c r="WIA8" s="21"/>
      <c r="WIB8"/>
      <c r="WIC8" s="4"/>
      <c r="WID8" s="4"/>
      <c r="WIE8"/>
      <c r="WIF8" s="22"/>
      <c r="WIG8" s="22"/>
      <c r="WIH8" s="22"/>
      <c r="WII8" s="15"/>
      <c r="WIJ8" s="23"/>
      <c r="WIK8" s="21"/>
      <c r="WIL8"/>
      <c r="WIM8" s="4"/>
      <c r="WIN8" s="4"/>
      <c r="WIO8"/>
      <c r="WIP8" s="22"/>
      <c r="WIQ8" s="22"/>
      <c r="WIR8" s="22"/>
      <c r="WIS8" s="15"/>
      <c r="WIT8" s="23"/>
      <c r="WIU8" s="21"/>
      <c r="WIV8"/>
      <c r="WIW8" s="4"/>
      <c r="WIX8" s="4"/>
      <c r="WIY8"/>
      <c r="WIZ8" s="22"/>
      <c r="WJA8" s="22"/>
      <c r="WJB8" s="22"/>
      <c r="WJC8" s="15"/>
      <c r="WJD8" s="23"/>
      <c r="WJE8" s="21"/>
      <c r="WJF8"/>
      <c r="WJG8" s="4"/>
      <c r="WJH8" s="4"/>
      <c r="WJI8"/>
      <c r="WJJ8" s="22"/>
      <c r="WJK8" s="22"/>
      <c r="WJL8" s="22"/>
      <c r="WJM8" s="15"/>
      <c r="WJN8" s="23"/>
      <c r="WJO8" s="21"/>
      <c r="WJP8"/>
      <c r="WJQ8" s="4"/>
      <c r="WJR8" s="4"/>
      <c r="WJS8"/>
      <c r="WJT8" s="22"/>
      <c r="WJU8" s="22"/>
      <c r="WJV8" s="22"/>
      <c r="WJW8" s="15"/>
      <c r="WJX8" s="23"/>
      <c r="WJY8" s="21"/>
      <c r="WJZ8"/>
      <c r="WKA8" s="4"/>
      <c r="WKB8" s="4"/>
      <c r="WKC8"/>
      <c r="WKD8" s="22"/>
      <c r="WKE8" s="22"/>
      <c r="WKF8" s="22"/>
      <c r="WKG8" s="15"/>
      <c r="WKH8" s="23"/>
      <c r="WKI8" s="21"/>
      <c r="WKJ8"/>
      <c r="WKK8" s="4"/>
      <c r="WKL8" s="4"/>
      <c r="WKM8"/>
      <c r="WKN8" s="22"/>
      <c r="WKO8" s="22"/>
      <c r="WKP8" s="22"/>
      <c r="WKQ8" s="15"/>
      <c r="WKR8" s="23"/>
      <c r="WKS8" s="21"/>
      <c r="WKT8"/>
      <c r="WKU8" s="4"/>
      <c r="WKV8" s="4"/>
      <c r="WKW8"/>
      <c r="WKX8" s="22"/>
      <c r="WKY8" s="22"/>
      <c r="WKZ8" s="22"/>
      <c r="WLA8" s="15"/>
      <c r="WLB8" s="23"/>
      <c r="WLC8" s="21"/>
      <c r="WLD8"/>
      <c r="WLE8" s="4"/>
      <c r="WLF8" s="4"/>
      <c r="WLG8"/>
      <c r="WLH8" s="22"/>
      <c r="WLI8" s="22"/>
      <c r="WLJ8" s="22"/>
      <c r="WLK8" s="15"/>
      <c r="WLL8" s="23"/>
      <c r="WLM8" s="21"/>
      <c r="WLN8"/>
      <c r="WLO8" s="4"/>
      <c r="WLP8" s="4"/>
      <c r="WLQ8"/>
      <c r="WLR8" s="22"/>
      <c r="WLS8" s="22"/>
      <c r="WLT8" s="22"/>
      <c r="WLU8" s="15"/>
      <c r="WLV8" s="23"/>
      <c r="WLW8" s="21"/>
      <c r="WLX8"/>
      <c r="WLY8" s="4"/>
      <c r="WLZ8" s="4"/>
      <c r="WMA8"/>
      <c r="WMB8" s="22"/>
      <c r="WMC8" s="22"/>
      <c r="WMD8" s="22"/>
      <c r="WME8" s="15"/>
      <c r="WMF8" s="23"/>
      <c r="WMG8" s="21"/>
      <c r="WMH8"/>
      <c r="WMI8" s="4"/>
      <c r="WMJ8" s="4"/>
      <c r="WMK8"/>
      <c r="WML8" s="22"/>
      <c r="WMM8" s="22"/>
      <c r="WMN8" s="22"/>
      <c r="WMO8" s="15"/>
      <c r="WMP8" s="23"/>
      <c r="WMQ8" s="21"/>
      <c r="WMR8"/>
      <c r="WMS8" s="4"/>
      <c r="WMT8" s="4"/>
      <c r="WMU8"/>
      <c r="WMV8" s="22"/>
      <c r="WMW8" s="22"/>
      <c r="WMX8" s="22"/>
      <c r="WMY8" s="15"/>
      <c r="WMZ8" s="23"/>
      <c r="WNA8" s="21"/>
      <c r="WNB8"/>
      <c r="WNC8" s="4"/>
      <c r="WND8" s="4"/>
      <c r="WNE8"/>
      <c r="WNF8" s="22"/>
      <c r="WNG8" s="22"/>
      <c r="WNH8" s="22"/>
      <c r="WNI8" s="15"/>
      <c r="WNJ8" s="23"/>
      <c r="WNK8" s="21"/>
      <c r="WNL8"/>
      <c r="WNM8" s="4"/>
      <c r="WNN8" s="4"/>
      <c r="WNO8"/>
      <c r="WNP8" s="22"/>
      <c r="WNQ8" s="22"/>
      <c r="WNR8" s="22"/>
      <c r="WNS8" s="15"/>
      <c r="WNT8" s="23"/>
      <c r="WNU8" s="21"/>
      <c r="WNV8"/>
      <c r="WNW8" s="4"/>
      <c r="WNX8" s="4"/>
      <c r="WNY8"/>
      <c r="WNZ8" s="22"/>
      <c r="WOA8" s="22"/>
      <c r="WOB8" s="22"/>
      <c r="WOC8" s="15"/>
      <c r="WOD8" s="23"/>
      <c r="WOE8" s="21"/>
      <c r="WOF8"/>
      <c r="WOG8" s="4"/>
      <c r="WOH8" s="4"/>
      <c r="WOI8"/>
      <c r="WOJ8" s="22"/>
      <c r="WOK8" s="22"/>
      <c r="WOL8" s="22"/>
      <c r="WOM8" s="15"/>
      <c r="WON8" s="23"/>
      <c r="WOO8" s="21"/>
      <c r="WOP8"/>
      <c r="WOQ8" s="4"/>
      <c r="WOR8" s="4"/>
      <c r="WOS8"/>
      <c r="WOT8" s="22"/>
      <c r="WOU8" s="22"/>
      <c r="WOV8" s="22"/>
      <c r="WOW8" s="15"/>
      <c r="WOX8" s="23"/>
      <c r="WOY8" s="21"/>
      <c r="WOZ8"/>
      <c r="WPA8" s="4"/>
      <c r="WPB8" s="4"/>
      <c r="WPC8"/>
      <c r="WPD8" s="22"/>
      <c r="WPE8" s="22"/>
      <c r="WPF8" s="22"/>
      <c r="WPG8" s="15"/>
      <c r="WPH8" s="23"/>
      <c r="WPI8" s="21"/>
      <c r="WPJ8"/>
      <c r="WPK8" s="4"/>
      <c r="WPL8" s="4"/>
      <c r="WPM8"/>
      <c r="WPN8" s="22"/>
      <c r="WPO8" s="22"/>
      <c r="WPP8" s="22"/>
      <c r="WPQ8" s="15"/>
      <c r="WPR8" s="23"/>
      <c r="WPS8" s="21"/>
      <c r="WPT8"/>
      <c r="WPU8" s="4"/>
      <c r="WPV8" s="4"/>
      <c r="WPW8"/>
      <c r="WPX8" s="22"/>
      <c r="WPY8" s="22"/>
      <c r="WPZ8" s="22"/>
      <c r="WQA8" s="15"/>
      <c r="WQB8" s="23"/>
      <c r="WQC8" s="21"/>
      <c r="WQD8"/>
      <c r="WQE8" s="4"/>
      <c r="WQF8" s="4"/>
      <c r="WQG8"/>
      <c r="WQH8" s="22"/>
      <c r="WQI8" s="22"/>
      <c r="WQJ8" s="22"/>
      <c r="WQK8" s="15"/>
      <c r="WQL8" s="23"/>
      <c r="WQM8" s="21"/>
      <c r="WQN8"/>
      <c r="WQO8" s="4"/>
      <c r="WQP8" s="4"/>
      <c r="WQQ8"/>
      <c r="WQR8" s="22"/>
      <c r="WQS8" s="22"/>
      <c r="WQT8" s="22"/>
      <c r="WQU8" s="15"/>
      <c r="WQV8" s="23"/>
      <c r="WQW8" s="21"/>
      <c r="WQX8"/>
      <c r="WQY8" s="4"/>
      <c r="WQZ8" s="4"/>
      <c r="WRA8"/>
      <c r="WRB8" s="22"/>
      <c r="WRC8" s="22"/>
      <c r="WRD8" s="22"/>
      <c r="WRE8" s="15"/>
      <c r="WRF8" s="23"/>
      <c r="WRG8" s="21"/>
      <c r="WRH8"/>
      <c r="WRI8" s="4"/>
      <c r="WRJ8" s="4"/>
      <c r="WRK8"/>
      <c r="WRL8" s="22"/>
      <c r="WRM8" s="22"/>
      <c r="WRN8" s="22"/>
      <c r="WRO8" s="15"/>
      <c r="WRP8" s="23"/>
      <c r="WRQ8" s="21"/>
      <c r="WRR8"/>
      <c r="WRS8" s="4"/>
      <c r="WRT8" s="4"/>
      <c r="WRU8"/>
      <c r="WRV8" s="22"/>
      <c r="WRW8" s="22"/>
      <c r="WRX8" s="22"/>
      <c r="WRY8" s="15"/>
      <c r="WRZ8" s="23"/>
      <c r="WSA8" s="21"/>
      <c r="WSB8"/>
      <c r="WSC8" s="4"/>
      <c r="WSD8" s="4"/>
      <c r="WSE8"/>
      <c r="WSF8" s="22"/>
      <c r="WSG8" s="22"/>
      <c r="WSH8" s="22"/>
      <c r="WSI8" s="15"/>
      <c r="WSJ8" s="23"/>
      <c r="WSK8" s="21"/>
      <c r="WSL8"/>
      <c r="WSM8" s="4"/>
      <c r="WSN8" s="4"/>
      <c r="WSO8"/>
      <c r="WSP8" s="22"/>
      <c r="WSQ8" s="22"/>
      <c r="WSR8" s="22"/>
      <c r="WSS8" s="15"/>
      <c r="WST8" s="23"/>
      <c r="WSU8" s="21"/>
      <c r="WSV8"/>
      <c r="WSW8" s="4"/>
      <c r="WSX8" s="4"/>
      <c r="WSY8"/>
      <c r="WSZ8" s="22"/>
      <c r="WTA8" s="22"/>
      <c r="WTB8" s="22"/>
      <c r="WTC8" s="15"/>
      <c r="WTD8" s="23"/>
      <c r="WTE8" s="21"/>
      <c r="WTF8"/>
      <c r="WTG8" s="4"/>
      <c r="WTH8" s="4"/>
      <c r="WTI8"/>
      <c r="WTJ8" s="22"/>
      <c r="WTK8" s="22"/>
      <c r="WTL8" s="22"/>
      <c r="WTM8" s="15"/>
      <c r="WTN8" s="23"/>
      <c r="WTO8" s="21"/>
      <c r="WTP8"/>
      <c r="WTQ8" s="4"/>
      <c r="WTR8" s="4"/>
      <c r="WTS8"/>
      <c r="WTT8" s="22"/>
      <c r="WTU8" s="22"/>
      <c r="WTV8" s="22"/>
      <c r="WTW8" s="15"/>
      <c r="WTX8" s="23"/>
      <c r="WTY8" s="21"/>
      <c r="WTZ8"/>
      <c r="WUA8" s="4"/>
      <c r="WUB8" s="4"/>
      <c r="WUC8"/>
      <c r="WUD8" s="22"/>
      <c r="WUE8" s="22"/>
      <c r="WUF8" s="22"/>
      <c r="WUG8" s="15"/>
      <c r="WUH8" s="23"/>
      <c r="WUI8" s="21"/>
      <c r="WUJ8"/>
      <c r="WUK8" s="4"/>
      <c r="WUL8" s="4"/>
      <c r="WUM8"/>
      <c r="WUN8" s="22"/>
      <c r="WUO8" s="22"/>
      <c r="WUP8" s="22"/>
      <c r="WUQ8" s="15"/>
      <c r="WUR8" s="23"/>
      <c r="WUS8" s="21"/>
      <c r="WUT8"/>
      <c r="WUU8" s="4"/>
      <c r="WUV8" s="4"/>
      <c r="WUW8"/>
      <c r="WUX8" s="22"/>
      <c r="WUY8" s="22"/>
      <c r="WUZ8" s="22"/>
      <c r="WVA8" s="15"/>
      <c r="WVB8" s="23"/>
      <c r="WVC8" s="21"/>
      <c r="WVD8"/>
      <c r="WVE8" s="4"/>
      <c r="WVF8" s="4"/>
      <c r="WVG8"/>
      <c r="WVH8" s="22"/>
      <c r="WVI8" s="22"/>
      <c r="WVJ8" s="22"/>
      <c r="WVK8" s="15"/>
      <c r="WVL8" s="23"/>
      <c r="WVM8" s="21"/>
      <c r="WVN8"/>
      <c r="WVO8" s="4"/>
      <c r="WVP8" s="4"/>
      <c r="WVQ8"/>
      <c r="WVR8" s="22"/>
      <c r="WVS8" s="22"/>
      <c r="WVT8" s="22"/>
      <c r="WVU8" s="15"/>
      <c r="WVV8" s="23"/>
      <c r="WVW8" s="21"/>
      <c r="WVX8"/>
      <c r="WVY8" s="4"/>
      <c r="WVZ8" s="4"/>
      <c r="WWA8"/>
      <c r="WWB8" s="22"/>
      <c r="WWC8" s="22"/>
      <c r="WWD8" s="22"/>
      <c r="WWE8" s="15"/>
      <c r="WWF8" s="23"/>
      <c r="WWG8" s="21"/>
      <c r="WWH8"/>
      <c r="WWI8" s="4"/>
      <c r="WWJ8" s="4"/>
      <c r="WWK8"/>
      <c r="WWL8" s="22"/>
      <c r="WWM8" s="22"/>
      <c r="WWN8" s="22"/>
      <c r="WWO8" s="15"/>
      <c r="WWP8" s="23"/>
      <c r="WWQ8" s="21"/>
      <c r="WWR8"/>
      <c r="WWS8" s="4"/>
      <c r="WWT8" s="4"/>
      <c r="WWU8"/>
      <c r="WWV8" s="22"/>
      <c r="WWW8" s="22"/>
      <c r="WWX8" s="22"/>
      <c r="WWY8" s="15"/>
      <c r="WWZ8" s="23"/>
      <c r="WXA8" s="21"/>
      <c r="WXB8"/>
      <c r="WXC8" s="4"/>
      <c r="WXD8" s="4"/>
      <c r="WXE8"/>
      <c r="WXF8" s="22"/>
      <c r="WXG8" s="22"/>
      <c r="WXH8" s="22"/>
      <c r="WXI8" s="15"/>
      <c r="WXJ8" s="23"/>
      <c r="WXK8" s="21"/>
      <c r="WXL8"/>
      <c r="WXM8" s="4"/>
      <c r="WXN8" s="4"/>
      <c r="WXO8"/>
      <c r="WXP8" s="22"/>
      <c r="WXQ8" s="22"/>
      <c r="WXR8" s="22"/>
      <c r="WXS8" s="15"/>
      <c r="WXT8" s="23"/>
      <c r="WXU8" s="21"/>
      <c r="WXV8"/>
      <c r="WXW8" s="4"/>
      <c r="WXX8" s="4"/>
      <c r="WXY8"/>
      <c r="WXZ8" s="22"/>
      <c r="WYA8" s="22"/>
      <c r="WYB8" s="22"/>
      <c r="WYC8" s="15"/>
      <c r="WYD8" s="23"/>
      <c r="WYE8" s="21"/>
      <c r="WYF8"/>
      <c r="WYG8" s="4"/>
      <c r="WYH8" s="4"/>
      <c r="WYI8"/>
      <c r="WYJ8" s="22"/>
      <c r="WYK8" s="22"/>
      <c r="WYL8" s="22"/>
      <c r="WYM8" s="15"/>
      <c r="WYN8" s="23"/>
      <c r="WYO8" s="21"/>
      <c r="WYP8"/>
      <c r="WYQ8" s="4"/>
      <c r="WYR8" s="4"/>
      <c r="WYS8"/>
      <c r="WYT8" s="22"/>
      <c r="WYU8" s="22"/>
      <c r="WYV8" s="22"/>
      <c r="WYW8" s="15"/>
      <c r="WYX8" s="23"/>
      <c r="WYY8" s="21"/>
      <c r="WYZ8"/>
      <c r="WZA8" s="4"/>
      <c r="WZB8" s="4"/>
      <c r="WZC8"/>
      <c r="WZD8" s="22"/>
      <c r="WZE8" s="22"/>
      <c r="WZF8" s="22"/>
      <c r="WZG8" s="15"/>
      <c r="WZH8" s="23"/>
      <c r="WZI8" s="21"/>
      <c r="WZJ8"/>
      <c r="WZK8" s="4"/>
      <c r="WZL8" s="4"/>
      <c r="WZM8"/>
      <c r="WZN8" s="22"/>
      <c r="WZO8" s="22"/>
      <c r="WZP8" s="22"/>
      <c r="WZQ8" s="15"/>
      <c r="WZR8" s="23"/>
      <c r="WZS8" s="21"/>
      <c r="WZT8"/>
      <c r="WZU8" s="4"/>
      <c r="WZV8" s="4"/>
      <c r="WZW8"/>
      <c r="WZX8" s="22"/>
      <c r="WZY8" s="22"/>
      <c r="WZZ8" s="22"/>
      <c r="XAA8" s="15"/>
      <c r="XAB8" s="23"/>
      <c r="XAC8" s="21"/>
      <c r="XAD8"/>
      <c r="XAE8" s="4"/>
      <c r="XAF8" s="4"/>
      <c r="XAG8"/>
      <c r="XAH8" s="22"/>
      <c r="XAI8" s="22"/>
      <c r="XAJ8" s="22"/>
      <c r="XAK8" s="15"/>
      <c r="XAL8" s="23"/>
      <c r="XAM8" s="21"/>
      <c r="XAN8"/>
      <c r="XAO8" s="4"/>
      <c r="XAP8" s="4"/>
      <c r="XAQ8"/>
      <c r="XAR8" s="22"/>
      <c r="XAS8" s="22"/>
      <c r="XAT8" s="22"/>
      <c r="XAU8" s="15"/>
      <c r="XAV8" s="23"/>
      <c r="XAW8" s="21"/>
      <c r="XAX8"/>
      <c r="XAY8" s="4"/>
      <c r="XAZ8" s="4"/>
      <c r="XBA8"/>
      <c r="XBB8" s="22"/>
      <c r="XBC8" s="22"/>
      <c r="XBD8" s="22"/>
      <c r="XBE8" s="15"/>
      <c r="XBF8" s="23"/>
      <c r="XBG8" s="21"/>
      <c r="XBH8"/>
      <c r="XBI8" s="4"/>
      <c r="XBJ8" s="4"/>
      <c r="XBK8"/>
      <c r="XBL8" s="22"/>
      <c r="XBM8" s="22"/>
      <c r="XBN8" s="22"/>
      <c r="XBO8" s="15"/>
      <c r="XBP8" s="23"/>
      <c r="XBQ8" s="21"/>
      <c r="XBR8"/>
      <c r="XBS8" s="4"/>
      <c r="XBT8" s="4"/>
      <c r="XBU8"/>
      <c r="XBV8" s="22"/>
      <c r="XBW8" s="22"/>
      <c r="XBX8" s="22"/>
      <c r="XBY8" s="15"/>
      <c r="XBZ8" s="23"/>
      <c r="XCA8" s="21"/>
      <c r="XCB8"/>
      <c r="XCC8" s="4"/>
      <c r="XCD8" s="4"/>
      <c r="XCE8"/>
      <c r="XCF8" s="22"/>
      <c r="XCG8" s="22"/>
      <c r="XCH8" s="22"/>
      <c r="XCI8" s="15"/>
      <c r="XCJ8" s="23"/>
      <c r="XCK8" s="21"/>
      <c r="XCL8"/>
      <c r="XCM8" s="4"/>
      <c r="XCN8" s="4"/>
      <c r="XCO8"/>
      <c r="XCP8" s="22"/>
      <c r="XCQ8" s="22"/>
      <c r="XCR8" s="22"/>
      <c r="XCS8" s="15"/>
      <c r="XCT8" s="23"/>
      <c r="XCU8" s="21"/>
      <c r="XCV8"/>
      <c r="XCW8" s="4"/>
      <c r="XCX8" s="4"/>
      <c r="XCY8"/>
      <c r="XCZ8" s="22"/>
      <c r="XDA8" s="22"/>
      <c r="XDB8" s="22"/>
      <c r="XDC8" s="15"/>
      <c r="XDD8" s="23"/>
      <c r="XDE8" s="21"/>
      <c r="XDF8"/>
      <c r="XDG8" s="4"/>
      <c r="XDH8" s="4"/>
      <c r="XDI8"/>
      <c r="XDJ8" s="22"/>
      <c r="XDK8" s="22"/>
      <c r="XDL8" s="22"/>
      <c r="XDM8" s="15"/>
      <c r="XDN8" s="23"/>
      <c r="XDO8" s="21"/>
      <c r="XDP8"/>
      <c r="XDQ8" s="4"/>
      <c r="XDR8" s="4"/>
      <c r="XDS8"/>
      <c r="XDT8" s="22"/>
      <c r="XDU8" s="22"/>
      <c r="XDV8" s="22"/>
      <c r="XDW8" s="15"/>
      <c r="XDX8" s="23"/>
      <c r="XDY8" s="21"/>
      <c r="XDZ8"/>
      <c r="XEA8" s="4"/>
      <c r="XEB8" s="4"/>
      <c r="XEC8"/>
      <c r="XED8" s="22"/>
      <c r="XEE8" s="22"/>
      <c r="XEF8" s="22"/>
      <c r="XEG8" s="15"/>
      <c r="XEH8" s="23"/>
      <c r="XEI8" s="21"/>
      <c r="XEJ8"/>
      <c r="XEK8" s="4"/>
      <c r="XEL8" s="4"/>
      <c r="XEM8"/>
      <c r="XEN8" s="22"/>
      <c r="XEO8" s="22"/>
      <c r="XEP8" s="22"/>
      <c r="XEQ8" s="15"/>
      <c r="XER8" s="23"/>
      <c r="XES8" s="21"/>
      <c r="XET8"/>
    </row>
    <row r="9" spans="1:16374" s="1" customFormat="1" ht="16" customHeight="1" x14ac:dyDescent="0.35">
      <c r="A9" s="200">
        <v>152002</v>
      </c>
      <c r="B9" s="60">
        <v>9089</v>
      </c>
      <c r="C9" s="187" t="s">
        <v>182</v>
      </c>
      <c r="D9" s="51" t="s">
        <v>101</v>
      </c>
      <c r="E9" s="24" t="s">
        <v>24</v>
      </c>
      <c r="F9" s="17">
        <v>42275</v>
      </c>
      <c r="G9" s="28" t="s">
        <v>9</v>
      </c>
      <c r="H9" s="68">
        <v>0.02</v>
      </c>
      <c r="I9" s="69">
        <v>0.13</v>
      </c>
      <c r="J9" s="140">
        <v>5251</v>
      </c>
      <c r="K9" s="150">
        <f>19/5251</f>
        <v>3.6183584079223004E-3</v>
      </c>
      <c r="L9" s="159">
        <f>862/5251</f>
        <v>0.16415920776994858</v>
      </c>
      <c r="M9" s="205">
        <v>5503</v>
      </c>
      <c r="N9" s="59">
        <f>20/5503</f>
        <v>3.6343812465927674E-3</v>
      </c>
      <c r="O9" s="59">
        <f>965/5503</f>
        <v>0.17535889514810105</v>
      </c>
      <c r="P9" s="10"/>
      <c r="Q9"/>
      <c r="R9" s="22"/>
      <c r="S9" s="22"/>
      <c r="T9" s="22"/>
      <c r="U9" s="15"/>
      <c r="V9" s="23"/>
      <c r="W9" s="21"/>
      <c r="X9"/>
      <c r="Y9" s="4"/>
      <c r="Z9" s="4"/>
      <c r="AA9"/>
      <c r="AB9" s="22"/>
      <c r="AC9" s="22"/>
      <c r="AD9" s="22"/>
      <c r="AE9" s="15"/>
      <c r="AF9" s="23"/>
      <c r="AG9" s="21"/>
      <c r="AH9"/>
      <c r="AI9" s="4"/>
      <c r="AJ9" s="4"/>
      <c r="AK9"/>
      <c r="AL9" s="22"/>
      <c r="AM9" s="22"/>
      <c r="AN9" s="22"/>
      <c r="AO9" s="15"/>
      <c r="AP9" s="23"/>
      <c r="AQ9" s="21"/>
      <c r="AR9"/>
      <c r="AS9" s="4"/>
      <c r="AT9" s="4"/>
      <c r="AU9"/>
      <c r="AV9" s="22"/>
      <c r="AW9" s="22"/>
      <c r="AX9" s="22"/>
      <c r="AY9" s="15"/>
      <c r="AZ9" s="23"/>
      <c r="BA9" s="21"/>
      <c r="BB9"/>
      <c r="BC9" s="4"/>
      <c r="BD9" s="4"/>
      <c r="BE9"/>
      <c r="BF9" s="22"/>
      <c r="BG9" s="22"/>
      <c r="BH9" s="22"/>
      <c r="BI9" s="15"/>
      <c r="BJ9" s="23"/>
      <c r="BK9" s="21"/>
      <c r="BL9"/>
      <c r="BM9" s="4"/>
      <c r="BN9" s="4"/>
      <c r="BO9"/>
      <c r="BP9" s="22"/>
      <c r="BQ9" s="22"/>
      <c r="BR9" s="22"/>
      <c r="BS9" s="15"/>
      <c r="BT9" s="23"/>
      <c r="BU9" s="21"/>
      <c r="BV9"/>
      <c r="BW9" s="4"/>
      <c r="BX9" s="4"/>
      <c r="BY9"/>
      <c r="BZ9" s="22"/>
      <c r="CA9" s="22"/>
      <c r="CB9" s="22"/>
      <c r="CC9" s="15"/>
      <c r="CD9" s="23"/>
      <c r="CE9" s="21"/>
      <c r="CF9"/>
      <c r="CG9" s="4"/>
      <c r="CH9" s="4"/>
      <c r="CI9"/>
      <c r="CJ9" s="22"/>
      <c r="CK9" s="22"/>
      <c r="CL9" s="22"/>
      <c r="CM9" s="15"/>
      <c r="CN9" s="23"/>
      <c r="CO9" s="21"/>
      <c r="CP9"/>
      <c r="CQ9" s="4"/>
      <c r="CR9" s="4"/>
      <c r="CS9"/>
      <c r="CT9" s="22"/>
      <c r="CU9" s="22"/>
      <c r="CV9" s="22"/>
      <c r="CW9" s="15"/>
      <c r="CX9" s="23"/>
      <c r="CY9" s="21"/>
      <c r="CZ9"/>
      <c r="DA9" s="4"/>
      <c r="DB9" s="4"/>
      <c r="DC9"/>
      <c r="DD9" s="22"/>
      <c r="DE9" s="22"/>
      <c r="DF9" s="22"/>
      <c r="DG9" s="15"/>
      <c r="DH9" s="23"/>
      <c r="DI9" s="21"/>
      <c r="DJ9"/>
      <c r="DK9" s="4"/>
      <c r="DL9" s="4"/>
      <c r="DM9"/>
      <c r="DN9" s="22"/>
      <c r="DO9" s="22"/>
      <c r="DP9" s="22"/>
      <c r="DQ9" s="15"/>
      <c r="DR9" s="23"/>
      <c r="DS9" s="21"/>
      <c r="DT9"/>
      <c r="DU9" s="4"/>
      <c r="DV9" s="4"/>
      <c r="DW9"/>
      <c r="DX9" s="22"/>
      <c r="DY9" s="22"/>
      <c r="DZ9" s="22"/>
      <c r="EA9" s="15"/>
      <c r="EB9" s="23"/>
      <c r="EC9" s="21"/>
      <c r="ED9"/>
      <c r="EE9" s="4"/>
      <c r="EF9" s="4"/>
      <c r="EG9"/>
      <c r="EH9" s="22"/>
      <c r="EI9" s="22"/>
      <c r="EJ9" s="22"/>
      <c r="EK9" s="15"/>
      <c r="EL9" s="23"/>
      <c r="EM9" s="21"/>
      <c r="EN9"/>
      <c r="EO9" s="4"/>
      <c r="EP9" s="4"/>
      <c r="EQ9"/>
      <c r="ER9" s="22"/>
      <c r="ES9" s="22"/>
      <c r="ET9" s="22"/>
      <c r="EU9" s="15"/>
      <c r="EV9" s="23"/>
      <c r="EW9" s="21"/>
      <c r="EX9"/>
      <c r="EY9" s="4"/>
      <c r="EZ9" s="4"/>
      <c r="FA9"/>
      <c r="FB9" s="22"/>
      <c r="FC9" s="22"/>
      <c r="FD9" s="22"/>
      <c r="FE9" s="15"/>
      <c r="FF9" s="23"/>
      <c r="FG9" s="21"/>
      <c r="FH9"/>
      <c r="FI9" s="4"/>
      <c r="FJ9" s="4"/>
      <c r="FK9"/>
      <c r="FL9" s="22"/>
      <c r="FM9" s="22"/>
      <c r="FN9" s="22"/>
      <c r="FO9" s="15"/>
      <c r="FP9" s="23"/>
      <c r="FQ9" s="21"/>
      <c r="FR9"/>
      <c r="FS9" s="4"/>
      <c r="FT9" s="4"/>
      <c r="FU9"/>
      <c r="FV9" s="22"/>
      <c r="FW9" s="22"/>
      <c r="FX9" s="22"/>
      <c r="FY9" s="15"/>
      <c r="FZ9" s="23"/>
      <c r="GA9" s="21"/>
      <c r="GB9"/>
      <c r="GC9" s="4"/>
      <c r="GD9" s="4"/>
      <c r="GE9"/>
      <c r="GF9" s="22"/>
      <c r="GG9" s="22"/>
      <c r="GH9" s="22"/>
      <c r="GI9" s="15"/>
      <c r="GJ9" s="23"/>
      <c r="GK9" s="21"/>
      <c r="GL9"/>
      <c r="GM9" s="4"/>
      <c r="GN9" s="4"/>
      <c r="GO9"/>
      <c r="GP9" s="22"/>
      <c r="GQ9" s="22"/>
      <c r="GR9" s="22"/>
      <c r="GS9" s="15"/>
      <c r="GT9" s="23"/>
      <c r="GU9" s="21"/>
      <c r="GV9"/>
      <c r="GW9" s="4"/>
      <c r="GX9" s="4"/>
      <c r="GY9"/>
      <c r="GZ9" s="22"/>
      <c r="HA9" s="22"/>
      <c r="HB9" s="22"/>
      <c r="HC9" s="15"/>
      <c r="HD9" s="23"/>
      <c r="HE9" s="21"/>
      <c r="HF9"/>
      <c r="HG9" s="4"/>
      <c r="HH9" s="4"/>
      <c r="HI9"/>
      <c r="HJ9" s="22"/>
      <c r="HK9" s="22"/>
      <c r="HL9" s="22"/>
      <c r="HM9" s="15"/>
      <c r="HN9" s="23"/>
      <c r="HO9" s="21"/>
      <c r="HP9"/>
      <c r="HQ9" s="4"/>
      <c r="HR9" s="4"/>
      <c r="HS9"/>
      <c r="HT9" s="22"/>
      <c r="HU9" s="22"/>
      <c r="HV9" s="22"/>
      <c r="HW9" s="15"/>
      <c r="HX9" s="23"/>
      <c r="HY9" s="21"/>
      <c r="HZ9"/>
      <c r="IA9" s="4"/>
      <c r="IB9" s="4"/>
      <c r="IC9"/>
      <c r="ID9" s="22"/>
      <c r="IE9" s="22"/>
      <c r="IF9" s="22"/>
      <c r="IG9" s="15"/>
      <c r="IH9" s="23"/>
      <c r="II9" s="21"/>
      <c r="IJ9"/>
      <c r="IK9" s="4"/>
      <c r="IL9" s="4"/>
      <c r="IM9"/>
      <c r="IN9" s="22"/>
      <c r="IO9" s="22"/>
      <c r="IP9" s="22"/>
      <c r="IQ9" s="15"/>
      <c r="IR9" s="23"/>
      <c r="IS9" s="21"/>
      <c r="IT9"/>
      <c r="IU9" s="4"/>
      <c r="IV9" s="4"/>
      <c r="IW9"/>
      <c r="IX9" s="22"/>
      <c r="IY9" s="22"/>
      <c r="IZ9" s="22"/>
      <c r="JA9" s="15"/>
      <c r="JB9" s="23"/>
      <c r="JC9" s="21"/>
      <c r="JD9"/>
      <c r="JE9" s="4"/>
      <c r="JF9" s="4"/>
      <c r="JG9"/>
      <c r="JH9" s="22"/>
      <c r="JI9" s="22"/>
      <c r="JJ9" s="22"/>
      <c r="JK9" s="15"/>
      <c r="JL9" s="23"/>
      <c r="JM9" s="21"/>
      <c r="JN9"/>
      <c r="JO9" s="4"/>
      <c r="JP9" s="4"/>
      <c r="JQ9"/>
      <c r="JR9" s="22"/>
      <c r="JS9" s="22"/>
      <c r="JT9" s="22"/>
      <c r="JU9" s="15"/>
      <c r="JV9" s="23"/>
      <c r="JW9" s="21"/>
      <c r="JX9"/>
      <c r="JY9" s="4"/>
      <c r="JZ9" s="4"/>
      <c r="KA9"/>
      <c r="KB9" s="22"/>
      <c r="KC9" s="22"/>
      <c r="KD9" s="22"/>
      <c r="KE9" s="15"/>
      <c r="KF9" s="23"/>
      <c r="KG9" s="21"/>
      <c r="KH9"/>
      <c r="KI9" s="4"/>
      <c r="KJ9" s="4"/>
      <c r="KK9"/>
      <c r="KL9" s="22"/>
      <c r="KM9" s="22"/>
      <c r="KN9" s="22"/>
      <c r="KO9" s="15"/>
      <c r="KP9" s="23"/>
      <c r="KQ9" s="21"/>
      <c r="KR9"/>
      <c r="KS9" s="4"/>
      <c r="KT9" s="4"/>
      <c r="KU9"/>
      <c r="KV9" s="22"/>
      <c r="KW9" s="22"/>
      <c r="KX9" s="22"/>
      <c r="KY9" s="15"/>
      <c r="KZ9" s="23"/>
      <c r="LA9" s="21"/>
      <c r="LB9"/>
      <c r="LC9" s="4"/>
      <c r="LD9" s="4"/>
      <c r="LE9"/>
      <c r="LF9" s="22"/>
      <c r="LG9" s="22"/>
      <c r="LH9" s="22"/>
      <c r="LI9" s="15"/>
      <c r="LJ9" s="23"/>
      <c r="LK9" s="21"/>
      <c r="LL9"/>
      <c r="LM9" s="4"/>
      <c r="LN9" s="4"/>
      <c r="LO9"/>
      <c r="LP9" s="22"/>
      <c r="LQ9" s="22"/>
      <c r="LR9" s="22"/>
      <c r="LS9" s="15"/>
      <c r="LT9" s="23"/>
      <c r="LU9" s="21"/>
      <c r="LV9"/>
      <c r="LW9" s="4"/>
      <c r="LX9" s="4"/>
      <c r="LY9"/>
      <c r="LZ9" s="22"/>
      <c r="MA9" s="22"/>
      <c r="MB9" s="22"/>
      <c r="MC9" s="15"/>
      <c r="MD9" s="23"/>
      <c r="ME9" s="21"/>
      <c r="MF9"/>
      <c r="MG9" s="4"/>
      <c r="MH9" s="4"/>
      <c r="MI9"/>
      <c r="MJ9" s="22"/>
      <c r="MK9" s="22"/>
      <c r="ML9" s="22"/>
      <c r="MM9" s="15"/>
      <c r="MN9" s="23"/>
      <c r="MO9" s="21"/>
      <c r="MP9"/>
      <c r="MQ9" s="4"/>
      <c r="MR9" s="4"/>
      <c r="MS9"/>
      <c r="MT9" s="22"/>
      <c r="MU9" s="22"/>
      <c r="MV9" s="22"/>
      <c r="MW9" s="15"/>
      <c r="MX9" s="23"/>
      <c r="MY9" s="21"/>
      <c r="MZ9"/>
      <c r="NA9" s="4"/>
      <c r="NB9" s="4"/>
      <c r="NC9"/>
      <c r="ND9" s="22"/>
      <c r="NE9" s="22"/>
      <c r="NF9" s="22"/>
      <c r="NG9" s="15"/>
      <c r="NH9" s="23"/>
      <c r="NI9" s="21"/>
      <c r="NJ9"/>
      <c r="NK9" s="4"/>
      <c r="NL9" s="4"/>
      <c r="NM9"/>
      <c r="NN9" s="22"/>
      <c r="NO9" s="22"/>
      <c r="NP9" s="22"/>
      <c r="NQ9" s="15"/>
      <c r="NR9" s="23"/>
      <c r="NS9" s="21"/>
      <c r="NT9"/>
      <c r="NU9" s="4"/>
      <c r="NV9" s="4"/>
      <c r="NW9"/>
      <c r="NX9" s="22"/>
      <c r="NY9" s="22"/>
      <c r="NZ9" s="22"/>
      <c r="OA9" s="15"/>
      <c r="OB9" s="23"/>
      <c r="OC9" s="21"/>
      <c r="OD9"/>
      <c r="OE9" s="4"/>
      <c r="OF9" s="4"/>
      <c r="OG9"/>
      <c r="OH9" s="22"/>
      <c r="OI9" s="22"/>
      <c r="OJ9" s="22"/>
      <c r="OK9" s="15"/>
      <c r="OL9" s="23"/>
      <c r="OM9" s="21"/>
      <c r="ON9"/>
      <c r="OO9" s="4"/>
      <c r="OP9" s="4"/>
      <c r="OQ9"/>
      <c r="OR9" s="22"/>
      <c r="OS9" s="22"/>
      <c r="OT9" s="22"/>
      <c r="OU9" s="15"/>
      <c r="OV9" s="23"/>
      <c r="OW9" s="21"/>
      <c r="OX9"/>
      <c r="OY9" s="4"/>
      <c r="OZ9" s="4"/>
      <c r="PA9"/>
      <c r="PB9" s="22"/>
      <c r="PC9" s="22"/>
      <c r="PD9" s="22"/>
      <c r="PE9" s="15"/>
      <c r="PF9" s="23"/>
      <c r="PG9" s="21"/>
      <c r="PH9"/>
      <c r="PI9" s="4"/>
      <c r="PJ9" s="4"/>
      <c r="PK9"/>
      <c r="PL9" s="22"/>
      <c r="PM9" s="22"/>
      <c r="PN9" s="22"/>
      <c r="PO9" s="15"/>
      <c r="PP9" s="23"/>
      <c r="PQ9" s="21"/>
      <c r="PR9"/>
      <c r="PS9" s="4"/>
      <c r="PT9" s="4"/>
      <c r="PU9"/>
      <c r="PV9" s="22"/>
      <c r="PW9" s="22"/>
      <c r="PX9" s="22"/>
      <c r="PY9" s="15"/>
      <c r="PZ9" s="23"/>
      <c r="QA9" s="21"/>
      <c r="QB9"/>
      <c r="QC9" s="4"/>
      <c r="QD9" s="4"/>
      <c r="QE9"/>
      <c r="QF9" s="22"/>
      <c r="QG9" s="22"/>
      <c r="QH9" s="22"/>
      <c r="QI9" s="15"/>
      <c r="QJ9" s="23"/>
      <c r="QK9" s="21"/>
      <c r="QL9"/>
      <c r="QM9" s="4"/>
      <c r="QN9" s="4"/>
      <c r="QO9"/>
      <c r="QP9" s="22"/>
      <c r="QQ9" s="22"/>
      <c r="QR9" s="22"/>
      <c r="QS9" s="15"/>
      <c r="QT9" s="23"/>
      <c r="QU9" s="21"/>
      <c r="QV9"/>
      <c r="QW9" s="4"/>
      <c r="QX9" s="4"/>
      <c r="QY9"/>
      <c r="QZ9" s="22"/>
      <c r="RA9" s="22"/>
      <c r="RB9" s="22"/>
      <c r="RC9" s="15"/>
      <c r="RD9" s="23"/>
      <c r="RE9" s="21"/>
      <c r="RF9"/>
      <c r="RG9" s="4"/>
      <c r="RH9" s="4"/>
      <c r="RI9"/>
      <c r="RJ9" s="22"/>
      <c r="RK9" s="22"/>
      <c r="RL9" s="22"/>
      <c r="RM9" s="15"/>
      <c r="RN9" s="23"/>
      <c r="RO9" s="21"/>
      <c r="RP9"/>
      <c r="RQ9" s="4"/>
      <c r="RR9" s="4"/>
      <c r="RS9"/>
      <c r="RT9" s="22"/>
      <c r="RU9" s="22"/>
      <c r="RV9" s="22"/>
      <c r="RW9" s="15"/>
      <c r="RX9" s="23"/>
      <c r="RY9" s="21"/>
      <c r="RZ9"/>
      <c r="SA9" s="4"/>
      <c r="SB9" s="4"/>
      <c r="SC9"/>
      <c r="SD9" s="22"/>
      <c r="SE9" s="22"/>
      <c r="SF9" s="22"/>
      <c r="SG9" s="15"/>
      <c r="SH9" s="23"/>
      <c r="SI9" s="21"/>
      <c r="SJ9"/>
      <c r="SK9" s="4"/>
      <c r="SL9" s="4"/>
      <c r="SM9"/>
      <c r="SN9" s="22"/>
      <c r="SO9" s="22"/>
      <c r="SP9" s="22"/>
      <c r="SQ9" s="15"/>
      <c r="SR9" s="23"/>
      <c r="SS9" s="21"/>
      <c r="ST9"/>
      <c r="SU9" s="4"/>
      <c r="SV9" s="4"/>
      <c r="SW9"/>
      <c r="SX9" s="22"/>
      <c r="SY9" s="22"/>
      <c r="SZ9" s="22"/>
      <c r="TA9" s="15"/>
      <c r="TB9" s="23"/>
      <c r="TC9" s="21"/>
      <c r="TD9"/>
      <c r="TE9" s="4"/>
      <c r="TF9" s="4"/>
      <c r="TG9"/>
      <c r="TH9" s="22"/>
      <c r="TI9" s="22"/>
      <c r="TJ9" s="22"/>
      <c r="TK9" s="15"/>
      <c r="TL9" s="23"/>
      <c r="TM9" s="21"/>
      <c r="TN9"/>
      <c r="TO9" s="4"/>
      <c r="TP9" s="4"/>
      <c r="TQ9"/>
      <c r="TR9" s="22"/>
      <c r="TS9" s="22"/>
      <c r="TT9" s="22"/>
      <c r="TU9" s="15"/>
      <c r="TV9" s="23"/>
      <c r="TW9" s="21"/>
      <c r="TX9"/>
      <c r="TY9" s="4"/>
      <c r="TZ9" s="4"/>
      <c r="UA9"/>
      <c r="UB9" s="22"/>
      <c r="UC9" s="22"/>
      <c r="UD9" s="22"/>
      <c r="UE9" s="15"/>
      <c r="UF9" s="23"/>
      <c r="UG9" s="21"/>
      <c r="UH9"/>
      <c r="UI9" s="4"/>
      <c r="UJ9" s="4"/>
      <c r="UK9"/>
      <c r="UL9" s="22"/>
      <c r="UM9" s="22"/>
      <c r="UN9" s="22"/>
      <c r="UO9" s="15"/>
      <c r="UP9" s="23"/>
      <c r="UQ9" s="21"/>
      <c r="UR9"/>
      <c r="US9" s="4"/>
      <c r="UT9" s="4"/>
      <c r="UU9"/>
      <c r="UV9" s="22"/>
      <c r="UW9" s="22"/>
      <c r="UX9" s="22"/>
      <c r="UY9" s="15"/>
      <c r="UZ9" s="23"/>
      <c r="VA9" s="21"/>
      <c r="VB9"/>
      <c r="VC9" s="4"/>
      <c r="VD9" s="4"/>
      <c r="VE9"/>
      <c r="VF9" s="22"/>
      <c r="VG9" s="22"/>
      <c r="VH9" s="22"/>
      <c r="VI9" s="15"/>
      <c r="VJ9" s="23"/>
      <c r="VK9" s="21"/>
      <c r="VL9"/>
      <c r="VM9" s="4"/>
      <c r="VN9" s="4"/>
      <c r="VO9"/>
      <c r="VP9" s="22"/>
      <c r="VQ9" s="22"/>
      <c r="VR9" s="22"/>
      <c r="VS9" s="15"/>
      <c r="VT9" s="23"/>
      <c r="VU9" s="21"/>
      <c r="VV9"/>
      <c r="VW9" s="4"/>
      <c r="VX9" s="4"/>
      <c r="VY9"/>
      <c r="VZ9" s="22"/>
      <c r="WA9" s="22"/>
      <c r="WB9" s="22"/>
      <c r="WC9" s="15"/>
      <c r="WD9" s="23"/>
      <c r="WE9" s="21"/>
      <c r="WF9"/>
      <c r="WG9" s="4"/>
      <c r="WH9" s="4"/>
      <c r="WI9"/>
      <c r="WJ9" s="22"/>
      <c r="WK9" s="22"/>
      <c r="WL9" s="22"/>
      <c r="WM9" s="15"/>
      <c r="WN9" s="23"/>
      <c r="WO9" s="21"/>
      <c r="WP9"/>
      <c r="WQ9" s="4"/>
      <c r="WR9" s="4"/>
      <c r="WS9"/>
      <c r="WT9" s="22"/>
      <c r="WU9" s="22"/>
      <c r="WV9" s="22"/>
      <c r="WW9" s="15"/>
      <c r="WX9" s="23"/>
      <c r="WY9" s="21"/>
      <c r="WZ9"/>
      <c r="XA9" s="4"/>
      <c r="XB9" s="4"/>
      <c r="XC9"/>
      <c r="XD9" s="22"/>
      <c r="XE9" s="22"/>
      <c r="XF9" s="22"/>
      <c r="XG9" s="15"/>
      <c r="XH9" s="23"/>
      <c r="XI9" s="21"/>
      <c r="XJ9"/>
      <c r="XK9" s="4"/>
      <c r="XL9" s="4"/>
      <c r="XM9"/>
      <c r="XN9" s="22"/>
      <c r="XO9" s="22"/>
      <c r="XP9" s="22"/>
      <c r="XQ9" s="15"/>
      <c r="XR9" s="23"/>
      <c r="XS9" s="21"/>
      <c r="XT9"/>
      <c r="XU9" s="4"/>
      <c r="XV9" s="4"/>
      <c r="XW9"/>
      <c r="XX9" s="22"/>
      <c r="XY9" s="22"/>
      <c r="XZ9" s="22"/>
      <c r="YA9" s="15"/>
      <c r="YB9" s="23"/>
      <c r="YC9" s="21"/>
      <c r="YD9"/>
      <c r="YE9" s="4"/>
      <c r="YF9" s="4"/>
      <c r="YG9"/>
      <c r="YH9" s="22"/>
      <c r="YI9" s="22"/>
      <c r="YJ9" s="22"/>
      <c r="YK9" s="15"/>
      <c r="YL9" s="23"/>
      <c r="YM9" s="21"/>
      <c r="YN9"/>
      <c r="YO9" s="4"/>
      <c r="YP9" s="4"/>
      <c r="YQ9"/>
      <c r="YR9" s="22"/>
      <c r="YS9" s="22"/>
      <c r="YT9" s="22"/>
      <c r="YU9" s="15"/>
      <c r="YV9" s="23"/>
      <c r="YW9" s="21"/>
      <c r="YX9"/>
      <c r="YY9" s="4"/>
      <c r="YZ9" s="4"/>
      <c r="ZA9"/>
      <c r="ZB9" s="22"/>
      <c r="ZC9" s="22"/>
      <c r="ZD9" s="22"/>
      <c r="ZE9" s="15"/>
      <c r="ZF9" s="23"/>
      <c r="ZG9" s="21"/>
      <c r="ZH9"/>
      <c r="ZI9" s="4"/>
      <c r="ZJ9" s="4"/>
      <c r="ZK9"/>
      <c r="ZL9" s="22"/>
      <c r="ZM9" s="22"/>
      <c r="ZN9" s="22"/>
      <c r="ZO9" s="15"/>
      <c r="ZP9" s="23"/>
      <c r="ZQ9" s="21"/>
      <c r="ZR9"/>
      <c r="ZS9" s="4"/>
      <c r="ZT9" s="4"/>
      <c r="ZU9"/>
      <c r="ZV9" s="22"/>
      <c r="ZW9" s="22"/>
      <c r="ZX9" s="22"/>
      <c r="ZY9" s="15"/>
      <c r="ZZ9" s="23"/>
      <c r="AAA9" s="21"/>
      <c r="AAB9"/>
      <c r="AAC9" s="4"/>
      <c r="AAD9" s="4"/>
      <c r="AAE9"/>
      <c r="AAF9" s="22"/>
      <c r="AAG9" s="22"/>
      <c r="AAH9" s="22"/>
      <c r="AAI9" s="15"/>
      <c r="AAJ9" s="23"/>
      <c r="AAK9" s="21"/>
      <c r="AAL9"/>
      <c r="AAM9" s="4"/>
      <c r="AAN9" s="4"/>
      <c r="AAO9"/>
      <c r="AAP9" s="22"/>
      <c r="AAQ9" s="22"/>
      <c r="AAR9" s="22"/>
      <c r="AAS9" s="15"/>
      <c r="AAT9" s="23"/>
      <c r="AAU9" s="21"/>
      <c r="AAV9"/>
      <c r="AAW9" s="4"/>
      <c r="AAX9" s="4"/>
      <c r="AAY9"/>
      <c r="AAZ9" s="22"/>
      <c r="ABA9" s="22"/>
      <c r="ABB9" s="22"/>
      <c r="ABC9" s="15"/>
      <c r="ABD9" s="23"/>
      <c r="ABE9" s="21"/>
      <c r="ABF9"/>
      <c r="ABG9" s="4"/>
      <c r="ABH9" s="4"/>
      <c r="ABI9"/>
      <c r="ABJ9" s="22"/>
      <c r="ABK9" s="22"/>
      <c r="ABL9" s="22"/>
      <c r="ABM9" s="15"/>
      <c r="ABN9" s="23"/>
      <c r="ABO9" s="21"/>
      <c r="ABP9"/>
      <c r="ABQ9" s="4"/>
      <c r="ABR9" s="4"/>
      <c r="ABS9"/>
      <c r="ABT9" s="22"/>
      <c r="ABU9" s="22"/>
      <c r="ABV9" s="22"/>
      <c r="ABW9" s="15"/>
      <c r="ABX9" s="23"/>
      <c r="ABY9" s="21"/>
      <c r="ABZ9"/>
      <c r="ACA9" s="4"/>
      <c r="ACB9" s="4"/>
      <c r="ACC9"/>
      <c r="ACD9" s="22"/>
      <c r="ACE9" s="22"/>
      <c r="ACF9" s="22"/>
      <c r="ACG9" s="15"/>
      <c r="ACH9" s="23"/>
      <c r="ACI9" s="21"/>
      <c r="ACJ9"/>
      <c r="ACK9" s="4"/>
      <c r="ACL9" s="4"/>
      <c r="ACM9"/>
      <c r="ACN9" s="22"/>
      <c r="ACO9" s="22"/>
      <c r="ACP9" s="22"/>
      <c r="ACQ9" s="15"/>
      <c r="ACR9" s="23"/>
      <c r="ACS9" s="21"/>
      <c r="ACT9"/>
      <c r="ACU9" s="4"/>
      <c r="ACV9" s="4"/>
      <c r="ACW9"/>
      <c r="ACX9" s="22"/>
      <c r="ACY9" s="22"/>
      <c r="ACZ9" s="22"/>
      <c r="ADA9" s="15"/>
      <c r="ADB9" s="23"/>
      <c r="ADC9" s="21"/>
      <c r="ADD9"/>
      <c r="ADE9" s="4"/>
      <c r="ADF9" s="4"/>
      <c r="ADG9"/>
      <c r="ADH9" s="22"/>
      <c r="ADI9" s="22"/>
      <c r="ADJ9" s="22"/>
      <c r="ADK9" s="15"/>
      <c r="ADL9" s="23"/>
      <c r="ADM9" s="21"/>
      <c r="ADN9"/>
      <c r="ADO9" s="4"/>
      <c r="ADP9" s="4"/>
      <c r="ADQ9"/>
      <c r="ADR9" s="22"/>
      <c r="ADS9" s="22"/>
      <c r="ADT9" s="22"/>
      <c r="ADU9" s="15"/>
      <c r="ADV9" s="23"/>
      <c r="ADW9" s="21"/>
      <c r="ADX9"/>
      <c r="ADY9" s="4"/>
      <c r="ADZ9" s="4"/>
      <c r="AEA9"/>
      <c r="AEB9" s="22"/>
      <c r="AEC9" s="22"/>
      <c r="AED9" s="22"/>
      <c r="AEE9" s="15"/>
      <c r="AEF9" s="23"/>
      <c r="AEG9" s="21"/>
      <c r="AEH9"/>
      <c r="AEI9" s="4"/>
      <c r="AEJ9" s="4"/>
      <c r="AEK9"/>
      <c r="AEL9" s="22"/>
      <c r="AEM9" s="22"/>
      <c r="AEN9" s="22"/>
      <c r="AEO9" s="15"/>
      <c r="AEP9" s="23"/>
      <c r="AEQ9" s="21"/>
      <c r="AER9"/>
      <c r="AES9" s="4"/>
      <c r="AET9" s="4"/>
      <c r="AEU9"/>
      <c r="AEV9" s="22"/>
      <c r="AEW9" s="22"/>
      <c r="AEX9" s="22"/>
      <c r="AEY9" s="15"/>
      <c r="AEZ9" s="23"/>
      <c r="AFA9" s="21"/>
      <c r="AFB9"/>
      <c r="AFC9" s="4"/>
      <c r="AFD9" s="4"/>
      <c r="AFE9"/>
      <c r="AFF9" s="22"/>
      <c r="AFG9" s="22"/>
      <c r="AFH9" s="22"/>
      <c r="AFI9" s="15"/>
      <c r="AFJ9" s="23"/>
      <c r="AFK9" s="21"/>
      <c r="AFL9"/>
      <c r="AFM9" s="4"/>
      <c r="AFN9" s="4"/>
      <c r="AFO9"/>
      <c r="AFP9" s="22"/>
      <c r="AFQ9" s="22"/>
      <c r="AFR9" s="22"/>
      <c r="AFS9" s="15"/>
      <c r="AFT9" s="23"/>
      <c r="AFU9" s="21"/>
      <c r="AFV9"/>
      <c r="AFW9" s="4"/>
      <c r="AFX9" s="4"/>
      <c r="AFY9"/>
      <c r="AFZ9" s="22"/>
      <c r="AGA9" s="22"/>
      <c r="AGB9" s="22"/>
      <c r="AGC9" s="15"/>
      <c r="AGD9" s="23"/>
      <c r="AGE9" s="21"/>
      <c r="AGF9"/>
      <c r="AGG9" s="4"/>
      <c r="AGH9" s="4"/>
      <c r="AGI9"/>
      <c r="AGJ9" s="22"/>
      <c r="AGK9" s="22"/>
      <c r="AGL9" s="22"/>
      <c r="AGM9" s="15"/>
      <c r="AGN9" s="23"/>
      <c r="AGO9" s="21"/>
      <c r="AGP9"/>
      <c r="AGQ9" s="4"/>
      <c r="AGR9" s="4"/>
      <c r="AGS9"/>
      <c r="AGT9" s="22"/>
      <c r="AGU9" s="22"/>
      <c r="AGV9" s="22"/>
      <c r="AGW9" s="15"/>
      <c r="AGX9" s="23"/>
      <c r="AGY9" s="21"/>
      <c r="AGZ9"/>
      <c r="AHA9" s="4"/>
      <c r="AHB9" s="4"/>
      <c r="AHC9"/>
      <c r="AHD9" s="22"/>
      <c r="AHE9" s="22"/>
      <c r="AHF9" s="22"/>
      <c r="AHG9" s="15"/>
      <c r="AHH9" s="23"/>
      <c r="AHI9" s="21"/>
      <c r="AHJ9"/>
      <c r="AHK9" s="4"/>
      <c r="AHL9" s="4"/>
      <c r="AHM9"/>
      <c r="AHN9" s="22"/>
      <c r="AHO9" s="22"/>
      <c r="AHP9" s="22"/>
      <c r="AHQ9" s="15"/>
      <c r="AHR9" s="23"/>
      <c r="AHS9" s="21"/>
      <c r="AHT9"/>
      <c r="AHU9" s="4"/>
      <c r="AHV9" s="4"/>
      <c r="AHW9"/>
      <c r="AHX9" s="22"/>
      <c r="AHY9" s="22"/>
      <c r="AHZ9" s="22"/>
      <c r="AIA9" s="15"/>
      <c r="AIB9" s="23"/>
      <c r="AIC9" s="21"/>
      <c r="AID9"/>
      <c r="AIE9" s="4"/>
      <c r="AIF9" s="4"/>
      <c r="AIG9"/>
      <c r="AIH9" s="22"/>
      <c r="AII9" s="22"/>
      <c r="AIJ9" s="22"/>
      <c r="AIK9" s="15"/>
      <c r="AIL9" s="23"/>
      <c r="AIM9" s="21"/>
      <c r="AIN9"/>
      <c r="AIO9" s="4"/>
      <c r="AIP9" s="4"/>
      <c r="AIQ9"/>
      <c r="AIR9" s="22"/>
      <c r="AIS9" s="22"/>
      <c r="AIT9" s="22"/>
      <c r="AIU9" s="15"/>
      <c r="AIV9" s="23"/>
      <c r="AIW9" s="21"/>
      <c r="AIX9"/>
      <c r="AIY9" s="4"/>
      <c r="AIZ9" s="4"/>
      <c r="AJA9"/>
      <c r="AJB9" s="22"/>
      <c r="AJC9" s="22"/>
      <c r="AJD9" s="22"/>
      <c r="AJE9" s="15"/>
      <c r="AJF9" s="23"/>
      <c r="AJG9" s="21"/>
      <c r="AJH9"/>
      <c r="AJI9" s="4"/>
      <c r="AJJ9" s="4"/>
      <c r="AJK9"/>
      <c r="AJL9" s="22"/>
      <c r="AJM9" s="22"/>
      <c r="AJN9" s="22"/>
      <c r="AJO9" s="15"/>
      <c r="AJP9" s="23"/>
      <c r="AJQ9" s="21"/>
      <c r="AJR9"/>
      <c r="AJS9" s="4"/>
      <c r="AJT9" s="4"/>
      <c r="AJU9"/>
      <c r="AJV9" s="22"/>
      <c r="AJW9" s="22"/>
      <c r="AJX9" s="22"/>
      <c r="AJY9" s="15"/>
      <c r="AJZ9" s="23"/>
      <c r="AKA9" s="21"/>
      <c r="AKB9"/>
      <c r="AKC9" s="4"/>
      <c r="AKD9" s="4"/>
      <c r="AKE9"/>
      <c r="AKF9" s="22"/>
      <c r="AKG9" s="22"/>
      <c r="AKH9" s="22"/>
      <c r="AKI9" s="15"/>
      <c r="AKJ9" s="23"/>
      <c r="AKK9" s="21"/>
      <c r="AKL9"/>
      <c r="AKM9" s="4"/>
      <c r="AKN9" s="4"/>
      <c r="AKO9"/>
      <c r="AKP9" s="22"/>
      <c r="AKQ9" s="22"/>
      <c r="AKR9" s="22"/>
      <c r="AKS9" s="15"/>
      <c r="AKT9" s="23"/>
      <c r="AKU9" s="21"/>
      <c r="AKV9"/>
      <c r="AKW9" s="4"/>
      <c r="AKX9" s="4"/>
      <c r="AKY9"/>
      <c r="AKZ9" s="22"/>
      <c r="ALA9" s="22"/>
      <c r="ALB9" s="22"/>
      <c r="ALC9" s="15"/>
      <c r="ALD9" s="23"/>
      <c r="ALE9" s="21"/>
      <c r="ALF9"/>
      <c r="ALG9" s="4"/>
      <c r="ALH9" s="4"/>
      <c r="ALI9"/>
      <c r="ALJ9" s="22"/>
      <c r="ALK9" s="22"/>
      <c r="ALL9" s="22"/>
      <c r="ALM9" s="15"/>
      <c r="ALN9" s="23"/>
      <c r="ALO9" s="21"/>
      <c r="ALP9"/>
      <c r="ALQ9" s="4"/>
      <c r="ALR9" s="4"/>
      <c r="ALS9"/>
      <c r="ALT9" s="22"/>
      <c r="ALU9" s="22"/>
      <c r="ALV9" s="22"/>
      <c r="ALW9" s="15"/>
      <c r="ALX9" s="23"/>
      <c r="ALY9" s="21"/>
      <c r="ALZ9"/>
      <c r="AMA9" s="4"/>
      <c r="AMB9" s="4"/>
      <c r="AMC9"/>
      <c r="AMD9" s="22"/>
      <c r="AME9" s="22"/>
      <c r="AMF9" s="22"/>
      <c r="AMG9" s="15"/>
      <c r="AMH9" s="23"/>
      <c r="AMI9" s="21"/>
      <c r="AMJ9"/>
      <c r="AMK9" s="4"/>
      <c r="AML9" s="4"/>
      <c r="AMM9"/>
      <c r="AMN9" s="22"/>
      <c r="AMO9" s="22"/>
      <c r="AMP9" s="22"/>
      <c r="AMQ9" s="15"/>
      <c r="AMR9" s="23"/>
      <c r="AMS9" s="21"/>
      <c r="AMT9"/>
      <c r="AMU9" s="4"/>
      <c r="AMV9" s="4"/>
      <c r="AMW9"/>
      <c r="AMX9" s="22"/>
      <c r="AMY9" s="22"/>
      <c r="AMZ9" s="22"/>
      <c r="ANA9" s="15"/>
      <c r="ANB9" s="23"/>
      <c r="ANC9" s="21"/>
      <c r="AND9"/>
      <c r="ANE9" s="4"/>
      <c r="ANF9" s="4"/>
      <c r="ANG9"/>
      <c r="ANH9" s="22"/>
      <c r="ANI9" s="22"/>
      <c r="ANJ9" s="22"/>
      <c r="ANK9" s="15"/>
      <c r="ANL9" s="23"/>
      <c r="ANM9" s="21"/>
      <c r="ANN9"/>
      <c r="ANO9" s="4"/>
      <c r="ANP9" s="4"/>
      <c r="ANQ9"/>
      <c r="ANR9" s="22"/>
      <c r="ANS9" s="22"/>
      <c r="ANT9" s="22"/>
      <c r="ANU9" s="15"/>
      <c r="ANV9" s="23"/>
      <c r="ANW9" s="21"/>
      <c r="ANX9"/>
      <c r="ANY9" s="4"/>
      <c r="ANZ9" s="4"/>
      <c r="AOA9"/>
      <c r="AOB9" s="22"/>
      <c r="AOC9" s="22"/>
      <c r="AOD9" s="22"/>
      <c r="AOE9" s="15"/>
      <c r="AOF9" s="23"/>
      <c r="AOG9" s="21"/>
      <c r="AOH9"/>
      <c r="AOI9" s="4"/>
      <c r="AOJ9" s="4"/>
      <c r="AOK9"/>
      <c r="AOL9" s="22"/>
      <c r="AOM9" s="22"/>
      <c r="AON9" s="22"/>
      <c r="AOO9" s="15"/>
      <c r="AOP9" s="23"/>
      <c r="AOQ9" s="21"/>
      <c r="AOR9"/>
      <c r="AOS9" s="4"/>
      <c r="AOT9" s="4"/>
      <c r="AOU9"/>
      <c r="AOV9" s="22"/>
      <c r="AOW9" s="22"/>
      <c r="AOX9" s="22"/>
      <c r="AOY9" s="15"/>
      <c r="AOZ9" s="23"/>
      <c r="APA9" s="21"/>
      <c r="APB9"/>
      <c r="APC9" s="4"/>
      <c r="APD9" s="4"/>
      <c r="APE9"/>
      <c r="APF9" s="22"/>
      <c r="APG9" s="22"/>
      <c r="APH9" s="22"/>
      <c r="API9" s="15"/>
      <c r="APJ9" s="23"/>
      <c r="APK9" s="21"/>
      <c r="APL9"/>
      <c r="APM9" s="4"/>
      <c r="APN9" s="4"/>
      <c r="APO9"/>
      <c r="APP9" s="22"/>
      <c r="APQ9" s="22"/>
      <c r="APR9" s="22"/>
      <c r="APS9" s="15"/>
      <c r="APT9" s="23"/>
      <c r="APU9" s="21"/>
      <c r="APV9"/>
      <c r="APW9" s="4"/>
      <c r="APX9" s="4"/>
      <c r="APY9"/>
      <c r="APZ9" s="22"/>
      <c r="AQA9" s="22"/>
      <c r="AQB9" s="22"/>
      <c r="AQC9" s="15"/>
      <c r="AQD9" s="23"/>
      <c r="AQE9" s="21"/>
      <c r="AQF9"/>
      <c r="AQG9" s="4"/>
      <c r="AQH9" s="4"/>
      <c r="AQI9"/>
      <c r="AQJ9" s="22"/>
      <c r="AQK9" s="22"/>
      <c r="AQL9" s="22"/>
      <c r="AQM9" s="15"/>
      <c r="AQN9" s="23"/>
      <c r="AQO9" s="21"/>
      <c r="AQP9"/>
      <c r="AQQ9" s="4"/>
      <c r="AQR9" s="4"/>
      <c r="AQS9"/>
      <c r="AQT9" s="22"/>
      <c r="AQU9" s="22"/>
      <c r="AQV9" s="22"/>
      <c r="AQW9" s="15"/>
      <c r="AQX9" s="23"/>
      <c r="AQY9" s="21"/>
      <c r="AQZ9"/>
      <c r="ARA9" s="4"/>
      <c r="ARB9" s="4"/>
      <c r="ARC9"/>
      <c r="ARD9" s="22"/>
      <c r="ARE9" s="22"/>
      <c r="ARF9" s="22"/>
      <c r="ARG9" s="15"/>
      <c r="ARH9" s="23"/>
      <c r="ARI9" s="21"/>
      <c r="ARJ9"/>
      <c r="ARK9" s="4"/>
      <c r="ARL9" s="4"/>
      <c r="ARM9"/>
      <c r="ARN9" s="22"/>
      <c r="ARO9" s="22"/>
      <c r="ARP9" s="22"/>
      <c r="ARQ9" s="15"/>
      <c r="ARR9" s="23"/>
      <c r="ARS9" s="21"/>
      <c r="ART9"/>
      <c r="ARU9" s="4"/>
      <c r="ARV9" s="4"/>
      <c r="ARW9"/>
      <c r="ARX9" s="22"/>
      <c r="ARY9" s="22"/>
      <c r="ARZ9" s="22"/>
      <c r="ASA9" s="15"/>
      <c r="ASB9" s="23"/>
      <c r="ASC9" s="21"/>
      <c r="ASD9"/>
      <c r="ASE9" s="4"/>
      <c r="ASF9" s="4"/>
      <c r="ASG9"/>
      <c r="ASH9" s="22"/>
      <c r="ASI9" s="22"/>
      <c r="ASJ9" s="22"/>
      <c r="ASK9" s="15"/>
      <c r="ASL9" s="23"/>
      <c r="ASM9" s="21"/>
      <c r="ASN9"/>
      <c r="ASO9" s="4"/>
      <c r="ASP9" s="4"/>
      <c r="ASQ9"/>
      <c r="ASR9" s="22"/>
      <c r="ASS9" s="22"/>
      <c r="AST9" s="22"/>
      <c r="ASU9" s="15"/>
      <c r="ASV9" s="23"/>
      <c r="ASW9" s="21"/>
      <c r="ASX9"/>
      <c r="ASY9" s="4"/>
      <c r="ASZ9" s="4"/>
      <c r="ATA9"/>
      <c r="ATB9" s="22"/>
      <c r="ATC9" s="22"/>
      <c r="ATD9" s="22"/>
      <c r="ATE9" s="15"/>
      <c r="ATF9" s="23"/>
      <c r="ATG9" s="21"/>
      <c r="ATH9"/>
      <c r="ATI9" s="4"/>
      <c r="ATJ9" s="4"/>
      <c r="ATK9"/>
      <c r="ATL9" s="22"/>
      <c r="ATM9" s="22"/>
      <c r="ATN9" s="22"/>
      <c r="ATO9" s="15"/>
      <c r="ATP9" s="23"/>
      <c r="ATQ9" s="21"/>
      <c r="ATR9"/>
      <c r="ATS9" s="4"/>
      <c r="ATT9" s="4"/>
      <c r="ATU9"/>
      <c r="ATV9" s="22"/>
      <c r="ATW9" s="22"/>
      <c r="ATX9" s="22"/>
      <c r="ATY9" s="15"/>
      <c r="ATZ9" s="23"/>
      <c r="AUA9" s="21"/>
      <c r="AUB9"/>
      <c r="AUC9" s="4"/>
      <c r="AUD9" s="4"/>
      <c r="AUE9"/>
      <c r="AUF9" s="22"/>
      <c r="AUG9" s="22"/>
      <c r="AUH9" s="22"/>
      <c r="AUI9" s="15"/>
      <c r="AUJ9" s="23"/>
      <c r="AUK9" s="21"/>
      <c r="AUL9"/>
      <c r="AUM9" s="4"/>
      <c r="AUN9" s="4"/>
      <c r="AUO9"/>
      <c r="AUP9" s="22"/>
      <c r="AUQ9" s="22"/>
      <c r="AUR9" s="22"/>
      <c r="AUS9" s="15"/>
      <c r="AUT9" s="23"/>
      <c r="AUU9" s="21"/>
      <c r="AUV9"/>
      <c r="AUW9" s="4"/>
      <c r="AUX9" s="4"/>
      <c r="AUY9"/>
      <c r="AUZ9" s="22"/>
      <c r="AVA9" s="22"/>
      <c r="AVB9" s="22"/>
      <c r="AVC9" s="15"/>
      <c r="AVD9" s="23"/>
      <c r="AVE9" s="21"/>
      <c r="AVF9"/>
      <c r="AVG9" s="4"/>
      <c r="AVH9" s="4"/>
      <c r="AVI9"/>
      <c r="AVJ9" s="22"/>
      <c r="AVK9" s="22"/>
      <c r="AVL9" s="22"/>
      <c r="AVM9" s="15"/>
      <c r="AVN9" s="23"/>
      <c r="AVO9" s="21"/>
      <c r="AVP9"/>
      <c r="AVQ9" s="4"/>
      <c r="AVR9" s="4"/>
      <c r="AVS9"/>
      <c r="AVT9" s="22"/>
      <c r="AVU9" s="22"/>
      <c r="AVV9" s="22"/>
      <c r="AVW9" s="15"/>
      <c r="AVX9" s="23"/>
      <c r="AVY9" s="21"/>
      <c r="AVZ9"/>
      <c r="AWA9" s="4"/>
      <c r="AWB9" s="4"/>
      <c r="AWC9"/>
      <c r="AWD9" s="22"/>
      <c r="AWE9" s="22"/>
      <c r="AWF9" s="22"/>
      <c r="AWG9" s="15"/>
      <c r="AWH9" s="23"/>
      <c r="AWI9" s="21"/>
      <c r="AWJ9"/>
      <c r="AWK9" s="4"/>
      <c r="AWL9" s="4"/>
      <c r="AWM9"/>
      <c r="AWN9" s="22"/>
      <c r="AWO9" s="22"/>
      <c r="AWP9" s="22"/>
      <c r="AWQ9" s="15"/>
      <c r="AWR9" s="23"/>
      <c r="AWS9" s="21"/>
      <c r="AWT9"/>
      <c r="AWU9" s="4"/>
      <c r="AWV9" s="4"/>
      <c r="AWW9"/>
      <c r="AWX9" s="22"/>
      <c r="AWY9" s="22"/>
      <c r="AWZ9" s="22"/>
      <c r="AXA9" s="15"/>
      <c r="AXB9" s="23"/>
      <c r="AXC9" s="21"/>
      <c r="AXD9"/>
      <c r="AXE9" s="4"/>
      <c r="AXF9" s="4"/>
      <c r="AXG9"/>
      <c r="AXH9" s="22"/>
      <c r="AXI9" s="22"/>
      <c r="AXJ9" s="22"/>
      <c r="AXK9" s="15"/>
      <c r="AXL9" s="23"/>
      <c r="AXM9" s="21"/>
      <c r="AXN9"/>
      <c r="AXO9" s="4"/>
      <c r="AXP9" s="4"/>
      <c r="AXQ9"/>
      <c r="AXR9" s="22"/>
      <c r="AXS9" s="22"/>
      <c r="AXT9" s="22"/>
      <c r="AXU9" s="15"/>
      <c r="AXV9" s="23"/>
      <c r="AXW9" s="21"/>
      <c r="AXX9"/>
      <c r="AXY9" s="4"/>
      <c r="AXZ9" s="4"/>
      <c r="AYA9"/>
      <c r="AYB9" s="22"/>
      <c r="AYC9" s="22"/>
      <c r="AYD9" s="22"/>
      <c r="AYE9" s="15"/>
      <c r="AYF9" s="23"/>
      <c r="AYG9" s="21"/>
      <c r="AYH9"/>
      <c r="AYI9" s="4"/>
      <c r="AYJ9" s="4"/>
      <c r="AYK9"/>
      <c r="AYL9" s="22"/>
      <c r="AYM9" s="22"/>
      <c r="AYN9" s="22"/>
      <c r="AYO9" s="15"/>
      <c r="AYP9" s="23"/>
      <c r="AYQ9" s="21"/>
      <c r="AYR9"/>
      <c r="AYS9" s="4"/>
      <c r="AYT9" s="4"/>
      <c r="AYU9"/>
      <c r="AYV9" s="22"/>
      <c r="AYW9" s="22"/>
      <c r="AYX9" s="22"/>
      <c r="AYY9" s="15"/>
      <c r="AYZ9" s="23"/>
      <c r="AZA9" s="21"/>
      <c r="AZB9"/>
      <c r="AZC9" s="4"/>
      <c r="AZD9" s="4"/>
      <c r="AZE9"/>
      <c r="AZF9" s="22"/>
      <c r="AZG9" s="22"/>
      <c r="AZH9" s="22"/>
      <c r="AZI9" s="15"/>
      <c r="AZJ9" s="23"/>
      <c r="AZK9" s="21"/>
      <c r="AZL9"/>
      <c r="AZM9" s="4"/>
      <c r="AZN9" s="4"/>
      <c r="AZO9"/>
      <c r="AZP9" s="22"/>
      <c r="AZQ9" s="22"/>
      <c r="AZR9" s="22"/>
      <c r="AZS9" s="15"/>
      <c r="AZT9" s="23"/>
      <c r="AZU9" s="21"/>
      <c r="AZV9"/>
      <c r="AZW9" s="4"/>
      <c r="AZX9" s="4"/>
      <c r="AZY9"/>
      <c r="AZZ9" s="22"/>
      <c r="BAA9" s="22"/>
      <c r="BAB9" s="22"/>
      <c r="BAC9" s="15"/>
      <c r="BAD9" s="23"/>
      <c r="BAE9" s="21"/>
      <c r="BAF9"/>
      <c r="BAG9" s="4"/>
      <c r="BAH9" s="4"/>
      <c r="BAI9"/>
      <c r="BAJ9" s="22"/>
      <c r="BAK9" s="22"/>
      <c r="BAL9" s="22"/>
      <c r="BAM9" s="15"/>
      <c r="BAN9" s="23"/>
      <c r="BAO9" s="21"/>
      <c r="BAP9"/>
      <c r="BAQ9" s="4"/>
      <c r="BAR9" s="4"/>
      <c r="BAS9"/>
      <c r="BAT9" s="22"/>
      <c r="BAU9" s="22"/>
      <c r="BAV9" s="22"/>
      <c r="BAW9" s="15"/>
      <c r="BAX9" s="23"/>
      <c r="BAY9" s="21"/>
      <c r="BAZ9"/>
      <c r="BBA9" s="4"/>
      <c r="BBB9" s="4"/>
      <c r="BBC9"/>
      <c r="BBD9" s="22"/>
      <c r="BBE9" s="22"/>
      <c r="BBF9" s="22"/>
      <c r="BBG9" s="15"/>
      <c r="BBH9" s="23"/>
      <c r="BBI9" s="21"/>
      <c r="BBJ9"/>
      <c r="BBK9" s="4"/>
      <c r="BBL9" s="4"/>
      <c r="BBM9"/>
      <c r="BBN9" s="22"/>
      <c r="BBO9" s="22"/>
      <c r="BBP9" s="22"/>
      <c r="BBQ9" s="15"/>
      <c r="BBR9" s="23"/>
      <c r="BBS9" s="21"/>
      <c r="BBT9"/>
      <c r="BBU9" s="4"/>
      <c r="BBV9" s="4"/>
      <c r="BBW9"/>
      <c r="BBX9" s="22"/>
      <c r="BBY9" s="22"/>
      <c r="BBZ9" s="22"/>
      <c r="BCA9" s="15"/>
      <c r="BCB9" s="23"/>
      <c r="BCC9" s="21"/>
      <c r="BCD9"/>
      <c r="BCE9" s="4"/>
      <c r="BCF9" s="4"/>
      <c r="BCG9"/>
      <c r="BCH9" s="22"/>
      <c r="BCI9" s="22"/>
      <c r="BCJ9" s="22"/>
      <c r="BCK9" s="15"/>
      <c r="BCL9" s="23"/>
      <c r="BCM9" s="21"/>
      <c r="BCN9"/>
      <c r="BCO9" s="4"/>
      <c r="BCP9" s="4"/>
      <c r="BCQ9"/>
      <c r="BCR9" s="22"/>
      <c r="BCS9" s="22"/>
      <c r="BCT9" s="22"/>
      <c r="BCU9" s="15"/>
      <c r="BCV9" s="23"/>
      <c r="BCW9" s="21"/>
      <c r="BCX9"/>
      <c r="BCY9" s="4"/>
      <c r="BCZ9" s="4"/>
      <c r="BDA9"/>
      <c r="BDB9" s="22"/>
      <c r="BDC9" s="22"/>
      <c r="BDD9" s="22"/>
      <c r="BDE9" s="15"/>
      <c r="BDF9" s="23"/>
      <c r="BDG9" s="21"/>
      <c r="BDH9"/>
      <c r="BDI9" s="4"/>
      <c r="BDJ9" s="4"/>
      <c r="BDK9"/>
      <c r="BDL9" s="22"/>
      <c r="BDM9" s="22"/>
      <c r="BDN9" s="22"/>
      <c r="BDO9" s="15"/>
      <c r="BDP9" s="23"/>
      <c r="BDQ9" s="21"/>
      <c r="BDR9"/>
      <c r="BDS9" s="4"/>
      <c r="BDT9" s="4"/>
      <c r="BDU9"/>
      <c r="BDV9" s="22"/>
      <c r="BDW9" s="22"/>
      <c r="BDX9" s="22"/>
      <c r="BDY9" s="15"/>
      <c r="BDZ9" s="23"/>
      <c r="BEA9" s="21"/>
      <c r="BEB9"/>
      <c r="BEC9" s="4"/>
      <c r="BED9" s="4"/>
      <c r="BEE9"/>
      <c r="BEF9" s="22"/>
      <c r="BEG9" s="22"/>
      <c r="BEH9" s="22"/>
      <c r="BEI9" s="15"/>
      <c r="BEJ9" s="23"/>
      <c r="BEK9" s="21"/>
      <c r="BEL9"/>
      <c r="BEM9" s="4"/>
      <c r="BEN9" s="4"/>
      <c r="BEO9"/>
      <c r="BEP9" s="22"/>
      <c r="BEQ9" s="22"/>
      <c r="BER9" s="22"/>
      <c r="BES9" s="15"/>
      <c r="BET9" s="23"/>
      <c r="BEU9" s="21"/>
      <c r="BEV9"/>
      <c r="BEW9" s="4"/>
      <c r="BEX9" s="4"/>
      <c r="BEY9"/>
      <c r="BEZ9" s="22"/>
      <c r="BFA9" s="22"/>
      <c r="BFB9" s="22"/>
      <c r="BFC9" s="15"/>
      <c r="BFD9" s="23"/>
      <c r="BFE9" s="21"/>
      <c r="BFF9"/>
      <c r="BFG9" s="4"/>
      <c r="BFH9" s="4"/>
      <c r="BFI9"/>
      <c r="BFJ9" s="22"/>
      <c r="BFK9" s="22"/>
      <c r="BFL9" s="22"/>
      <c r="BFM9" s="15"/>
      <c r="BFN9" s="23"/>
      <c r="BFO9" s="21"/>
      <c r="BFP9"/>
      <c r="BFQ9" s="4"/>
      <c r="BFR9" s="4"/>
      <c r="BFS9"/>
      <c r="BFT9" s="22"/>
      <c r="BFU9" s="22"/>
      <c r="BFV9" s="22"/>
      <c r="BFW9" s="15"/>
      <c r="BFX9" s="23"/>
      <c r="BFY9" s="21"/>
      <c r="BFZ9"/>
      <c r="BGA9" s="4"/>
      <c r="BGB9" s="4"/>
      <c r="BGC9"/>
      <c r="BGD9" s="22"/>
      <c r="BGE9" s="22"/>
      <c r="BGF9" s="22"/>
      <c r="BGG9" s="15"/>
      <c r="BGH9" s="23"/>
      <c r="BGI9" s="21"/>
      <c r="BGJ9"/>
      <c r="BGK9" s="4"/>
      <c r="BGL9" s="4"/>
      <c r="BGM9"/>
      <c r="BGN9" s="22"/>
      <c r="BGO9" s="22"/>
      <c r="BGP9" s="22"/>
      <c r="BGQ9" s="15"/>
      <c r="BGR9" s="23"/>
      <c r="BGS9" s="21"/>
      <c r="BGT9"/>
      <c r="BGU9" s="4"/>
      <c r="BGV9" s="4"/>
      <c r="BGW9"/>
      <c r="BGX9" s="22"/>
      <c r="BGY9" s="22"/>
      <c r="BGZ9" s="22"/>
      <c r="BHA9" s="15"/>
      <c r="BHB9" s="23"/>
      <c r="BHC9" s="21"/>
      <c r="BHD9"/>
      <c r="BHE9" s="4"/>
      <c r="BHF9" s="4"/>
      <c r="BHG9"/>
      <c r="BHH9" s="22"/>
      <c r="BHI9" s="22"/>
      <c r="BHJ9" s="22"/>
      <c r="BHK9" s="15"/>
      <c r="BHL9" s="23"/>
      <c r="BHM9" s="21"/>
      <c r="BHN9"/>
      <c r="BHO9" s="4"/>
      <c r="BHP9" s="4"/>
      <c r="BHQ9"/>
      <c r="BHR9" s="22"/>
      <c r="BHS9" s="22"/>
      <c r="BHT9" s="22"/>
      <c r="BHU9" s="15"/>
      <c r="BHV9" s="23"/>
      <c r="BHW9" s="21"/>
      <c r="BHX9"/>
      <c r="BHY9" s="4"/>
      <c r="BHZ9" s="4"/>
      <c r="BIA9"/>
      <c r="BIB9" s="22"/>
      <c r="BIC9" s="22"/>
      <c r="BID9" s="22"/>
      <c r="BIE9" s="15"/>
      <c r="BIF9" s="23"/>
      <c r="BIG9" s="21"/>
      <c r="BIH9"/>
      <c r="BII9" s="4"/>
      <c r="BIJ9" s="4"/>
      <c r="BIK9"/>
      <c r="BIL9" s="22"/>
      <c r="BIM9" s="22"/>
      <c r="BIN9" s="22"/>
      <c r="BIO9" s="15"/>
      <c r="BIP9" s="23"/>
      <c r="BIQ9" s="21"/>
      <c r="BIR9"/>
      <c r="BIS9" s="4"/>
      <c r="BIT9" s="4"/>
      <c r="BIU9"/>
      <c r="BIV9" s="22"/>
      <c r="BIW9" s="22"/>
      <c r="BIX9" s="22"/>
      <c r="BIY9" s="15"/>
      <c r="BIZ9" s="23"/>
      <c r="BJA9" s="21"/>
      <c r="BJB9"/>
      <c r="BJC9" s="4"/>
      <c r="BJD9" s="4"/>
      <c r="BJE9"/>
      <c r="BJF9" s="22"/>
      <c r="BJG9" s="22"/>
      <c r="BJH9" s="22"/>
      <c r="BJI9" s="15"/>
      <c r="BJJ9" s="23"/>
      <c r="BJK9" s="21"/>
      <c r="BJL9"/>
      <c r="BJM9" s="4"/>
      <c r="BJN9" s="4"/>
      <c r="BJO9"/>
      <c r="BJP9" s="22"/>
      <c r="BJQ9" s="22"/>
      <c r="BJR9" s="22"/>
      <c r="BJS9" s="15"/>
      <c r="BJT9" s="23"/>
      <c r="BJU9" s="21"/>
      <c r="BJV9"/>
      <c r="BJW9" s="4"/>
      <c r="BJX9" s="4"/>
      <c r="BJY9"/>
      <c r="BJZ9" s="22"/>
      <c r="BKA9" s="22"/>
      <c r="BKB9" s="22"/>
      <c r="BKC9" s="15"/>
      <c r="BKD9" s="23"/>
      <c r="BKE9" s="21"/>
      <c r="BKF9"/>
      <c r="BKG9" s="4"/>
      <c r="BKH9" s="4"/>
      <c r="BKI9"/>
      <c r="BKJ9" s="22"/>
      <c r="BKK9" s="22"/>
      <c r="BKL9" s="22"/>
      <c r="BKM9" s="15"/>
      <c r="BKN9" s="23"/>
      <c r="BKO9" s="21"/>
      <c r="BKP9"/>
      <c r="BKQ9" s="4"/>
      <c r="BKR9" s="4"/>
      <c r="BKS9"/>
      <c r="BKT9" s="22"/>
      <c r="BKU9" s="22"/>
      <c r="BKV9" s="22"/>
      <c r="BKW9" s="15"/>
      <c r="BKX9" s="23"/>
      <c r="BKY9" s="21"/>
      <c r="BKZ9"/>
      <c r="BLA9" s="4"/>
      <c r="BLB9" s="4"/>
      <c r="BLC9"/>
      <c r="BLD9" s="22"/>
      <c r="BLE9" s="22"/>
      <c r="BLF9" s="22"/>
      <c r="BLG9" s="15"/>
      <c r="BLH9" s="23"/>
      <c r="BLI9" s="21"/>
      <c r="BLJ9"/>
      <c r="BLK9" s="4"/>
      <c r="BLL9" s="4"/>
      <c r="BLM9"/>
      <c r="BLN9" s="22"/>
      <c r="BLO9" s="22"/>
      <c r="BLP9" s="22"/>
      <c r="BLQ9" s="15"/>
      <c r="BLR9" s="23"/>
      <c r="BLS9" s="21"/>
      <c r="BLT9"/>
      <c r="BLU9" s="4"/>
      <c r="BLV9" s="4"/>
      <c r="BLW9"/>
      <c r="BLX9" s="22"/>
      <c r="BLY9" s="22"/>
      <c r="BLZ9" s="22"/>
      <c r="BMA9" s="15"/>
      <c r="BMB9" s="23"/>
      <c r="BMC9" s="21"/>
      <c r="BMD9"/>
      <c r="BME9" s="4"/>
      <c r="BMF9" s="4"/>
      <c r="BMG9"/>
      <c r="BMH9" s="22"/>
      <c r="BMI9" s="22"/>
      <c r="BMJ9" s="22"/>
      <c r="BMK9" s="15"/>
      <c r="BML9" s="23"/>
      <c r="BMM9" s="21"/>
      <c r="BMN9"/>
      <c r="BMO9" s="4"/>
      <c r="BMP9" s="4"/>
      <c r="BMQ9"/>
      <c r="BMR9" s="22"/>
      <c r="BMS9" s="22"/>
      <c r="BMT9" s="22"/>
      <c r="BMU9" s="15"/>
      <c r="BMV9" s="23"/>
      <c r="BMW9" s="21"/>
      <c r="BMX9"/>
      <c r="BMY9" s="4"/>
      <c r="BMZ9" s="4"/>
      <c r="BNA9"/>
      <c r="BNB9" s="22"/>
      <c r="BNC9" s="22"/>
      <c r="BND9" s="22"/>
      <c r="BNE9" s="15"/>
      <c r="BNF9" s="23"/>
      <c r="BNG9" s="21"/>
      <c r="BNH9"/>
      <c r="BNI9" s="4"/>
      <c r="BNJ9" s="4"/>
      <c r="BNK9"/>
      <c r="BNL9" s="22"/>
      <c r="BNM9" s="22"/>
      <c r="BNN9" s="22"/>
      <c r="BNO9" s="15"/>
      <c r="BNP9" s="23"/>
      <c r="BNQ9" s="21"/>
      <c r="BNR9"/>
      <c r="BNS9" s="4"/>
      <c r="BNT9" s="4"/>
      <c r="BNU9"/>
      <c r="BNV9" s="22"/>
      <c r="BNW9" s="22"/>
      <c r="BNX9" s="22"/>
      <c r="BNY9" s="15"/>
      <c r="BNZ9" s="23"/>
      <c r="BOA9" s="21"/>
      <c r="BOB9"/>
      <c r="BOC9" s="4"/>
      <c r="BOD9" s="4"/>
      <c r="BOE9"/>
      <c r="BOF9" s="22"/>
      <c r="BOG9" s="22"/>
      <c r="BOH9" s="22"/>
      <c r="BOI9" s="15"/>
      <c r="BOJ9" s="23"/>
      <c r="BOK9" s="21"/>
      <c r="BOL9"/>
      <c r="BOM9" s="4"/>
      <c r="BON9" s="4"/>
      <c r="BOO9"/>
      <c r="BOP9" s="22"/>
      <c r="BOQ9" s="22"/>
      <c r="BOR9" s="22"/>
      <c r="BOS9" s="15"/>
      <c r="BOT9" s="23"/>
      <c r="BOU9" s="21"/>
      <c r="BOV9"/>
      <c r="BOW9" s="4"/>
      <c r="BOX9" s="4"/>
      <c r="BOY9"/>
      <c r="BOZ9" s="22"/>
      <c r="BPA9" s="22"/>
      <c r="BPB9" s="22"/>
      <c r="BPC9" s="15"/>
      <c r="BPD9" s="23"/>
      <c r="BPE9" s="21"/>
      <c r="BPF9"/>
      <c r="BPG9" s="4"/>
      <c r="BPH9" s="4"/>
      <c r="BPI9"/>
      <c r="BPJ9" s="22"/>
      <c r="BPK9" s="22"/>
      <c r="BPL9" s="22"/>
      <c r="BPM9" s="15"/>
      <c r="BPN9" s="23"/>
      <c r="BPO9" s="21"/>
      <c r="BPP9"/>
      <c r="BPQ9" s="4"/>
      <c r="BPR9" s="4"/>
      <c r="BPS9"/>
      <c r="BPT9" s="22"/>
      <c r="BPU9" s="22"/>
      <c r="BPV9" s="22"/>
      <c r="BPW9" s="15"/>
      <c r="BPX9" s="23"/>
      <c r="BPY9" s="21"/>
      <c r="BPZ9"/>
      <c r="BQA9" s="4"/>
      <c r="BQB9" s="4"/>
      <c r="BQC9"/>
      <c r="BQD9" s="22"/>
      <c r="BQE9" s="22"/>
      <c r="BQF9" s="22"/>
      <c r="BQG9" s="15"/>
      <c r="BQH9" s="23"/>
      <c r="BQI9" s="21"/>
      <c r="BQJ9"/>
      <c r="BQK9" s="4"/>
      <c r="BQL9" s="4"/>
      <c r="BQM9"/>
      <c r="BQN9" s="22"/>
      <c r="BQO9" s="22"/>
      <c r="BQP9" s="22"/>
      <c r="BQQ9" s="15"/>
      <c r="BQR9" s="23"/>
      <c r="BQS9" s="21"/>
      <c r="BQT9"/>
      <c r="BQU9" s="4"/>
      <c r="BQV9" s="4"/>
      <c r="BQW9"/>
      <c r="BQX9" s="22"/>
      <c r="BQY9" s="22"/>
      <c r="BQZ9" s="22"/>
      <c r="BRA9" s="15"/>
      <c r="BRB9" s="23"/>
      <c r="BRC9" s="21"/>
      <c r="BRD9"/>
      <c r="BRE9" s="4"/>
      <c r="BRF9" s="4"/>
      <c r="BRG9"/>
      <c r="BRH9" s="22"/>
      <c r="BRI9" s="22"/>
      <c r="BRJ9" s="22"/>
      <c r="BRK9" s="15"/>
      <c r="BRL9" s="23"/>
      <c r="BRM9" s="21"/>
      <c r="BRN9"/>
      <c r="BRO9" s="4"/>
      <c r="BRP9" s="4"/>
      <c r="BRQ9"/>
      <c r="BRR9" s="22"/>
      <c r="BRS9" s="22"/>
      <c r="BRT9" s="22"/>
      <c r="BRU9" s="15"/>
      <c r="BRV9" s="23"/>
      <c r="BRW9" s="21"/>
      <c r="BRX9"/>
      <c r="BRY9" s="4"/>
      <c r="BRZ9" s="4"/>
      <c r="BSA9"/>
      <c r="BSB9" s="22"/>
      <c r="BSC9" s="22"/>
      <c r="BSD9" s="22"/>
      <c r="BSE9" s="15"/>
      <c r="BSF9" s="23"/>
      <c r="BSG9" s="21"/>
      <c r="BSH9"/>
      <c r="BSI9" s="4"/>
      <c r="BSJ9" s="4"/>
      <c r="BSK9"/>
      <c r="BSL9" s="22"/>
      <c r="BSM9" s="22"/>
      <c r="BSN9" s="22"/>
      <c r="BSO9" s="15"/>
      <c r="BSP9" s="23"/>
      <c r="BSQ9" s="21"/>
      <c r="BSR9"/>
      <c r="BSS9" s="4"/>
      <c r="BST9" s="4"/>
      <c r="BSU9"/>
      <c r="BSV9" s="22"/>
      <c r="BSW9" s="22"/>
      <c r="BSX9" s="22"/>
      <c r="BSY9" s="15"/>
      <c r="BSZ9" s="23"/>
      <c r="BTA9" s="21"/>
      <c r="BTB9"/>
      <c r="BTC9" s="4"/>
      <c r="BTD9" s="4"/>
      <c r="BTE9"/>
      <c r="BTF9" s="22"/>
      <c r="BTG9" s="22"/>
      <c r="BTH9" s="22"/>
      <c r="BTI9" s="15"/>
      <c r="BTJ9" s="23"/>
      <c r="BTK9" s="21"/>
      <c r="BTL9"/>
      <c r="BTM9" s="4"/>
      <c r="BTN9" s="4"/>
      <c r="BTO9"/>
      <c r="BTP9" s="22"/>
      <c r="BTQ9" s="22"/>
      <c r="BTR9" s="22"/>
      <c r="BTS9" s="15"/>
      <c r="BTT9" s="23"/>
      <c r="BTU9" s="21"/>
      <c r="BTV9"/>
      <c r="BTW9" s="4"/>
      <c r="BTX9" s="4"/>
      <c r="BTY9"/>
      <c r="BTZ9" s="22"/>
      <c r="BUA9" s="22"/>
      <c r="BUB9" s="22"/>
      <c r="BUC9" s="15"/>
      <c r="BUD9" s="23"/>
      <c r="BUE9" s="21"/>
      <c r="BUF9"/>
      <c r="BUG9" s="4"/>
      <c r="BUH9" s="4"/>
      <c r="BUI9"/>
      <c r="BUJ9" s="22"/>
      <c r="BUK9" s="22"/>
      <c r="BUL9" s="22"/>
      <c r="BUM9" s="15"/>
      <c r="BUN9" s="23"/>
      <c r="BUO9" s="21"/>
      <c r="BUP9"/>
      <c r="BUQ9" s="4"/>
      <c r="BUR9" s="4"/>
      <c r="BUS9"/>
      <c r="BUT9" s="22"/>
      <c r="BUU9" s="22"/>
      <c r="BUV9" s="22"/>
      <c r="BUW9" s="15"/>
      <c r="BUX9" s="23"/>
      <c r="BUY9" s="21"/>
      <c r="BUZ9"/>
      <c r="BVA9" s="4"/>
      <c r="BVB9" s="4"/>
      <c r="BVC9"/>
      <c r="BVD9" s="22"/>
      <c r="BVE9" s="22"/>
      <c r="BVF9" s="22"/>
      <c r="BVG9" s="15"/>
      <c r="BVH9" s="23"/>
      <c r="BVI9" s="21"/>
      <c r="BVJ9"/>
      <c r="BVK9" s="4"/>
      <c r="BVL9" s="4"/>
      <c r="BVM9"/>
      <c r="BVN9" s="22"/>
      <c r="BVO9" s="22"/>
      <c r="BVP9" s="22"/>
      <c r="BVQ9" s="15"/>
      <c r="BVR9" s="23"/>
      <c r="BVS9" s="21"/>
      <c r="BVT9"/>
      <c r="BVU9" s="4"/>
      <c r="BVV9" s="4"/>
      <c r="BVW9"/>
      <c r="BVX9" s="22"/>
      <c r="BVY9" s="22"/>
      <c r="BVZ9" s="22"/>
      <c r="BWA9" s="15"/>
      <c r="BWB9" s="23"/>
      <c r="BWC9" s="21"/>
      <c r="BWD9"/>
      <c r="BWE9" s="4"/>
      <c r="BWF9" s="4"/>
      <c r="BWG9"/>
      <c r="BWH9" s="22"/>
      <c r="BWI9" s="22"/>
      <c r="BWJ9" s="22"/>
      <c r="BWK9" s="15"/>
      <c r="BWL9" s="23"/>
      <c r="BWM9" s="21"/>
      <c r="BWN9"/>
      <c r="BWO9" s="4"/>
      <c r="BWP9" s="4"/>
      <c r="BWQ9"/>
      <c r="BWR9" s="22"/>
      <c r="BWS9" s="22"/>
      <c r="BWT9" s="22"/>
      <c r="BWU9" s="15"/>
      <c r="BWV9" s="23"/>
      <c r="BWW9" s="21"/>
      <c r="BWX9"/>
      <c r="BWY9" s="4"/>
      <c r="BWZ9" s="4"/>
      <c r="BXA9"/>
      <c r="BXB9" s="22"/>
      <c r="BXC9" s="22"/>
      <c r="BXD9" s="22"/>
      <c r="BXE9" s="15"/>
      <c r="BXF9" s="23"/>
      <c r="BXG9" s="21"/>
      <c r="BXH9"/>
      <c r="BXI9" s="4"/>
      <c r="BXJ9" s="4"/>
      <c r="BXK9"/>
      <c r="BXL9" s="22"/>
      <c r="BXM9" s="22"/>
      <c r="BXN9" s="22"/>
      <c r="BXO9" s="15"/>
      <c r="BXP9" s="23"/>
      <c r="BXQ9" s="21"/>
      <c r="BXR9"/>
      <c r="BXS9" s="4"/>
      <c r="BXT9" s="4"/>
      <c r="BXU9"/>
      <c r="BXV9" s="22"/>
      <c r="BXW9" s="22"/>
      <c r="BXX9" s="22"/>
      <c r="BXY9" s="15"/>
      <c r="BXZ9" s="23"/>
      <c r="BYA9" s="21"/>
      <c r="BYB9"/>
      <c r="BYC9" s="4"/>
      <c r="BYD9" s="4"/>
      <c r="BYE9"/>
      <c r="BYF9" s="22"/>
      <c r="BYG9" s="22"/>
      <c r="BYH9" s="22"/>
      <c r="BYI9" s="15"/>
      <c r="BYJ9" s="23"/>
      <c r="BYK9" s="21"/>
      <c r="BYL9"/>
      <c r="BYM9" s="4"/>
      <c r="BYN9" s="4"/>
      <c r="BYO9"/>
      <c r="BYP9" s="22"/>
      <c r="BYQ9" s="22"/>
      <c r="BYR9" s="22"/>
      <c r="BYS9" s="15"/>
      <c r="BYT9" s="23"/>
      <c r="BYU9" s="21"/>
      <c r="BYV9"/>
      <c r="BYW9" s="4"/>
      <c r="BYX9" s="4"/>
      <c r="BYY9"/>
      <c r="BYZ9" s="22"/>
      <c r="BZA9" s="22"/>
      <c r="BZB9" s="22"/>
      <c r="BZC9" s="15"/>
      <c r="BZD9" s="23"/>
      <c r="BZE9" s="21"/>
      <c r="BZF9"/>
      <c r="BZG9" s="4"/>
      <c r="BZH9" s="4"/>
      <c r="BZI9"/>
      <c r="BZJ9" s="22"/>
      <c r="BZK9" s="22"/>
      <c r="BZL9" s="22"/>
      <c r="BZM9" s="15"/>
      <c r="BZN9" s="23"/>
      <c r="BZO9" s="21"/>
      <c r="BZP9"/>
      <c r="BZQ9" s="4"/>
      <c r="BZR9" s="4"/>
      <c r="BZS9"/>
      <c r="BZT9" s="22"/>
      <c r="BZU9" s="22"/>
      <c r="BZV9" s="22"/>
      <c r="BZW9" s="15"/>
      <c r="BZX9" s="23"/>
      <c r="BZY9" s="21"/>
      <c r="BZZ9"/>
      <c r="CAA9" s="4"/>
      <c r="CAB9" s="4"/>
      <c r="CAC9"/>
      <c r="CAD9" s="22"/>
      <c r="CAE9" s="22"/>
      <c r="CAF9" s="22"/>
      <c r="CAG9" s="15"/>
      <c r="CAH9" s="23"/>
      <c r="CAI9" s="21"/>
      <c r="CAJ9"/>
      <c r="CAK9" s="4"/>
      <c r="CAL9" s="4"/>
      <c r="CAM9"/>
      <c r="CAN9" s="22"/>
      <c r="CAO9" s="22"/>
      <c r="CAP9" s="22"/>
      <c r="CAQ9" s="15"/>
      <c r="CAR9" s="23"/>
      <c r="CAS9" s="21"/>
      <c r="CAT9"/>
      <c r="CAU9" s="4"/>
      <c r="CAV9" s="4"/>
      <c r="CAW9"/>
      <c r="CAX9" s="22"/>
      <c r="CAY9" s="22"/>
      <c r="CAZ9" s="22"/>
      <c r="CBA9" s="15"/>
      <c r="CBB9" s="23"/>
      <c r="CBC9" s="21"/>
      <c r="CBD9"/>
      <c r="CBE9" s="4"/>
      <c r="CBF9" s="4"/>
      <c r="CBG9"/>
      <c r="CBH9" s="22"/>
      <c r="CBI9" s="22"/>
      <c r="CBJ9" s="22"/>
      <c r="CBK9" s="15"/>
      <c r="CBL9" s="23"/>
      <c r="CBM9" s="21"/>
      <c r="CBN9"/>
      <c r="CBO9" s="4"/>
      <c r="CBP9" s="4"/>
      <c r="CBQ9"/>
      <c r="CBR9" s="22"/>
      <c r="CBS9" s="22"/>
      <c r="CBT9" s="22"/>
      <c r="CBU9" s="15"/>
      <c r="CBV9" s="23"/>
      <c r="CBW9" s="21"/>
      <c r="CBX9"/>
      <c r="CBY9" s="4"/>
      <c r="CBZ9" s="4"/>
      <c r="CCA9"/>
      <c r="CCB9" s="22"/>
      <c r="CCC9" s="22"/>
      <c r="CCD9" s="22"/>
      <c r="CCE9" s="15"/>
      <c r="CCF9" s="23"/>
      <c r="CCG9" s="21"/>
      <c r="CCH9"/>
      <c r="CCI9" s="4"/>
      <c r="CCJ9" s="4"/>
      <c r="CCK9"/>
      <c r="CCL9" s="22"/>
      <c r="CCM9" s="22"/>
      <c r="CCN9" s="22"/>
      <c r="CCO9" s="15"/>
      <c r="CCP9" s="23"/>
      <c r="CCQ9" s="21"/>
      <c r="CCR9"/>
      <c r="CCS9" s="4"/>
      <c r="CCT9" s="4"/>
      <c r="CCU9"/>
      <c r="CCV9" s="22"/>
      <c r="CCW9" s="22"/>
      <c r="CCX9" s="22"/>
      <c r="CCY9" s="15"/>
      <c r="CCZ9" s="23"/>
      <c r="CDA9" s="21"/>
      <c r="CDB9"/>
      <c r="CDC9" s="4"/>
      <c r="CDD9" s="4"/>
      <c r="CDE9"/>
      <c r="CDF9" s="22"/>
      <c r="CDG9" s="22"/>
      <c r="CDH9" s="22"/>
      <c r="CDI9" s="15"/>
      <c r="CDJ9" s="23"/>
      <c r="CDK9" s="21"/>
      <c r="CDL9"/>
      <c r="CDM9" s="4"/>
      <c r="CDN9" s="4"/>
      <c r="CDO9"/>
      <c r="CDP9" s="22"/>
      <c r="CDQ9" s="22"/>
      <c r="CDR9" s="22"/>
      <c r="CDS9" s="15"/>
      <c r="CDT9" s="23"/>
      <c r="CDU9" s="21"/>
      <c r="CDV9"/>
      <c r="CDW9" s="4"/>
      <c r="CDX9" s="4"/>
      <c r="CDY9"/>
      <c r="CDZ9" s="22"/>
      <c r="CEA9" s="22"/>
      <c r="CEB9" s="22"/>
      <c r="CEC9" s="15"/>
      <c r="CED9" s="23"/>
      <c r="CEE9" s="21"/>
      <c r="CEF9"/>
      <c r="CEG9" s="4"/>
      <c r="CEH9" s="4"/>
      <c r="CEI9"/>
      <c r="CEJ9" s="22"/>
      <c r="CEK9" s="22"/>
      <c r="CEL9" s="22"/>
      <c r="CEM9" s="15"/>
      <c r="CEN9" s="23"/>
      <c r="CEO9" s="21"/>
      <c r="CEP9"/>
      <c r="CEQ9" s="4"/>
      <c r="CER9" s="4"/>
      <c r="CES9"/>
      <c r="CET9" s="22"/>
      <c r="CEU9" s="22"/>
      <c r="CEV9" s="22"/>
      <c r="CEW9" s="15"/>
      <c r="CEX9" s="23"/>
      <c r="CEY9" s="21"/>
      <c r="CEZ9"/>
      <c r="CFA9" s="4"/>
      <c r="CFB9" s="4"/>
      <c r="CFC9"/>
      <c r="CFD9" s="22"/>
      <c r="CFE9" s="22"/>
      <c r="CFF9" s="22"/>
      <c r="CFG9" s="15"/>
      <c r="CFH9" s="23"/>
      <c r="CFI9" s="21"/>
      <c r="CFJ9"/>
      <c r="CFK9" s="4"/>
      <c r="CFL9" s="4"/>
      <c r="CFM9"/>
      <c r="CFN9" s="22"/>
      <c r="CFO9" s="22"/>
      <c r="CFP9" s="22"/>
      <c r="CFQ9" s="15"/>
      <c r="CFR9" s="23"/>
      <c r="CFS9" s="21"/>
      <c r="CFT9"/>
      <c r="CFU9" s="4"/>
      <c r="CFV9" s="4"/>
      <c r="CFW9"/>
      <c r="CFX9" s="22"/>
      <c r="CFY9" s="22"/>
      <c r="CFZ9" s="22"/>
      <c r="CGA9" s="15"/>
      <c r="CGB9" s="23"/>
      <c r="CGC9" s="21"/>
      <c r="CGD9"/>
      <c r="CGE9" s="4"/>
      <c r="CGF9" s="4"/>
      <c r="CGG9"/>
      <c r="CGH9" s="22"/>
      <c r="CGI9" s="22"/>
      <c r="CGJ9" s="22"/>
      <c r="CGK9" s="15"/>
      <c r="CGL9" s="23"/>
      <c r="CGM9" s="21"/>
      <c r="CGN9"/>
      <c r="CGO9" s="4"/>
      <c r="CGP9" s="4"/>
      <c r="CGQ9"/>
      <c r="CGR9" s="22"/>
      <c r="CGS9" s="22"/>
      <c r="CGT9" s="22"/>
      <c r="CGU9" s="15"/>
      <c r="CGV9" s="23"/>
      <c r="CGW9" s="21"/>
      <c r="CGX9"/>
      <c r="CGY9" s="4"/>
      <c r="CGZ9" s="4"/>
      <c r="CHA9"/>
      <c r="CHB9" s="22"/>
      <c r="CHC9" s="22"/>
      <c r="CHD9" s="22"/>
      <c r="CHE9" s="15"/>
      <c r="CHF9" s="23"/>
      <c r="CHG9" s="21"/>
      <c r="CHH9"/>
      <c r="CHI9" s="4"/>
      <c r="CHJ9" s="4"/>
      <c r="CHK9"/>
      <c r="CHL9" s="22"/>
      <c r="CHM9" s="22"/>
      <c r="CHN9" s="22"/>
      <c r="CHO9" s="15"/>
      <c r="CHP9" s="23"/>
      <c r="CHQ9" s="21"/>
      <c r="CHR9"/>
      <c r="CHS9" s="4"/>
      <c r="CHT9" s="4"/>
      <c r="CHU9"/>
      <c r="CHV9" s="22"/>
      <c r="CHW9" s="22"/>
      <c r="CHX9" s="22"/>
      <c r="CHY9" s="15"/>
      <c r="CHZ9" s="23"/>
      <c r="CIA9" s="21"/>
      <c r="CIB9"/>
      <c r="CIC9" s="4"/>
      <c r="CID9" s="4"/>
      <c r="CIE9"/>
      <c r="CIF9" s="22"/>
      <c r="CIG9" s="22"/>
      <c r="CIH9" s="22"/>
      <c r="CII9" s="15"/>
      <c r="CIJ9" s="23"/>
      <c r="CIK9" s="21"/>
      <c r="CIL9"/>
      <c r="CIM9" s="4"/>
      <c r="CIN9" s="4"/>
      <c r="CIO9"/>
      <c r="CIP9" s="22"/>
      <c r="CIQ9" s="22"/>
      <c r="CIR9" s="22"/>
      <c r="CIS9" s="15"/>
      <c r="CIT9" s="23"/>
      <c r="CIU9" s="21"/>
      <c r="CIV9"/>
      <c r="CIW9" s="4"/>
      <c r="CIX9" s="4"/>
      <c r="CIY9"/>
      <c r="CIZ9" s="22"/>
      <c r="CJA9" s="22"/>
      <c r="CJB9" s="22"/>
      <c r="CJC9" s="15"/>
      <c r="CJD9" s="23"/>
      <c r="CJE9" s="21"/>
      <c r="CJF9"/>
      <c r="CJG9" s="4"/>
      <c r="CJH9" s="4"/>
      <c r="CJI9"/>
      <c r="CJJ9" s="22"/>
      <c r="CJK9" s="22"/>
      <c r="CJL9" s="22"/>
      <c r="CJM9" s="15"/>
      <c r="CJN9" s="23"/>
      <c r="CJO9" s="21"/>
      <c r="CJP9"/>
      <c r="CJQ9" s="4"/>
      <c r="CJR9" s="4"/>
      <c r="CJS9"/>
      <c r="CJT9" s="22"/>
      <c r="CJU9" s="22"/>
      <c r="CJV9" s="22"/>
      <c r="CJW9" s="15"/>
      <c r="CJX9" s="23"/>
      <c r="CJY9" s="21"/>
      <c r="CJZ9"/>
      <c r="CKA9" s="4"/>
      <c r="CKB9" s="4"/>
      <c r="CKC9"/>
      <c r="CKD9" s="22"/>
      <c r="CKE9" s="22"/>
      <c r="CKF9" s="22"/>
      <c r="CKG9" s="15"/>
      <c r="CKH9" s="23"/>
      <c r="CKI9" s="21"/>
      <c r="CKJ9"/>
      <c r="CKK9" s="4"/>
      <c r="CKL9" s="4"/>
      <c r="CKM9"/>
      <c r="CKN9" s="22"/>
      <c r="CKO9" s="22"/>
      <c r="CKP9" s="22"/>
      <c r="CKQ9" s="15"/>
      <c r="CKR9" s="23"/>
      <c r="CKS9" s="21"/>
      <c r="CKT9"/>
      <c r="CKU9" s="4"/>
      <c r="CKV9" s="4"/>
      <c r="CKW9"/>
      <c r="CKX9" s="22"/>
      <c r="CKY9" s="22"/>
      <c r="CKZ9" s="22"/>
      <c r="CLA9" s="15"/>
      <c r="CLB9" s="23"/>
      <c r="CLC9" s="21"/>
      <c r="CLD9"/>
      <c r="CLE9" s="4"/>
      <c r="CLF9" s="4"/>
      <c r="CLG9"/>
      <c r="CLH9" s="22"/>
      <c r="CLI9" s="22"/>
      <c r="CLJ9" s="22"/>
      <c r="CLK9" s="15"/>
      <c r="CLL9" s="23"/>
      <c r="CLM9" s="21"/>
      <c r="CLN9"/>
      <c r="CLO9" s="4"/>
      <c r="CLP9" s="4"/>
      <c r="CLQ9"/>
      <c r="CLR9" s="22"/>
      <c r="CLS9" s="22"/>
      <c r="CLT9" s="22"/>
      <c r="CLU9" s="15"/>
      <c r="CLV9" s="23"/>
      <c r="CLW9" s="21"/>
      <c r="CLX9"/>
      <c r="CLY9" s="4"/>
      <c r="CLZ9" s="4"/>
      <c r="CMA9"/>
      <c r="CMB9" s="22"/>
      <c r="CMC9" s="22"/>
      <c r="CMD9" s="22"/>
      <c r="CME9" s="15"/>
      <c r="CMF9" s="23"/>
      <c r="CMG9" s="21"/>
      <c r="CMH9"/>
      <c r="CMI9" s="4"/>
      <c r="CMJ9" s="4"/>
      <c r="CMK9"/>
      <c r="CML9" s="22"/>
      <c r="CMM9" s="22"/>
      <c r="CMN9" s="22"/>
      <c r="CMO9" s="15"/>
      <c r="CMP9" s="23"/>
      <c r="CMQ9" s="21"/>
      <c r="CMR9"/>
      <c r="CMS9" s="4"/>
      <c r="CMT9" s="4"/>
      <c r="CMU9"/>
      <c r="CMV9" s="22"/>
      <c r="CMW9" s="22"/>
      <c r="CMX9" s="22"/>
      <c r="CMY9" s="15"/>
      <c r="CMZ9" s="23"/>
      <c r="CNA9" s="21"/>
      <c r="CNB9"/>
      <c r="CNC9" s="4"/>
      <c r="CND9" s="4"/>
      <c r="CNE9"/>
      <c r="CNF9" s="22"/>
      <c r="CNG9" s="22"/>
      <c r="CNH9" s="22"/>
      <c r="CNI9" s="15"/>
      <c r="CNJ9" s="23"/>
      <c r="CNK9" s="21"/>
      <c r="CNL9"/>
      <c r="CNM9" s="4"/>
      <c r="CNN9" s="4"/>
      <c r="CNO9"/>
      <c r="CNP9" s="22"/>
      <c r="CNQ9" s="22"/>
      <c r="CNR9" s="22"/>
      <c r="CNS9" s="15"/>
      <c r="CNT9" s="23"/>
      <c r="CNU9" s="21"/>
      <c r="CNV9"/>
      <c r="CNW9" s="4"/>
      <c r="CNX9" s="4"/>
      <c r="CNY9"/>
      <c r="CNZ9" s="22"/>
      <c r="COA9" s="22"/>
      <c r="COB9" s="22"/>
      <c r="COC9" s="15"/>
      <c r="COD9" s="23"/>
      <c r="COE9" s="21"/>
      <c r="COF9"/>
      <c r="COG9" s="4"/>
      <c r="COH9" s="4"/>
      <c r="COI9"/>
      <c r="COJ9" s="22"/>
      <c r="COK9" s="22"/>
      <c r="COL9" s="22"/>
      <c r="COM9" s="15"/>
      <c r="CON9" s="23"/>
      <c r="COO9" s="21"/>
      <c r="COP9"/>
      <c r="COQ9" s="4"/>
      <c r="COR9" s="4"/>
      <c r="COS9"/>
      <c r="COT9" s="22"/>
      <c r="COU9" s="22"/>
      <c r="COV9" s="22"/>
      <c r="COW9" s="15"/>
      <c r="COX9" s="23"/>
      <c r="COY9" s="21"/>
      <c r="COZ9"/>
      <c r="CPA9" s="4"/>
      <c r="CPB9" s="4"/>
      <c r="CPC9"/>
      <c r="CPD9" s="22"/>
      <c r="CPE9" s="22"/>
      <c r="CPF9" s="22"/>
      <c r="CPG9" s="15"/>
      <c r="CPH9" s="23"/>
      <c r="CPI9" s="21"/>
      <c r="CPJ9"/>
      <c r="CPK9" s="4"/>
      <c r="CPL9" s="4"/>
      <c r="CPM9"/>
      <c r="CPN9" s="22"/>
      <c r="CPO9" s="22"/>
      <c r="CPP9" s="22"/>
      <c r="CPQ9" s="15"/>
      <c r="CPR9" s="23"/>
      <c r="CPS9" s="21"/>
      <c r="CPT9"/>
      <c r="CPU9" s="4"/>
      <c r="CPV9" s="4"/>
      <c r="CPW9"/>
      <c r="CPX9" s="22"/>
      <c r="CPY9" s="22"/>
      <c r="CPZ9" s="22"/>
      <c r="CQA9" s="15"/>
      <c r="CQB9" s="23"/>
      <c r="CQC9" s="21"/>
      <c r="CQD9"/>
      <c r="CQE9" s="4"/>
      <c r="CQF9" s="4"/>
      <c r="CQG9"/>
      <c r="CQH9" s="22"/>
      <c r="CQI9" s="22"/>
      <c r="CQJ9" s="22"/>
      <c r="CQK9" s="15"/>
      <c r="CQL9" s="23"/>
      <c r="CQM9" s="21"/>
      <c r="CQN9"/>
      <c r="CQO9" s="4"/>
      <c r="CQP9" s="4"/>
      <c r="CQQ9"/>
      <c r="CQR9" s="22"/>
      <c r="CQS9" s="22"/>
      <c r="CQT9" s="22"/>
      <c r="CQU9" s="15"/>
      <c r="CQV9" s="23"/>
      <c r="CQW9" s="21"/>
      <c r="CQX9"/>
      <c r="CQY9" s="4"/>
      <c r="CQZ9" s="4"/>
      <c r="CRA9"/>
      <c r="CRB9" s="22"/>
      <c r="CRC9" s="22"/>
      <c r="CRD9" s="22"/>
      <c r="CRE9" s="15"/>
      <c r="CRF9" s="23"/>
      <c r="CRG9" s="21"/>
      <c r="CRH9"/>
      <c r="CRI9" s="4"/>
      <c r="CRJ9" s="4"/>
      <c r="CRK9"/>
      <c r="CRL9" s="22"/>
      <c r="CRM9" s="22"/>
      <c r="CRN9" s="22"/>
      <c r="CRO9" s="15"/>
      <c r="CRP9" s="23"/>
      <c r="CRQ9" s="21"/>
      <c r="CRR9"/>
      <c r="CRS9" s="4"/>
      <c r="CRT9" s="4"/>
      <c r="CRU9"/>
      <c r="CRV9" s="22"/>
      <c r="CRW9" s="22"/>
      <c r="CRX9" s="22"/>
      <c r="CRY9" s="15"/>
      <c r="CRZ9" s="23"/>
      <c r="CSA9" s="21"/>
      <c r="CSB9"/>
      <c r="CSC9" s="4"/>
      <c r="CSD9" s="4"/>
      <c r="CSE9"/>
      <c r="CSF9" s="22"/>
      <c r="CSG9" s="22"/>
      <c r="CSH9" s="22"/>
      <c r="CSI9" s="15"/>
      <c r="CSJ9" s="23"/>
      <c r="CSK9" s="21"/>
      <c r="CSL9"/>
      <c r="CSM9" s="4"/>
      <c r="CSN9" s="4"/>
      <c r="CSO9"/>
      <c r="CSP9" s="22"/>
      <c r="CSQ9" s="22"/>
      <c r="CSR9" s="22"/>
      <c r="CSS9" s="15"/>
      <c r="CST9" s="23"/>
      <c r="CSU9" s="21"/>
      <c r="CSV9"/>
      <c r="CSW9" s="4"/>
      <c r="CSX9" s="4"/>
      <c r="CSY9"/>
      <c r="CSZ9" s="22"/>
      <c r="CTA9" s="22"/>
      <c r="CTB9" s="22"/>
      <c r="CTC9" s="15"/>
      <c r="CTD9" s="23"/>
      <c r="CTE9" s="21"/>
      <c r="CTF9"/>
      <c r="CTG9" s="4"/>
      <c r="CTH9" s="4"/>
      <c r="CTI9"/>
      <c r="CTJ9" s="22"/>
      <c r="CTK9" s="22"/>
      <c r="CTL9" s="22"/>
      <c r="CTM9" s="15"/>
      <c r="CTN9" s="23"/>
      <c r="CTO9" s="21"/>
      <c r="CTP9"/>
      <c r="CTQ9" s="4"/>
      <c r="CTR9" s="4"/>
      <c r="CTS9"/>
      <c r="CTT9" s="22"/>
      <c r="CTU9" s="22"/>
      <c r="CTV9" s="22"/>
      <c r="CTW9" s="15"/>
      <c r="CTX9" s="23"/>
      <c r="CTY9" s="21"/>
      <c r="CTZ9"/>
      <c r="CUA9" s="4"/>
      <c r="CUB9" s="4"/>
      <c r="CUC9"/>
      <c r="CUD9" s="22"/>
      <c r="CUE9" s="22"/>
      <c r="CUF9" s="22"/>
      <c r="CUG9" s="15"/>
      <c r="CUH9" s="23"/>
      <c r="CUI9" s="21"/>
      <c r="CUJ9"/>
      <c r="CUK9" s="4"/>
      <c r="CUL9" s="4"/>
      <c r="CUM9"/>
      <c r="CUN9" s="22"/>
      <c r="CUO9" s="22"/>
      <c r="CUP9" s="22"/>
      <c r="CUQ9" s="15"/>
      <c r="CUR9" s="23"/>
      <c r="CUS9" s="21"/>
      <c r="CUT9"/>
      <c r="CUU9" s="4"/>
      <c r="CUV9" s="4"/>
      <c r="CUW9"/>
      <c r="CUX9" s="22"/>
      <c r="CUY9" s="22"/>
      <c r="CUZ9" s="22"/>
      <c r="CVA9" s="15"/>
      <c r="CVB9" s="23"/>
      <c r="CVC9" s="21"/>
      <c r="CVD9"/>
      <c r="CVE9" s="4"/>
      <c r="CVF9" s="4"/>
      <c r="CVG9"/>
      <c r="CVH9" s="22"/>
      <c r="CVI9" s="22"/>
      <c r="CVJ9" s="22"/>
      <c r="CVK9" s="15"/>
      <c r="CVL9" s="23"/>
      <c r="CVM9" s="21"/>
      <c r="CVN9"/>
      <c r="CVO9" s="4"/>
      <c r="CVP9" s="4"/>
      <c r="CVQ9"/>
      <c r="CVR9" s="22"/>
      <c r="CVS9" s="22"/>
      <c r="CVT9" s="22"/>
      <c r="CVU9" s="15"/>
      <c r="CVV9" s="23"/>
      <c r="CVW9" s="21"/>
      <c r="CVX9"/>
      <c r="CVY9" s="4"/>
      <c r="CVZ9" s="4"/>
      <c r="CWA9"/>
      <c r="CWB9" s="22"/>
      <c r="CWC9" s="22"/>
      <c r="CWD9" s="22"/>
      <c r="CWE9" s="15"/>
      <c r="CWF9" s="23"/>
      <c r="CWG9" s="21"/>
      <c r="CWH9"/>
      <c r="CWI9" s="4"/>
      <c r="CWJ9" s="4"/>
      <c r="CWK9"/>
      <c r="CWL9" s="22"/>
      <c r="CWM9" s="22"/>
      <c r="CWN9" s="22"/>
      <c r="CWO9" s="15"/>
      <c r="CWP9" s="23"/>
      <c r="CWQ9" s="21"/>
      <c r="CWR9"/>
      <c r="CWS9" s="4"/>
      <c r="CWT9" s="4"/>
      <c r="CWU9"/>
      <c r="CWV9" s="22"/>
      <c r="CWW9" s="22"/>
      <c r="CWX9" s="22"/>
      <c r="CWY9" s="15"/>
      <c r="CWZ9" s="23"/>
      <c r="CXA9" s="21"/>
      <c r="CXB9"/>
      <c r="CXC9" s="4"/>
      <c r="CXD9" s="4"/>
      <c r="CXE9"/>
      <c r="CXF9" s="22"/>
      <c r="CXG9" s="22"/>
      <c r="CXH9" s="22"/>
      <c r="CXI9" s="15"/>
      <c r="CXJ9" s="23"/>
      <c r="CXK9" s="21"/>
      <c r="CXL9"/>
      <c r="CXM9" s="4"/>
      <c r="CXN9" s="4"/>
      <c r="CXO9"/>
      <c r="CXP9" s="22"/>
      <c r="CXQ9" s="22"/>
      <c r="CXR9" s="22"/>
      <c r="CXS9" s="15"/>
      <c r="CXT9" s="23"/>
      <c r="CXU9" s="21"/>
      <c r="CXV9"/>
      <c r="CXW9" s="4"/>
      <c r="CXX9" s="4"/>
      <c r="CXY9"/>
      <c r="CXZ9" s="22"/>
      <c r="CYA9" s="22"/>
      <c r="CYB9" s="22"/>
      <c r="CYC9" s="15"/>
      <c r="CYD9" s="23"/>
      <c r="CYE9" s="21"/>
      <c r="CYF9"/>
      <c r="CYG9" s="4"/>
      <c r="CYH9" s="4"/>
      <c r="CYI9"/>
      <c r="CYJ9" s="22"/>
      <c r="CYK9" s="22"/>
      <c r="CYL9" s="22"/>
      <c r="CYM9" s="15"/>
      <c r="CYN9" s="23"/>
      <c r="CYO9" s="21"/>
      <c r="CYP9"/>
      <c r="CYQ9" s="4"/>
      <c r="CYR9" s="4"/>
      <c r="CYS9"/>
      <c r="CYT9" s="22"/>
      <c r="CYU9" s="22"/>
      <c r="CYV9" s="22"/>
      <c r="CYW9" s="15"/>
      <c r="CYX9" s="23"/>
      <c r="CYY9" s="21"/>
      <c r="CYZ9"/>
      <c r="CZA9" s="4"/>
      <c r="CZB9" s="4"/>
      <c r="CZC9"/>
      <c r="CZD9" s="22"/>
      <c r="CZE9" s="22"/>
      <c r="CZF9" s="22"/>
      <c r="CZG9" s="15"/>
      <c r="CZH9" s="23"/>
      <c r="CZI9" s="21"/>
      <c r="CZJ9"/>
      <c r="CZK9" s="4"/>
      <c r="CZL9" s="4"/>
      <c r="CZM9"/>
      <c r="CZN9" s="22"/>
      <c r="CZO9" s="22"/>
      <c r="CZP9" s="22"/>
      <c r="CZQ9" s="15"/>
      <c r="CZR9" s="23"/>
      <c r="CZS9" s="21"/>
      <c r="CZT9"/>
      <c r="CZU9" s="4"/>
      <c r="CZV9" s="4"/>
      <c r="CZW9"/>
      <c r="CZX9" s="22"/>
      <c r="CZY9" s="22"/>
      <c r="CZZ9" s="22"/>
      <c r="DAA9" s="15"/>
      <c r="DAB9" s="23"/>
      <c r="DAC9" s="21"/>
      <c r="DAD9"/>
      <c r="DAE9" s="4"/>
      <c r="DAF9" s="4"/>
      <c r="DAG9"/>
      <c r="DAH9" s="22"/>
      <c r="DAI9" s="22"/>
      <c r="DAJ9" s="22"/>
      <c r="DAK9" s="15"/>
      <c r="DAL9" s="23"/>
      <c r="DAM9" s="21"/>
      <c r="DAN9"/>
      <c r="DAO9" s="4"/>
      <c r="DAP9" s="4"/>
      <c r="DAQ9"/>
      <c r="DAR9" s="22"/>
      <c r="DAS9" s="22"/>
      <c r="DAT9" s="22"/>
      <c r="DAU9" s="15"/>
      <c r="DAV9" s="23"/>
      <c r="DAW9" s="21"/>
      <c r="DAX9"/>
      <c r="DAY9" s="4"/>
      <c r="DAZ9" s="4"/>
      <c r="DBA9"/>
      <c r="DBB9" s="22"/>
      <c r="DBC9" s="22"/>
      <c r="DBD9" s="22"/>
      <c r="DBE9" s="15"/>
      <c r="DBF9" s="23"/>
      <c r="DBG9" s="21"/>
      <c r="DBH9"/>
      <c r="DBI9" s="4"/>
      <c r="DBJ9" s="4"/>
      <c r="DBK9"/>
      <c r="DBL9" s="22"/>
      <c r="DBM9" s="22"/>
      <c r="DBN9" s="22"/>
      <c r="DBO9" s="15"/>
      <c r="DBP9" s="23"/>
      <c r="DBQ9" s="21"/>
      <c r="DBR9"/>
      <c r="DBS9" s="4"/>
      <c r="DBT9" s="4"/>
      <c r="DBU9"/>
      <c r="DBV9" s="22"/>
      <c r="DBW9" s="22"/>
      <c r="DBX9" s="22"/>
      <c r="DBY9" s="15"/>
      <c r="DBZ9" s="23"/>
      <c r="DCA9" s="21"/>
      <c r="DCB9"/>
      <c r="DCC9" s="4"/>
      <c r="DCD9" s="4"/>
      <c r="DCE9"/>
      <c r="DCF9" s="22"/>
      <c r="DCG9" s="22"/>
      <c r="DCH9" s="22"/>
      <c r="DCI9" s="15"/>
      <c r="DCJ9" s="23"/>
      <c r="DCK9" s="21"/>
      <c r="DCL9"/>
      <c r="DCM9" s="4"/>
      <c r="DCN9" s="4"/>
      <c r="DCO9"/>
      <c r="DCP9" s="22"/>
      <c r="DCQ9" s="22"/>
      <c r="DCR9" s="22"/>
      <c r="DCS9" s="15"/>
      <c r="DCT9" s="23"/>
      <c r="DCU9" s="21"/>
      <c r="DCV9"/>
      <c r="DCW9" s="4"/>
      <c r="DCX9" s="4"/>
      <c r="DCY9"/>
      <c r="DCZ9" s="22"/>
      <c r="DDA9" s="22"/>
      <c r="DDB9" s="22"/>
      <c r="DDC9" s="15"/>
      <c r="DDD9" s="23"/>
      <c r="DDE9" s="21"/>
      <c r="DDF9"/>
      <c r="DDG9" s="4"/>
      <c r="DDH9" s="4"/>
      <c r="DDI9"/>
      <c r="DDJ9" s="22"/>
      <c r="DDK9" s="22"/>
      <c r="DDL9" s="22"/>
      <c r="DDM9" s="15"/>
      <c r="DDN9" s="23"/>
      <c r="DDO9" s="21"/>
      <c r="DDP9"/>
      <c r="DDQ9" s="4"/>
      <c r="DDR9" s="4"/>
      <c r="DDS9"/>
      <c r="DDT9" s="22"/>
      <c r="DDU9" s="22"/>
      <c r="DDV9" s="22"/>
      <c r="DDW9" s="15"/>
      <c r="DDX9" s="23"/>
      <c r="DDY9" s="21"/>
      <c r="DDZ9"/>
      <c r="DEA9" s="4"/>
      <c r="DEB9" s="4"/>
      <c r="DEC9"/>
      <c r="DED9" s="22"/>
      <c r="DEE9" s="22"/>
      <c r="DEF9" s="22"/>
      <c r="DEG9" s="15"/>
      <c r="DEH9" s="23"/>
      <c r="DEI9" s="21"/>
      <c r="DEJ9"/>
      <c r="DEK9" s="4"/>
      <c r="DEL9" s="4"/>
      <c r="DEM9"/>
      <c r="DEN9" s="22"/>
      <c r="DEO9" s="22"/>
      <c r="DEP9" s="22"/>
      <c r="DEQ9" s="15"/>
      <c r="DER9" s="23"/>
      <c r="DES9" s="21"/>
      <c r="DET9"/>
      <c r="DEU9" s="4"/>
      <c r="DEV9" s="4"/>
      <c r="DEW9"/>
      <c r="DEX9" s="22"/>
      <c r="DEY9" s="22"/>
      <c r="DEZ9" s="22"/>
      <c r="DFA9" s="15"/>
      <c r="DFB9" s="23"/>
      <c r="DFC9" s="21"/>
      <c r="DFD9"/>
      <c r="DFE9" s="4"/>
      <c r="DFF9" s="4"/>
      <c r="DFG9"/>
      <c r="DFH9" s="22"/>
      <c r="DFI9" s="22"/>
      <c r="DFJ9" s="22"/>
      <c r="DFK9" s="15"/>
      <c r="DFL9" s="23"/>
      <c r="DFM9" s="21"/>
      <c r="DFN9"/>
      <c r="DFO9" s="4"/>
      <c r="DFP9" s="4"/>
      <c r="DFQ9"/>
      <c r="DFR9" s="22"/>
      <c r="DFS9" s="22"/>
      <c r="DFT9" s="22"/>
      <c r="DFU9" s="15"/>
      <c r="DFV9" s="23"/>
      <c r="DFW9" s="21"/>
      <c r="DFX9"/>
      <c r="DFY9" s="4"/>
      <c r="DFZ9" s="4"/>
      <c r="DGA9"/>
      <c r="DGB9" s="22"/>
      <c r="DGC9" s="22"/>
      <c r="DGD9" s="22"/>
      <c r="DGE9" s="15"/>
      <c r="DGF9" s="23"/>
      <c r="DGG9" s="21"/>
      <c r="DGH9"/>
      <c r="DGI9" s="4"/>
      <c r="DGJ9" s="4"/>
      <c r="DGK9"/>
      <c r="DGL9" s="22"/>
      <c r="DGM9" s="22"/>
      <c r="DGN9" s="22"/>
      <c r="DGO9" s="15"/>
      <c r="DGP9" s="23"/>
      <c r="DGQ9" s="21"/>
      <c r="DGR9"/>
      <c r="DGS9" s="4"/>
      <c r="DGT9" s="4"/>
      <c r="DGU9"/>
      <c r="DGV9" s="22"/>
      <c r="DGW9" s="22"/>
      <c r="DGX9" s="22"/>
      <c r="DGY9" s="15"/>
      <c r="DGZ9" s="23"/>
      <c r="DHA9" s="21"/>
      <c r="DHB9"/>
      <c r="DHC9" s="4"/>
      <c r="DHD9" s="4"/>
      <c r="DHE9"/>
      <c r="DHF9" s="22"/>
      <c r="DHG9" s="22"/>
      <c r="DHH9" s="22"/>
      <c r="DHI9" s="15"/>
      <c r="DHJ9" s="23"/>
      <c r="DHK9" s="21"/>
      <c r="DHL9"/>
      <c r="DHM9" s="4"/>
      <c r="DHN9" s="4"/>
      <c r="DHO9"/>
      <c r="DHP9" s="22"/>
      <c r="DHQ9" s="22"/>
      <c r="DHR9" s="22"/>
      <c r="DHS9" s="15"/>
      <c r="DHT9" s="23"/>
      <c r="DHU9" s="21"/>
      <c r="DHV9"/>
      <c r="DHW9" s="4"/>
      <c r="DHX9" s="4"/>
      <c r="DHY9"/>
      <c r="DHZ9" s="22"/>
      <c r="DIA9" s="22"/>
      <c r="DIB9" s="22"/>
      <c r="DIC9" s="15"/>
      <c r="DID9" s="23"/>
      <c r="DIE9" s="21"/>
      <c r="DIF9"/>
      <c r="DIG9" s="4"/>
      <c r="DIH9" s="4"/>
      <c r="DII9"/>
      <c r="DIJ9" s="22"/>
      <c r="DIK9" s="22"/>
      <c r="DIL9" s="22"/>
      <c r="DIM9" s="15"/>
      <c r="DIN9" s="23"/>
      <c r="DIO9" s="21"/>
      <c r="DIP9"/>
      <c r="DIQ9" s="4"/>
      <c r="DIR9" s="4"/>
      <c r="DIS9"/>
      <c r="DIT9" s="22"/>
      <c r="DIU9" s="22"/>
      <c r="DIV9" s="22"/>
      <c r="DIW9" s="15"/>
      <c r="DIX9" s="23"/>
      <c r="DIY9" s="21"/>
      <c r="DIZ9"/>
      <c r="DJA9" s="4"/>
      <c r="DJB9" s="4"/>
      <c r="DJC9"/>
      <c r="DJD9" s="22"/>
      <c r="DJE9" s="22"/>
      <c r="DJF9" s="22"/>
      <c r="DJG9" s="15"/>
      <c r="DJH9" s="23"/>
      <c r="DJI9" s="21"/>
      <c r="DJJ9"/>
      <c r="DJK9" s="4"/>
      <c r="DJL9" s="4"/>
      <c r="DJM9"/>
      <c r="DJN9" s="22"/>
      <c r="DJO9" s="22"/>
      <c r="DJP9" s="22"/>
      <c r="DJQ9" s="15"/>
      <c r="DJR9" s="23"/>
      <c r="DJS9" s="21"/>
      <c r="DJT9"/>
      <c r="DJU9" s="4"/>
      <c r="DJV9" s="4"/>
      <c r="DJW9"/>
      <c r="DJX9" s="22"/>
      <c r="DJY9" s="22"/>
      <c r="DJZ9" s="22"/>
      <c r="DKA9" s="15"/>
      <c r="DKB9" s="23"/>
      <c r="DKC9" s="21"/>
      <c r="DKD9"/>
      <c r="DKE9" s="4"/>
      <c r="DKF9" s="4"/>
      <c r="DKG9"/>
      <c r="DKH9" s="22"/>
      <c r="DKI9" s="22"/>
      <c r="DKJ9" s="22"/>
      <c r="DKK9" s="15"/>
      <c r="DKL9" s="23"/>
      <c r="DKM9" s="21"/>
      <c r="DKN9"/>
      <c r="DKO9" s="4"/>
      <c r="DKP9" s="4"/>
      <c r="DKQ9"/>
      <c r="DKR9" s="22"/>
      <c r="DKS9" s="22"/>
      <c r="DKT9" s="22"/>
      <c r="DKU9" s="15"/>
      <c r="DKV9" s="23"/>
      <c r="DKW9" s="21"/>
      <c r="DKX9"/>
      <c r="DKY9" s="4"/>
      <c r="DKZ9" s="4"/>
      <c r="DLA9"/>
      <c r="DLB9" s="22"/>
      <c r="DLC9" s="22"/>
      <c r="DLD9" s="22"/>
      <c r="DLE9" s="15"/>
      <c r="DLF9" s="23"/>
      <c r="DLG9" s="21"/>
      <c r="DLH9"/>
      <c r="DLI9" s="4"/>
      <c r="DLJ9" s="4"/>
      <c r="DLK9"/>
      <c r="DLL9" s="22"/>
      <c r="DLM9" s="22"/>
      <c r="DLN9" s="22"/>
      <c r="DLO9" s="15"/>
      <c r="DLP9" s="23"/>
      <c r="DLQ9" s="21"/>
      <c r="DLR9"/>
      <c r="DLS9" s="4"/>
      <c r="DLT9" s="4"/>
      <c r="DLU9"/>
      <c r="DLV9" s="22"/>
      <c r="DLW9" s="22"/>
      <c r="DLX9" s="22"/>
      <c r="DLY9" s="15"/>
      <c r="DLZ9" s="23"/>
      <c r="DMA9" s="21"/>
      <c r="DMB9"/>
      <c r="DMC9" s="4"/>
      <c r="DMD9" s="4"/>
      <c r="DME9"/>
      <c r="DMF9" s="22"/>
      <c r="DMG9" s="22"/>
      <c r="DMH9" s="22"/>
      <c r="DMI9" s="15"/>
      <c r="DMJ9" s="23"/>
      <c r="DMK9" s="21"/>
      <c r="DML9"/>
      <c r="DMM9" s="4"/>
      <c r="DMN9" s="4"/>
      <c r="DMO9"/>
      <c r="DMP9" s="22"/>
      <c r="DMQ9" s="22"/>
      <c r="DMR9" s="22"/>
      <c r="DMS9" s="15"/>
      <c r="DMT9" s="23"/>
      <c r="DMU9" s="21"/>
      <c r="DMV9"/>
      <c r="DMW9" s="4"/>
      <c r="DMX9" s="4"/>
      <c r="DMY9"/>
      <c r="DMZ9" s="22"/>
      <c r="DNA9" s="22"/>
      <c r="DNB9" s="22"/>
      <c r="DNC9" s="15"/>
      <c r="DND9" s="23"/>
      <c r="DNE9" s="21"/>
      <c r="DNF9"/>
      <c r="DNG9" s="4"/>
      <c r="DNH9" s="4"/>
      <c r="DNI9"/>
      <c r="DNJ9" s="22"/>
      <c r="DNK9" s="22"/>
      <c r="DNL9" s="22"/>
      <c r="DNM9" s="15"/>
      <c r="DNN9" s="23"/>
      <c r="DNO9" s="21"/>
      <c r="DNP9"/>
      <c r="DNQ9" s="4"/>
      <c r="DNR9" s="4"/>
      <c r="DNS9"/>
      <c r="DNT9" s="22"/>
      <c r="DNU9" s="22"/>
      <c r="DNV9" s="22"/>
      <c r="DNW9" s="15"/>
      <c r="DNX9" s="23"/>
      <c r="DNY9" s="21"/>
      <c r="DNZ9"/>
      <c r="DOA9" s="4"/>
      <c r="DOB9" s="4"/>
      <c r="DOC9"/>
      <c r="DOD9" s="22"/>
      <c r="DOE9" s="22"/>
      <c r="DOF9" s="22"/>
      <c r="DOG9" s="15"/>
      <c r="DOH9" s="23"/>
      <c r="DOI9" s="21"/>
      <c r="DOJ9"/>
      <c r="DOK9" s="4"/>
      <c r="DOL9" s="4"/>
      <c r="DOM9"/>
      <c r="DON9" s="22"/>
      <c r="DOO9" s="22"/>
      <c r="DOP9" s="22"/>
      <c r="DOQ9" s="15"/>
      <c r="DOR9" s="23"/>
      <c r="DOS9" s="21"/>
      <c r="DOT9"/>
      <c r="DOU9" s="4"/>
      <c r="DOV9" s="4"/>
      <c r="DOW9"/>
      <c r="DOX9" s="22"/>
      <c r="DOY9" s="22"/>
      <c r="DOZ9" s="22"/>
      <c r="DPA9" s="15"/>
      <c r="DPB9" s="23"/>
      <c r="DPC9" s="21"/>
      <c r="DPD9"/>
      <c r="DPE9" s="4"/>
      <c r="DPF9" s="4"/>
      <c r="DPG9"/>
      <c r="DPH9" s="22"/>
      <c r="DPI9" s="22"/>
      <c r="DPJ9" s="22"/>
      <c r="DPK9" s="15"/>
      <c r="DPL9" s="23"/>
      <c r="DPM9" s="21"/>
      <c r="DPN9"/>
      <c r="DPO9" s="4"/>
      <c r="DPP9" s="4"/>
      <c r="DPQ9"/>
      <c r="DPR9" s="22"/>
      <c r="DPS9" s="22"/>
      <c r="DPT9" s="22"/>
      <c r="DPU9" s="15"/>
      <c r="DPV9" s="23"/>
      <c r="DPW9" s="21"/>
      <c r="DPX9"/>
      <c r="DPY9" s="4"/>
      <c r="DPZ9" s="4"/>
      <c r="DQA9"/>
      <c r="DQB9" s="22"/>
      <c r="DQC9" s="22"/>
      <c r="DQD9" s="22"/>
      <c r="DQE9" s="15"/>
      <c r="DQF9" s="23"/>
      <c r="DQG9" s="21"/>
      <c r="DQH9"/>
      <c r="DQI9" s="4"/>
      <c r="DQJ9" s="4"/>
      <c r="DQK9"/>
      <c r="DQL9" s="22"/>
      <c r="DQM9" s="22"/>
      <c r="DQN9" s="22"/>
      <c r="DQO9" s="15"/>
      <c r="DQP9" s="23"/>
      <c r="DQQ9" s="21"/>
      <c r="DQR9"/>
      <c r="DQS9" s="4"/>
      <c r="DQT9" s="4"/>
      <c r="DQU9"/>
      <c r="DQV9" s="22"/>
      <c r="DQW9" s="22"/>
      <c r="DQX9" s="22"/>
      <c r="DQY9" s="15"/>
      <c r="DQZ9" s="23"/>
      <c r="DRA9" s="21"/>
      <c r="DRB9"/>
      <c r="DRC9" s="4"/>
      <c r="DRD9" s="4"/>
      <c r="DRE9"/>
      <c r="DRF9" s="22"/>
      <c r="DRG9" s="22"/>
      <c r="DRH9" s="22"/>
      <c r="DRI9" s="15"/>
      <c r="DRJ9" s="23"/>
      <c r="DRK9" s="21"/>
      <c r="DRL9"/>
      <c r="DRM9" s="4"/>
      <c r="DRN9" s="4"/>
      <c r="DRO9"/>
      <c r="DRP9" s="22"/>
      <c r="DRQ9" s="22"/>
      <c r="DRR9" s="22"/>
      <c r="DRS9" s="15"/>
      <c r="DRT9" s="23"/>
      <c r="DRU9" s="21"/>
      <c r="DRV9"/>
      <c r="DRW9" s="4"/>
      <c r="DRX9" s="4"/>
      <c r="DRY9"/>
      <c r="DRZ9" s="22"/>
      <c r="DSA9" s="22"/>
      <c r="DSB9" s="22"/>
      <c r="DSC9" s="15"/>
      <c r="DSD9" s="23"/>
      <c r="DSE9" s="21"/>
      <c r="DSF9"/>
      <c r="DSG9" s="4"/>
      <c r="DSH9" s="4"/>
      <c r="DSI9"/>
      <c r="DSJ9" s="22"/>
      <c r="DSK9" s="22"/>
      <c r="DSL9" s="22"/>
      <c r="DSM9" s="15"/>
      <c r="DSN9" s="23"/>
      <c r="DSO9" s="21"/>
      <c r="DSP9"/>
      <c r="DSQ9" s="4"/>
      <c r="DSR9" s="4"/>
      <c r="DSS9"/>
      <c r="DST9" s="22"/>
      <c r="DSU9" s="22"/>
      <c r="DSV9" s="22"/>
      <c r="DSW9" s="15"/>
      <c r="DSX9" s="23"/>
      <c r="DSY9" s="21"/>
      <c r="DSZ9"/>
      <c r="DTA9" s="4"/>
      <c r="DTB9" s="4"/>
      <c r="DTC9"/>
      <c r="DTD9" s="22"/>
      <c r="DTE9" s="22"/>
      <c r="DTF9" s="22"/>
      <c r="DTG9" s="15"/>
      <c r="DTH9" s="23"/>
      <c r="DTI9" s="21"/>
      <c r="DTJ9"/>
      <c r="DTK9" s="4"/>
      <c r="DTL9" s="4"/>
      <c r="DTM9"/>
      <c r="DTN9" s="22"/>
      <c r="DTO9" s="22"/>
      <c r="DTP9" s="22"/>
      <c r="DTQ9" s="15"/>
      <c r="DTR9" s="23"/>
      <c r="DTS9" s="21"/>
      <c r="DTT9"/>
      <c r="DTU9" s="4"/>
      <c r="DTV9" s="4"/>
      <c r="DTW9"/>
      <c r="DTX9" s="22"/>
      <c r="DTY9" s="22"/>
      <c r="DTZ9" s="22"/>
      <c r="DUA9" s="15"/>
      <c r="DUB9" s="23"/>
      <c r="DUC9" s="21"/>
      <c r="DUD9"/>
      <c r="DUE9" s="4"/>
      <c r="DUF9" s="4"/>
      <c r="DUG9"/>
      <c r="DUH9" s="22"/>
      <c r="DUI9" s="22"/>
      <c r="DUJ9" s="22"/>
      <c r="DUK9" s="15"/>
      <c r="DUL9" s="23"/>
      <c r="DUM9" s="21"/>
      <c r="DUN9"/>
      <c r="DUO9" s="4"/>
      <c r="DUP9" s="4"/>
      <c r="DUQ9"/>
      <c r="DUR9" s="22"/>
      <c r="DUS9" s="22"/>
      <c r="DUT9" s="22"/>
      <c r="DUU9" s="15"/>
      <c r="DUV9" s="23"/>
      <c r="DUW9" s="21"/>
      <c r="DUX9"/>
      <c r="DUY9" s="4"/>
      <c r="DUZ9" s="4"/>
      <c r="DVA9"/>
      <c r="DVB9" s="22"/>
      <c r="DVC9" s="22"/>
      <c r="DVD9" s="22"/>
      <c r="DVE9" s="15"/>
      <c r="DVF9" s="23"/>
      <c r="DVG9" s="21"/>
      <c r="DVH9"/>
      <c r="DVI9" s="4"/>
      <c r="DVJ9" s="4"/>
      <c r="DVK9"/>
      <c r="DVL9" s="22"/>
      <c r="DVM9" s="22"/>
      <c r="DVN9" s="22"/>
      <c r="DVO9" s="15"/>
      <c r="DVP9" s="23"/>
      <c r="DVQ9" s="21"/>
      <c r="DVR9"/>
      <c r="DVS9" s="4"/>
      <c r="DVT9" s="4"/>
      <c r="DVU9"/>
      <c r="DVV9" s="22"/>
      <c r="DVW9" s="22"/>
      <c r="DVX9" s="22"/>
      <c r="DVY9" s="15"/>
      <c r="DVZ9" s="23"/>
      <c r="DWA9" s="21"/>
      <c r="DWB9"/>
      <c r="DWC9" s="4"/>
      <c r="DWD9" s="4"/>
      <c r="DWE9"/>
      <c r="DWF9" s="22"/>
      <c r="DWG9" s="22"/>
      <c r="DWH9" s="22"/>
      <c r="DWI9" s="15"/>
      <c r="DWJ9" s="23"/>
      <c r="DWK9" s="21"/>
      <c r="DWL9"/>
      <c r="DWM9" s="4"/>
      <c r="DWN9" s="4"/>
      <c r="DWO9"/>
      <c r="DWP9" s="22"/>
      <c r="DWQ9" s="22"/>
      <c r="DWR9" s="22"/>
      <c r="DWS9" s="15"/>
      <c r="DWT9" s="23"/>
      <c r="DWU9" s="21"/>
      <c r="DWV9"/>
      <c r="DWW9" s="4"/>
      <c r="DWX9" s="4"/>
      <c r="DWY9"/>
      <c r="DWZ9" s="22"/>
      <c r="DXA9" s="22"/>
      <c r="DXB9" s="22"/>
      <c r="DXC9" s="15"/>
      <c r="DXD9" s="23"/>
      <c r="DXE9" s="21"/>
      <c r="DXF9"/>
      <c r="DXG9" s="4"/>
      <c r="DXH9" s="4"/>
      <c r="DXI9"/>
      <c r="DXJ9" s="22"/>
      <c r="DXK9" s="22"/>
      <c r="DXL9" s="22"/>
      <c r="DXM9" s="15"/>
      <c r="DXN9" s="23"/>
      <c r="DXO9" s="21"/>
      <c r="DXP9"/>
      <c r="DXQ9" s="4"/>
      <c r="DXR9" s="4"/>
      <c r="DXS9"/>
      <c r="DXT9" s="22"/>
      <c r="DXU9" s="22"/>
      <c r="DXV9" s="22"/>
      <c r="DXW9" s="15"/>
      <c r="DXX9" s="23"/>
      <c r="DXY9" s="21"/>
      <c r="DXZ9"/>
      <c r="DYA9" s="4"/>
      <c r="DYB9" s="4"/>
      <c r="DYC9"/>
      <c r="DYD9" s="22"/>
      <c r="DYE9" s="22"/>
      <c r="DYF9" s="22"/>
      <c r="DYG9" s="15"/>
      <c r="DYH9" s="23"/>
      <c r="DYI9" s="21"/>
      <c r="DYJ9"/>
      <c r="DYK9" s="4"/>
      <c r="DYL9" s="4"/>
      <c r="DYM9"/>
      <c r="DYN9" s="22"/>
      <c r="DYO9" s="22"/>
      <c r="DYP9" s="22"/>
      <c r="DYQ9" s="15"/>
      <c r="DYR9" s="23"/>
      <c r="DYS9" s="21"/>
      <c r="DYT9"/>
      <c r="DYU9" s="4"/>
      <c r="DYV9" s="4"/>
      <c r="DYW9"/>
      <c r="DYX9" s="22"/>
      <c r="DYY9" s="22"/>
      <c r="DYZ9" s="22"/>
      <c r="DZA9" s="15"/>
      <c r="DZB9" s="23"/>
      <c r="DZC9" s="21"/>
      <c r="DZD9"/>
      <c r="DZE9" s="4"/>
      <c r="DZF9" s="4"/>
      <c r="DZG9"/>
      <c r="DZH9" s="22"/>
      <c r="DZI9" s="22"/>
      <c r="DZJ9" s="22"/>
      <c r="DZK9" s="15"/>
      <c r="DZL9" s="23"/>
      <c r="DZM9" s="21"/>
      <c r="DZN9"/>
      <c r="DZO9" s="4"/>
      <c r="DZP9" s="4"/>
      <c r="DZQ9"/>
      <c r="DZR9" s="22"/>
      <c r="DZS9" s="22"/>
      <c r="DZT9" s="22"/>
      <c r="DZU9" s="15"/>
      <c r="DZV9" s="23"/>
      <c r="DZW9" s="21"/>
      <c r="DZX9"/>
      <c r="DZY9" s="4"/>
      <c r="DZZ9" s="4"/>
      <c r="EAA9"/>
      <c r="EAB9" s="22"/>
      <c r="EAC9" s="22"/>
      <c r="EAD9" s="22"/>
      <c r="EAE9" s="15"/>
      <c r="EAF9" s="23"/>
      <c r="EAG9" s="21"/>
      <c r="EAH9"/>
      <c r="EAI9" s="4"/>
      <c r="EAJ9" s="4"/>
      <c r="EAK9"/>
      <c r="EAL9" s="22"/>
      <c r="EAM9" s="22"/>
      <c r="EAN9" s="22"/>
      <c r="EAO9" s="15"/>
      <c r="EAP9" s="23"/>
      <c r="EAQ9" s="21"/>
      <c r="EAR9"/>
      <c r="EAS9" s="4"/>
      <c r="EAT9" s="4"/>
      <c r="EAU9"/>
      <c r="EAV9" s="22"/>
      <c r="EAW9" s="22"/>
      <c r="EAX9" s="22"/>
      <c r="EAY9" s="15"/>
      <c r="EAZ9" s="23"/>
      <c r="EBA9" s="21"/>
      <c r="EBB9"/>
      <c r="EBC9" s="4"/>
      <c r="EBD9" s="4"/>
      <c r="EBE9"/>
      <c r="EBF9" s="22"/>
      <c r="EBG9" s="22"/>
      <c r="EBH9" s="22"/>
      <c r="EBI9" s="15"/>
      <c r="EBJ9" s="23"/>
      <c r="EBK9" s="21"/>
      <c r="EBL9"/>
      <c r="EBM9" s="4"/>
      <c r="EBN9" s="4"/>
      <c r="EBO9"/>
      <c r="EBP9" s="22"/>
      <c r="EBQ9" s="22"/>
      <c r="EBR9" s="22"/>
      <c r="EBS9" s="15"/>
      <c r="EBT9" s="23"/>
      <c r="EBU9" s="21"/>
      <c r="EBV9"/>
      <c r="EBW9" s="4"/>
      <c r="EBX9" s="4"/>
      <c r="EBY9"/>
      <c r="EBZ9" s="22"/>
      <c r="ECA9" s="22"/>
      <c r="ECB9" s="22"/>
      <c r="ECC9" s="15"/>
      <c r="ECD9" s="23"/>
      <c r="ECE9" s="21"/>
      <c r="ECF9"/>
      <c r="ECG9" s="4"/>
      <c r="ECH9" s="4"/>
      <c r="ECI9"/>
      <c r="ECJ9" s="22"/>
      <c r="ECK9" s="22"/>
      <c r="ECL9" s="22"/>
      <c r="ECM9" s="15"/>
      <c r="ECN9" s="23"/>
      <c r="ECO9" s="21"/>
      <c r="ECP9"/>
      <c r="ECQ9" s="4"/>
      <c r="ECR9" s="4"/>
      <c r="ECS9"/>
      <c r="ECT9" s="22"/>
      <c r="ECU9" s="22"/>
      <c r="ECV9" s="22"/>
      <c r="ECW9" s="15"/>
      <c r="ECX9" s="23"/>
      <c r="ECY9" s="21"/>
      <c r="ECZ9"/>
      <c r="EDA9" s="4"/>
      <c r="EDB9" s="4"/>
      <c r="EDC9"/>
      <c r="EDD9" s="22"/>
      <c r="EDE9" s="22"/>
      <c r="EDF9" s="22"/>
      <c r="EDG9" s="15"/>
      <c r="EDH9" s="23"/>
      <c r="EDI9" s="21"/>
      <c r="EDJ9"/>
      <c r="EDK9" s="4"/>
      <c r="EDL9" s="4"/>
      <c r="EDM9"/>
      <c r="EDN9" s="22"/>
      <c r="EDO9" s="22"/>
      <c r="EDP9" s="22"/>
      <c r="EDQ9" s="15"/>
      <c r="EDR9" s="23"/>
      <c r="EDS9" s="21"/>
      <c r="EDT9"/>
      <c r="EDU9" s="4"/>
      <c r="EDV9" s="4"/>
      <c r="EDW9"/>
      <c r="EDX9" s="22"/>
      <c r="EDY9" s="22"/>
      <c r="EDZ9" s="22"/>
      <c r="EEA9" s="15"/>
      <c r="EEB9" s="23"/>
      <c r="EEC9" s="21"/>
      <c r="EED9"/>
      <c r="EEE9" s="4"/>
      <c r="EEF9" s="4"/>
      <c r="EEG9"/>
      <c r="EEH9" s="22"/>
      <c r="EEI9" s="22"/>
      <c r="EEJ9" s="22"/>
      <c r="EEK9" s="15"/>
      <c r="EEL9" s="23"/>
      <c r="EEM9" s="21"/>
      <c r="EEN9"/>
      <c r="EEO9" s="4"/>
      <c r="EEP9" s="4"/>
      <c r="EEQ9"/>
      <c r="EER9" s="22"/>
      <c r="EES9" s="22"/>
      <c r="EET9" s="22"/>
      <c r="EEU9" s="15"/>
      <c r="EEV9" s="23"/>
      <c r="EEW9" s="21"/>
      <c r="EEX9"/>
      <c r="EEY9" s="4"/>
      <c r="EEZ9" s="4"/>
      <c r="EFA9"/>
      <c r="EFB9" s="22"/>
      <c r="EFC9" s="22"/>
      <c r="EFD9" s="22"/>
      <c r="EFE9" s="15"/>
      <c r="EFF9" s="23"/>
      <c r="EFG9" s="21"/>
      <c r="EFH9"/>
      <c r="EFI9" s="4"/>
      <c r="EFJ9" s="4"/>
      <c r="EFK9"/>
      <c r="EFL9" s="22"/>
      <c r="EFM9" s="22"/>
      <c r="EFN9" s="22"/>
      <c r="EFO9" s="15"/>
      <c r="EFP9" s="23"/>
      <c r="EFQ9" s="21"/>
      <c r="EFR9"/>
      <c r="EFS9" s="4"/>
      <c r="EFT9" s="4"/>
      <c r="EFU9"/>
      <c r="EFV9" s="22"/>
      <c r="EFW9" s="22"/>
      <c r="EFX9" s="22"/>
      <c r="EFY9" s="15"/>
      <c r="EFZ9" s="23"/>
      <c r="EGA9" s="21"/>
      <c r="EGB9"/>
      <c r="EGC9" s="4"/>
      <c r="EGD9" s="4"/>
      <c r="EGE9"/>
      <c r="EGF9" s="22"/>
      <c r="EGG9" s="22"/>
      <c r="EGH9" s="22"/>
      <c r="EGI9" s="15"/>
      <c r="EGJ9" s="23"/>
      <c r="EGK9" s="21"/>
      <c r="EGL9"/>
      <c r="EGM9" s="4"/>
      <c r="EGN9" s="4"/>
      <c r="EGO9"/>
      <c r="EGP9" s="22"/>
      <c r="EGQ9" s="22"/>
      <c r="EGR9" s="22"/>
      <c r="EGS9" s="15"/>
      <c r="EGT9" s="23"/>
      <c r="EGU9" s="21"/>
      <c r="EGV9"/>
      <c r="EGW9" s="4"/>
      <c r="EGX9" s="4"/>
      <c r="EGY9"/>
      <c r="EGZ9" s="22"/>
      <c r="EHA9" s="22"/>
      <c r="EHB9" s="22"/>
      <c r="EHC9" s="15"/>
      <c r="EHD9" s="23"/>
      <c r="EHE9" s="21"/>
      <c r="EHF9"/>
      <c r="EHG9" s="4"/>
      <c r="EHH9" s="4"/>
      <c r="EHI9"/>
      <c r="EHJ9" s="22"/>
      <c r="EHK9" s="22"/>
      <c r="EHL9" s="22"/>
      <c r="EHM9" s="15"/>
      <c r="EHN9" s="23"/>
      <c r="EHO9" s="21"/>
      <c r="EHP9"/>
      <c r="EHQ9" s="4"/>
      <c r="EHR9" s="4"/>
      <c r="EHS9"/>
      <c r="EHT9" s="22"/>
      <c r="EHU9" s="22"/>
      <c r="EHV9" s="22"/>
      <c r="EHW9" s="15"/>
      <c r="EHX9" s="23"/>
      <c r="EHY9" s="21"/>
      <c r="EHZ9"/>
      <c r="EIA9" s="4"/>
      <c r="EIB9" s="4"/>
      <c r="EIC9"/>
      <c r="EID9" s="22"/>
      <c r="EIE9" s="22"/>
      <c r="EIF9" s="22"/>
      <c r="EIG9" s="15"/>
      <c r="EIH9" s="23"/>
      <c r="EII9" s="21"/>
      <c r="EIJ9"/>
      <c r="EIK9" s="4"/>
      <c r="EIL9" s="4"/>
      <c r="EIM9"/>
      <c r="EIN9" s="22"/>
      <c r="EIO9" s="22"/>
      <c r="EIP9" s="22"/>
      <c r="EIQ9" s="15"/>
      <c r="EIR9" s="23"/>
      <c r="EIS9" s="21"/>
      <c r="EIT9"/>
      <c r="EIU9" s="4"/>
      <c r="EIV9" s="4"/>
      <c r="EIW9"/>
      <c r="EIX9" s="22"/>
      <c r="EIY9" s="22"/>
      <c r="EIZ9" s="22"/>
      <c r="EJA9" s="15"/>
      <c r="EJB9" s="23"/>
      <c r="EJC9" s="21"/>
      <c r="EJD9"/>
      <c r="EJE9" s="4"/>
      <c r="EJF9" s="4"/>
      <c r="EJG9"/>
      <c r="EJH9" s="22"/>
      <c r="EJI9" s="22"/>
      <c r="EJJ9" s="22"/>
      <c r="EJK9" s="15"/>
      <c r="EJL9" s="23"/>
      <c r="EJM9" s="21"/>
      <c r="EJN9"/>
      <c r="EJO9" s="4"/>
      <c r="EJP9" s="4"/>
      <c r="EJQ9"/>
      <c r="EJR9" s="22"/>
      <c r="EJS9" s="22"/>
      <c r="EJT9" s="22"/>
      <c r="EJU9" s="15"/>
      <c r="EJV9" s="23"/>
      <c r="EJW9" s="21"/>
      <c r="EJX9"/>
      <c r="EJY9" s="4"/>
      <c r="EJZ9" s="4"/>
      <c r="EKA9"/>
      <c r="EKB9" s="22"/>
      <c r="EKC9" s="22"/>
      <c r="EKD9" s="22"/>
      <c r="EKE9" s="15"/>
      <c r="EKF9" s="23"/>
      <c r="EKG9" s="21"/>
      <c r="EKH9"/>
      <c r="EKI9" s="4"/>
      <c r="EKJ9" s="4"/>
      <c r="EKK9"/>
      <c r="EKL9" s="22"/>
      <c r="EKM9" s="22"/>
      <c r="EKN9" s="22"/>
      <c r="EKO9" s="15"/>
      <c r="EKP9" s="23"/>
      <c r="EKQ9" s="21"/>
      <c r="EKR9"/>
      <c r="EKS9" s="4"/>
      <c r="EKT9" s="4"/>
      <c r="EKU9"/>
      <c r="EKV9" s="22"/>
      <c r="EKW9" s="22"/>
      <c r="EKX9" s="22"/>
      <c r="EKY9" s="15"/>
      <c r="EKZ9" s="23"/>
      <c r="ELA9" s="21"/>
      <c r="ELB9"/>
      <c r="ELC9" s="4"/>
      <c r="ELD9" s="4"/>
      <c r="ELE9"/>
      <c r="ELF9" s="22"/>
      <c r="ELG9" s="22"/>
      <c r="ELH9" s="22"/>
      <c r="ELI9" s="15"/>
      <c r="ELJ9" s="23"/>
      <c r="ELK9" s="21"/>
      <c r="ELL9"/>
      <c r="ELM9" s="4"/>
      <c r="ELN9" s="4"/>
      <c r="ELO9"/>
      <c r="ELP9" s="22"/>
      <c r="ELQ9" s="22"/>
      <c r="ELR9" s="22"/>
      <c r="ELS9" s="15"/>
      <c r="ELT9" s="23"/>
      <c r="ELU9" s="21"/>
      <c r="ELV9"/>
      <c r="ELW9" s="4"/>
      <c r="ELX9" s="4"/>
      <c r="ELY9"/>
      <c r="ELZ9" s="22"/>
      <c r="EMA9" s="22"/>
      <c r="EMB9" s="22"/>
      <c r="EMC9" s="15"/>
      <c r="EMD9" s="23"/>
      <c r="EME9" s="21"/>
      <c r="EMF9"/>
      <c r="EMG9" s="4"/>
      <c r="EMH9" s="4"/>
      <c r="EMI9"/>
      <c r="EMJ9" s="22"/>
      <c r="EMK9" s="22"/>
      <c r="EML9" s="22"/>
      <c r="EMM9" s="15"/>
      <c r="EMN9" s="23"/>
      <c r="EMO9" s="21"/>
      <c r="EMP9"/>
      <c r="EMQ9" s="4"/>
      <c r="EMR9" s="4"/>
      <c r="EMS9"/>
      <c r="EMT9" s="22"/>
      <c r="EMU9" s="22"/>
      <c r="EMV9" s="22"/>
      <c r="EMW9" s="15"/>
      <c r="EMX9" s="23"/>
      <c r="EMY9" s="21"/>
      <c r="EMZ9"/>
      <c r="ENA9" s="4"/>
      <c r="ENB9" s="4"/>
      <c r="ENC9"/>
      <c r="END9" s="22"/>
      <c r="ENE9" s="22"/>
      <c r="ENF9" s="22"/>
      <c r="ENG9" s="15"/>
      <c r="ENH9" s="23"/>
      <c r="ENI9" s="21"/>
      <c r="ENJ9"/>
      <c r="ENK9" s="4"/>
      <c r="ENL9" s="4"/>
      <c r="ENM9"/>
      <c r="ENN9" s="22"/>
      <c r="ENO9" s="22"/>
      <c r="ENP9" s="22"/>
      <c r="ENQ9" s="15"/>
      <c r="ENR9" s="23"/>
      <c r="ENS9" s="21"/>
      <c r="ENT9"/>
      <c r="ENU9" s="4"/>
      <c r="ENV9" s="4"/>
      <c r="ENW9"/>
      <c r="ENX9" s="22"/>
      <c r="ENY9" s="22"/>
      <c r="ENZ9" s="22"/>
      <c r="EOA9" s="15"/>
      <c r="EOB9" s="23"/>
      <c r="EOC9" s="21"/>
      <c r="EOD9"/>
      <c r="EOE9" s="4"/>
      <c r="EOF9" s="4"/>
      <c r="EOG9"/>
      <c r="EOH9" s="22"/>
      <c r="EOI9" s="22"/>
      <c r="EOJ9" s="22"/>
      <c r="EOK9" s="15"/>
      <c r="EOL9" s="23"/>
      <c r="EOM9" s="21"/>
      <c r="EON9"/>
      <c r="EOO9" s="4"/>
      <c r="EOP9" s="4"/>
      <c r="EOQ9"/>
      <c r="EOR9" s="22"/>
      <c r="EOS9" s="22"/>
      <c r="EOT9" s="22"/>
      <c r="EOU9" s="15"/>
      <c r="EOV9" s="23"/>
      <c r="EOW9" s="21"/>
      <c r="EOX9"/>
      <c r="EOY9" s="4"/>
      <c r="EOZ9" s="4"/>
      <c r="EPA9"/>
      <c r="EPB9" s="22"/>
      <c r="EPC9" s="22"/>
      <c r="EPD9" s="22"/>
      <c r="EPE9" s="15"/>
      <c r="EPF9" s="23"/>
      <c r="EPG9" s="21"/>
      <c r="EPH9"/>
      <c r="EPI9" s="4"/>
      <c r="EPJ9" s="4"/>
      <c r="EPK9"/>
      <c r="EPL9" s="22"/>
      <c r="EPM9" s="22"/>
      <c r="EPN9" s="22"/>
      <c r="EPO9" s="15"/>
      <c r="EPP9" s="23"/>
      <c r="EPQ9" s="21"/>
      <c r="EPR9"/>
      <c r="EPS9" s="4"/>
      <c r="EPT9" s="4"/>
      <c r="EPU9"/>
      <c r="EPV9" s="22"/>
      <c r="EPW9" s="22"/>
      <c r="EPX9" s="22"/>
      <c r="EPY9" s="15"/>
      <c r="EPZ9" s="23"/>
      <c r="EQA9" s="21"/>
      <c r="EQB9"/>
      <c r="EQC9" s="4"/>
      <c r="EQD9" s="4"/>
      <c r="EQE9"/>
      <c r="EQF9" s="22"/>
      <c r="EQG9" s="22"/>
      <c r="EQH9" s="22"/>
      <c r="EQI9" s="15"/>
      <c r="EQJ9" s="23"/>
      <c r="EQK9" s="21"/>
      <c r="EQL9"/>
      <c r="EQM9" s="4"/>
      <c r="EQN9" s="4"/>
      <c r="EQO9"/>
      <c r="EQP9" s="22"/>
      <c r="EQQ9" s="22"/>
      <c r="EQR9" s="22"/>
      <c r="EQS9" s="15"/>
      <c r="EQT9" s="23"/>
      <c r="EQU9" s="21"/>
      <c r="EQV9"/>
      <c r="EQW9" s="4"/>
      <c r="EQX9" s="4"/>
      <c r="EQY9"/>
      <c r="EQZ9" s="22"/>
      <c r="ERA9" s="22"/>
      <c r="ERB9" s="22"/>
      <c r="ERC9" s="15"/>
      <c r="ERD9" s="23"/>
      <c r="ERE9" s="21"/>
      <c r="ERF9"/>
      <c r="ERG9" s="4"/>
      <c r="ERH9" s="4"/>
      <c r="ERI9"/>
      <c r="ERJ9" s="22"/>
      <c r="ERK9" s="22"/>
      <c r="ERL9" s="22"/>
      <c r="ERM9" s="15"/>
      <c r="ERN9" s="23"/>
      <c r="ERO9" s="21"/>
      <c r="ERP9"/>
      <c r="ERQ9" s="4"/>
      <c r="ERR9" s="4"/>
      <c r="ERS9"/>
      <c r="ERT9" s="22"/>
      <c r="ERU9" s="22"/>
      <c r="ERV9" s="22"/>
      <c r="ERW9" s="15"/>
      <c r="ERX9" s="23"/>
      <c r="ERY9" s="21"/>
      <c r="ERZ9"/>
      <c r="ESA9" s="4"/>
      <c r="ESB9" s="4"/>
      <c r="ESC9"/>
      <c r="ESD9" s="22"/>
      <c r="ESE9" s="22"/>
      <c r="ESF9" s="22"/>
      <c r="ESG9" s="15"/>
      <c r="ESH9" s="23"/>
      <c r="ESI9" s="21"/>
      <c r="ESJ9"/>
      <c r="ESK9" s="4"/>
      <c r="ESL9" s="4"/>
      <c r="ESM9"/>
      <c r="ESN9" s="22"/>
      <c r="ESO9" s="22"/>
      <c r="ESP9" s="22"/>
      <c r="ESQ9" s="15"/>
      <c r="ESR9" s="23"/>
      <c r="ESS9" s="21"/>
      <c r="EST9"/>
      <c r="ESU9" s="4"/>
      <c r="ESV9" s="4"/>
      <c r="ESW9"/>
      <c r="ESX9" s="22"/>
      <c r="ESY9" s="22"/>
      <c r="ESZ9" s="22"/>
      <c r="ETA9" s="15"/>
      <c r="ETB9" s="23"/>
      <c r="ETC9" s="21"/>
      <c r="ETD9"/>
      <c r="ETE9" s="4"/>
      <c r="ETF9" s="4"/>
      <c r="ETG9"/>
      <c r="ETH9" s="22"/>
      <c r="ETI9" s="22"/>
      <c r="ETJ9" s="22"/>
      <c r="ETK9" s="15"/>
      <c r="ETL9" s="23"/>
      <c r="ETM9" s="21"/>
      <c r="ETN9"/>
      <c r="ETO9" s="4"/>
      <c r="ETP9" s="4"/>
      <c r="ETQ9"/>
      <c r="ETR9" s="22"/>
      <c r="ETS9" s="22"/>
      <c r="ETT9" s="22"/>
      <c r="ETU9" s="15"/>
      <c r="ETV9" s="23"/>
      <c r="ETW9" s="21"/>
      <c r="ETX9"/>
      <c r="ETY9" s="4"/>
      <c r="ETZ9" s="4"/>
      <c r="EUA9"/>
      <c r="EUB9" s="22"/>
      <c r="EUC9" s="22"/>
      <c r="EUD9" s="22"/>
      <c r="EUE9" s="15"/>
      <c r="EUF9" s="23"/>
      <c r="EUG9" s="21"/>
      <c r="EUH9"/>
      <c r="EUI9" s="4"/>
      <c r="EUJ9" s="4"/>
      <c r="EUK9"/>
      <c r="EUL9" s="22"/>
      <c r="EUM9" s="22"/>
      <c r="EUN9" s="22"/>
      <c r="EUO9" s="15"/>
      <c r="EUP9" s="23"/>
      <c r="EUQ9" s="21"/>
      <c r="EUR9"/>
      <c r="EUS9" s="4"/>
      <c r="EUT9" s="4"/>
      <c r="EUU9"/>
      <c r="EUV9" s="22"/>
      <c r="EUW9" s="22"/>
      <c r="EUX9" s="22"/>
      <c r="EUY9" s="15"/>
      <c r="EUZ9" s="23"/>
      <c r="EVA9" s="21"/>
      <c r="EVB9"/>
      <c r="EVC9" s="4"/>
      <c r="EVD9" s="4"/>
      <c r="EVE9"/>
      <c r="EVF9" s="22"/>
      <c r="EVG9" s="22"/>
      <c r="EVH9" s="22"/>
      <c r="EVI9" s="15"/>
      <c r="EVJ9" s="23"/>
      <c r="EVK9" s="21"/>
      <c r="EVL9"/>
      <c r="EVM9" s="4"/>
      <c r="EVN9" s="4"/>
      <c r="EVO9"/>
      <c r="EVP9" s="22"/>
      <c r="EVQ9" s="22"/>
      <c r="EVR9" s="22"/>
      <c r="EVS9" s="15"/>
      <c r="EVT9" s="23"/>
      <c r="EVU9" s="21"/>
      <c r="EVV9"/>
      <c r="EVW9" s="4"/>
      <c r="EVX9" s="4"/>
      <c r="EVY9"/>
      <c r="EVZ9" s="22"/>
      <c r="EWA9" s="22"/>
      <c r="EWB9" s="22"/>
      <c r="EWC9" s="15"/>
      <c r="EWD9" s="23"/>
      <c r="EWE9" s="21"/>
      <c r="EWF9"/>
      <c r="EWG9" s="4"/>
      <c r="EWH9" s="4"/>
      <c r="EWI9"/>
      <c r="EWJ9" s="22"/>
      <c r="EWK9" s="22"/>
      <c r="EWL9" s="22"/>
      <c r="EWM9" s="15"/>
      <c r="EWN9" s="23"/>
      <c r="EWO9" s="21"/>
      <c r="EWP9"/>
      <c r="EWQ9" s="4"/>
      <c r="EWR9" s="4"/>
      <c r="EWS9"/>
      <c r="EWT9" s="22"/>
      <c r="EWU9" s="22"/>
      <c r="EWV9" s="22"/>
      <c r="EWW9" s="15"/>
      <c r="EWX9" s="23"/>
      <c r="EWY9" s="21"/>
      <c r="EWZ9"/>
      <c r="EXA9" s="4"/>
      <c r="EXB9" s="4"/>
      <c r="EXC9"/>
      <c r="EXD9" s="22"/>
      <c r="EXE9" s="22"/>
      <c r="EXF9" s="22"/>
      <c r="EXG9" s="15"/>
      <c r="EXH9" s="23"/>
      <c r="EXI9" s="21"/>
      <c r="EXJ9"/>
      <c r="EXK9" s="4"/>
      <c r="EXL9" s="4"/>
      <c r="EXM9"/>
      <c r="EXN9" s="22"/>
      <c r="EXO9" s="22"/>
      <c r="EXP9" s="22"/>
      <c r="EXQ9" s="15"/>
      <c r="EXR9" s="23"/>
      <c r="EXS9" s="21"/>
      <c r="EXT9"/>
      <c r="EXU9" s="4"/>
      <c r="EXV9" s="4"/>
      <c r="EXW9"/>
      <c r="EXX9" s="22"/>
      <c r="EXY9" s="22"/>
      <c r="EXZ9" s="22"/>
      <c r="EYA9" s="15"/>
      <c r="EYB9" s="23"/>
      <c r="EYC9" s="21"/>
      <c r="EYD9"/>
      <c r="EYE9" s="4"/>
      <c r="EYF9" s="4"/>
      <c r="EYG9"/>
      <c r="EYH9" s="22"/>
      <c r="EYI9" s="22"/>
      <c r="EYJ9" s="22"/>
      <c r="EYK9" s="15"/>
      <c r="EYL9" s="23"/>
      <c r="EYM9" s="21"/>
      <c r="EYN9"/>
      <c r="EYO9" s="4"/>
      <c r="EYP9" s="4"/>
      <c r="EYQ9"/>
      <c r="EYR9" s="22"/>
      <c r="EYS9" s="22"/>
      <c r="EYT9" s="22"/>
      <c r="EYU9" s="15"/>
      <c r="EYV9" s="23"/>
      <c r="EYW9" s="21"/>
      <c r="EYX9"/>
      <c r="EYY9" s="4"/>
      <c r="EYZ9" s="4"/>
      <c r="EZA9"/>
      <c r="EZB9" s="22"/>
      <c r="EZC9" s="22"/>
      <c r="EZD9" s="22"/>
      <c r="EZE9" s="15"/>
      <c r="EZF9" s="23"/>
      <c r="EZG9" s="21"/>
      <c r="EZH9"/>
      <c r="EZI9" s="4"/>
      <c r="EZJ9" s="4"/>
      <c r="EZK9"/>
      <c r="EZL9" s="22"/>
      <c r="EZM9" s="22"/>
      <c r="EZN9" s="22"/>
      <c r="EZO9" s="15"/>
      <c r="EZP9" s="23"/>
      <c r="EZQ9" s="21"/>
      <c r="EZR9"/>
      <c r="EZS9" s="4"/>
      <c r="EZT9" s="4"/>
      <c r="EZU9"/>
      <c r="EZV9" s="22"/>
      <c r="EZW9" s="22"/>
      <c r="EZX9" s="22"/>
      <c r="EZY9" s="15"/>
      <c r="EZZ9" s="23"/>
      <c r="FAA9" s="21"/>
      <c r="FAB9"/>
      <c r="FAC9" s="4"/>
      <c r="FAD9" s="4"/>
      <c r="FAE9"/>
      <c r="FAF9" s="22"/>
      <c r="FAG9" s="22"/>
      <c r="FAH9" s="22"/>
      <c r="FAI9" s="15"/>
      <c r="FAJ9" s="23"/>
      <c r="FAK9" s="21"/>
      <c r="FAL9"/>
      <c r="FAM9" s="4"/>
      <c r="FAN9" s="4"/>
      <c r="FAO9"/>
      <c r="FAP9" s="22"/>
      <c r="FAQ9" s="22"/>
      <c r="FAR9" s="22"/>
      <c r="FAS9" s="15"/>
      <c r="FAT9" s="23"/>
      <c r="FAU9" s="21"/>
      <c r="FAV9"/>
      <c r="FAW9" s="4"/>
      <c r="FAX9" s="4"/>
      <c r="FAY9"/>
      <c r="FAZ9" s="22"/>
      <c r="FBA9" s="22"/>
      <c r="FBB9" s="22"/>
      <c r="FBC9" s="15"/>
      <c r="FBD9" s="23"/>
      <c r="FBE9" s="21"/>
      <c r="FBF9"/>
      <c r="FBG9" s="4"/>
      <c r="FBH9" s="4"/>
      <c r="FBI9"/>
      <c r="FBJ9" s="22"/>
      <c r="FBK9" s="22"/>
      <c r="FBL9" s="22"/>
      <c r="FBM9" s="15"/>
      <c r="FBN9" s="23"/>
      <c r="FBO9" s="21"/>
      <c r="FBP9"/>
      <c r="FBQ9" s="4"/>
      <c r="FBR9" s="4"/>
      <c r="FBS9"/>
      <c r="FBT9" s="22"/>
      <c r="FBU9" s="22"/>
      <c r="FBV9" s="22"/>
      <c r="FBW9" s="15"/>
      <c r="FBX9" s="23"/>
      <c r="FBY9" s="21"/>
      <c r="FBZ9"/>
      <c r="FCA9" s="4"/>
      <c r="FCB9" s="4"/>
      <c r="FCC9"/>
      <c r="FCD9" s="22"/>
      <c r="FCE9" s="22"/>
      <c r="FCF9" s="22"/>
      <c r="FCG9" s="15"/>
      <c r="FCH9" s="23"/>
      <c r="FCI9" s="21"/>
      <c r="FCJ9"/>
      <c r="FCK9" s="4"/>
      <c r="FCL9" s="4"/>
      <c r="FCM9"/>
      <c r="FCN9" s="22"/>
      <c r="FCO9" s="22"/>
      <c r="FCP9" s="22"/>
      <c r="FCQ9" s="15"/>
      <c r="FCR9" s="23"/>
      <c r="FCS9" s="21"/>
      <c r="FCT9"/>
      <c r="FCU9" s="4"/>
      <c r="FCV9" s="4"/>
      <c r="FCW9"/>
      <c r="FCX9" s="22"/>
      <c r="FCY9" s="22"/>
      <c r="FCZ9" s="22"/>
      <c r="FDA9" s="15"/>
      <c r="FDB9" s="23"/>
      <c r="FDC9" s="21"/>
      <c r="FDD9"/>
      <c r="FDE9" s="4"/>
      <c r="FDF9" s="4"/>
      <c r="FDG9"/>
      <c r="FDH9" s="22"/>
      <c r="FDI9" s="22"/>
      <c r="FDJ9" s="22"/>
      <c r="FDK9" s="15"/>
      <c r="FDL9" s="23"/>
      <c r="FDM9" s="21"/>
      <c r="FDN9"/>
      <c r="FDO9" s="4"/>
      <c r="FDP9" s="4"/>
      <c r="FDQ9"/>
      <c r="FDR9" s="22"/>
      <c r="FDS9" s="22"/>
      <c r="FDT9" s="22"/>
      <c r="FDU9" s="15"/>
      <c r="FDV9" s="23"/>
      <c r="FDW9" s="21"/>
      <c r="FDX9"/>
      <c r="FDY9" s="4"/>
      <c r="FDZ9" s="4"/>
      <c r="FEA9"/>
      <c r="FEB9" s="22"/>
      <c r="FEC9" s="22"/>
      <c r="FED9" s="22"/>
      <c r="FEE9" s="15"/>
      <c r="FEF9" s="23"/>
      <c r="FEG9" s="21"/>
      <c r="FEH9"/>
      <c r="FEI9" s="4"/>
      <c r="FEJ9" s="4"/>
      <c r="FEK9"/>
      <c r="FEL9" s="22"/>
      <c r="FEM9" s="22"/>
      <c r="FEN9" s="22"/>
      <c r="FEO9" s="15"/>
      <c r="FEP9" s="23"/>
      <c r="FEQ9" s="21"/>
      <c r="FER9"/>
      <c r="FES9" s="4"/>
      <c r="FET9" s="4"/>
      <c r="FEU9"/>
      <c r="FEV9" s="22"/>
      <c r="FEW9" s="22"/>
      <c r="FEX9" s="22"/>
      <c r="FEY9" s="15"/>
      <c r="FEZ9" s="23"/>
      <c r="FFA9" s="21"/>
      <c r="FFB9"/>
      <c r="FFC9" s="4"/>
      <c r="FFD9" s="4"/>
      <c r="FFE9"/>
      <c r="FFF9" s="22"/>
      <c r="FFG9" s="22"/>
      <c r="FFH9" s="22"/>
      <c r="FFI9" s="15"/>
      <c r="FFJ9" s="23"/>
      <c r="FFK9" s="21"/>
      <c r="FFL9"/>
      <c r="FFM9" s="4"/>
      <c r="FFN9" s="4"/>
      <c r="FFO9"/>
      <c r="FFP9" s="22"/>
      <c r="FFQ9" s="22"/>
      <c r="FFR9" s="22"/>
      <c r="FFS9" s="15"/>
      <c r="FFT9" s="23"/>
      <c r="FFU9" s="21"/>
      <c r="FFV9"/>
      <c r="FFW9" s="4"/>
      <c r="FFX9" s="4"/>
      <c r="FFY9"/>
      <c r="FFZ9" s="22"/>
      <c r="FGA9" s="22"/>
      <c r="FGB9" s="22"/>
      <c r="FGC9" s="15"/>
      <c r="FGD9" s="23"/>
      <c r="FGE9" s="21"/>
      <c r="FGF9"/>
      <c r="FGG9" s="4"/>
      <c r="FGH9" s="4"/>
      <c r="FGI9"/>
      <c r="FGJ9" s="22"/>
      <c r="FGK9" s="22"/>
      <c r="FGL9" s="22"/>
      <c r="FGM9" s="15"/>
      <c r="FGN9" s="23"/>
      <c r="FGO9" s="21"/>
      <c r="FGP9"/>
      <c r="FGQ9" s="4"/>
      <c r="FGR9" s="4"/>
      <c r="FGS9"/>
      <c r="FGT9" s="22"/>
      <c r="FGU9" s="22"/>
      <c r="FGV9" s="22"/>
      <c r="FGW9" s="15"/>
      <c r="FGX9" s="23"/>
      <c r="FGY9" s="21"/>
      <c r="FGZ9"/>
      <c r="FHA9" s="4"/>
      <c r="FHB9" s="4"/>
      <c r="FHC9"/>
      <c r="FHD9" s="22"/>
      <c r="FHE9" s="22"/>
      <c r="FHF9" s="22"/>
      <c r="FHG9" s="15"/>
      <c r="FHH9" s="23"/>
      <c r="FHI9" s="21"/>
      <c r="FHJ9"/>
      <c r="FHK9" s="4"/>
      <c r="FHL9" s="4"/>
      <c r="FHM9"/>
      <c r="FHN9" s="22"/>
      <c r="FHO9" s="22"/>
      <c r="FHP9" s="22"/>
      <c r="FHQ9" s="15"/>
      <c r="FHR9" s="23"/>
      <c r="FHS9" s="21"/>
      <c r="FHT9"/>
      <c r="FHU9" s="4"/>
      <c r="FHV9" s="4"/>
      <c r="FHW9"/>
      <c r="FHX9" s="22"/>
      <c r="FHY9" s="22"/>
      <c r="FHZ9" s="22"/>
      <c r="FIA9" s="15"/>
      <c r="FIB9" s="23"/>
      <c r="FIC9" s="21"/>
      <c r="FID9"/>
      <c r="FIE9" s="4"/>
      <c r="FIF9" s="4"/>
      <c r="FIG9"/>
      <c r="FIH9" s="22"/>
      <c r="FII9" s="22"/>
      <c r="FIJ9" s="22"/>
      <c r="FIK9" s="15"/>
      <c r="FIL9" s="23"/>
      <c r="FIM9" s="21"/>
      <c r="FIN9"/>
      <c r="FIO9" s="4"/>
      <c r="FIP9" s="4"/>
      <c r="FIQ9"/>
      <c r="FIR9" s="22"/>
      <c r="FIS9" s="22"/>
      <c r="FIT9" s="22"/>
      <c r="FIU9" s="15"/>
      <c r="FIV9" s="23"/>
      <c r="FIW9" s="21"/>
      <c r="FIX9"/>
      <c r="FIY9" s="4"/>
      <c r="FIZ9" s="4"/>
      <c r="FJA9"/>
      <c r="FJB9" s="22"/>
      <c r="FJC9" s="22"/>
      <c r="FJD9" s="22"/>
      <c r="FJE9" s="15"/>
      <c r="FJF9" s="23"/>
      <c r="FJG9" s="21"/>
      <c r="FJH9"/>
      <c r="FJI9" s="4"/>
      <c r="FJJ9" s="4"/>
      <c r="FJK9"/>
      <c r="FJL9" s="22"/>
      <c r="FJM9" s="22"/>
      <c r="FJN9" s="22"/>
      <c r="FJO9" s="15"/>
      <c r="FJP9" s="23"/>
      <c r="FJQ9" s="21"/>
      <c r="FJR9"/>
      <c r="FJS9" s="4"/>
      <c r="FJT9" s="4"/>
      <c r="FJU9"/>
      <c r="FJV9" s="22"/>
      <c r="FJW9" s="22"/>
      <c r="FJX9" s="22"/>
      <c r="FJY9" s="15"/>
      <c r="FJZ9" s="23"/>
      <c r="FKA9" s="21"/>
      <c r="FKB9"/>
      <c r="FKC9" s="4"/>
      <c r="FKD9" s="4"/>
      <c r="FKE9"/>
      <c r="FKF9" s="22"/>
      <c r="FKG9" s="22"/>
      <c r="FKH9" s="22"/>
      <c r="FKI9" s="15"/>
      <c r="FKJ9" s="23"/>
      <c r="FKK9" s="21"/>
      <c r="FKL9"/>
      <c r="FKM9" s="4"/>
      <c r="FKN9" s="4"/>
      <c r="FKO9"/>
      <c r="FKP9" s="22"/>
      <c r="FKQ9" s="22"/>
      <c r="FKR9" s="22"/>
      <c r="FKS9" s="15"/>
      <c r="FKT9" s="23"/>
      <c r="FKU9" s="21"/>
      <c r="FKV9"/>
      <c r="FKW9" s="4"/>
      <c r="FKX9" s="4"/>
      <c r="FKY9"/>
      <c r="FKZ9" s="22"/>
      <c r="FLA9" s="22"/>
      <c r="FLB9" s="22"/>
      <c r="FLC9" s="15"/>
      <c r="FLD9" s="23"/>
      <c r="FLE9" s="21"/>
      <c r="FLF9"/>
      <c r="FLG9" s="4"/>
      <c r="FLH9" s="4"/>
      <c r="FLI9"/>
      <c r="FLJ9" s="22"/>
      <c r="FLK9" s="22"/>
      <c r="FLL9" s="22"/>
      <c r="FLM9" s="15"/>
      <c r="FLN9" s="23"/>
      <c r="FLO9" s="21"/>
      <c r="FLP9"/>
      <c r="FLQ9" s="4"/>
      <c r="FLR9" s="4"/>
      <c r="FLS9"/>
      <c r="FLT9" s="22"/>
      <c r="FLU9" s="22"/>
      <c r="FLV9" s="22"/>
      <c r="FLW9" s="15"/>
      <c r="FLX9" s="23"/>
      <c r="FLY9" s="21"/>
      <c r="FLZ9"/>
      <c r="FMA9" s="4"/>
      <c r="FMB9" s="4"/>
      <c r="FMC9"/>
      <c r="FMD9" s="22"/>
      <c r="FME9" s="22"/>
      <c r="FMF9" s="22"/>
      <c r="FMG9" s="15"/>
      <c r="FMH9" s="23"/>
      <c r="FMI9" s="21"/>
      <c r="FMJ9"/>
      <c r="FMK9" s="4"/>
      <c r="FML9" s="4"/>
      <c r="FMM9"/>
      <c r="FMN9" s="22"/>
      <c r="FMO9" s="22"/>
      <c r="FMP9" s="22"/>
      <c r="FMQ9" s="15"/>
      <c r="FMR9" s="23"/>
      <c r="FMS9" s="21"/>
      <c r="FMT9"/>
      <c r="FMU9" s="4"/>
      <c r="FMV9" s="4"/>
      <c r="FMW9"/>
      <c r="FMX9" s="22"/>
      <c r="FMY9" s="22"/>
      <c r="FMZ9" s="22"/>
      <c r="FNA9" s="15"/>
      <c r="FNB9" s="23"/>
      <c r="FNC9" s="21"/>
      <c r="FND9"/>
      <c r="FNE9" s="4"/>
      <c r="FNF9" s="4"/>
      <c r="FNG9"/>
      <c r="FNH9" s="22"/>
      <c r="FNI9" s="22"/>
      <c r="FNJ9" s="22"/>
      <c r="FNK9" s="15"/>
      <c r="FNL9" s="23"/>
      <c r="FNM9" s="21"/>
      <c r="FNN9"/>
      <c r="FNO9" s="4"/>
      <c r="FNP9" s="4"/>
      <c r="FNQ9"/>
      <c r="FNR9" s="22"/>
      <c r="FNS9" s="22"/>
      <c r="FNT9" s="22"/>
      <c r="FNU9" s="15"/>
      <c r="FNV9" s="23"/>
      <c r="FNW9" s="21"/>
      <c r="FNX9"/>
      <c r="FNY9" s="4"/>
      <c r="FNZ9" s="4"/>
      <c r="FOA9"/>
      <c r="FOB9" s="22"/>
      <c r="FOC9" s="22"/>
      <c r="FOD9" s="22"/>
      <c r="FOE9" s="15"/>
      <c r="FOF9" s="23"/>
      <c r="FOG9" s="21"/>
      <c r="FOH9"/>
      <c r="FOI9" s="4"/>
      <c r="FOJ9" s="4"/>
      <c r="FOK9"/>
      <c r="FOL9" s="22"/>
      <c r="FOM9" s="22"/>
      <c r="FON9" s="22"/>
      <c r="FOO9" s="15"/>
      <c r="FOP9" s="23"/>
      <c r="FOQ9" s="21"/>
      <c r="FOR9"/>
      <c r="FOS9" s="4"/>
      <c r="FOT9" s="4"/>
      <c r="FOU9"/>
      <c r="FOV9" s="22"/>
      <c r="FOW9" s="22"/>
      <c r="FOX9" s="22"/>
      <c r="FOY9" s="15"/>
      <c r="FOZ9" s="23"/>
      <c r="FPA9" s="21"/>
      <c r="FPB9"/>
      <c r="FPC9" s="4"/>
      <c r="FPD9" s="4"/>
      <c r="FPE9"/>
      <c r="FPF9" s="22"/>
      <c r="FPG9" s="22"/>
      <c r="FPH9" s="22"/>
      <c r="FPI9" s="15"/>
      <c r="FPJ9" s="23"/>
      <c r="FPK9" s="21"/>
      <c r="FPL9"/>
      <c r="FPM9" s="4"/>
      <c r="FPN9" s="4"/>
      <c r="FPO9"/>
      <c r="FPP9" s="22"/>
      <c r="FPQ9" s="22"/>
      <c r="FPR9" s="22"/>
      <c r="FPS9" s="15"/>
      <c r="FPT9" s="23"/>
      <c r="FPU9" s="21"/>
      <c r="FPV9"/>
      <c r="FPW9" s="4"/>
      <c r="FPX9" s="4"/>
      <c r="FPY9"/>
      <c r="FPZ9" s="22"/>
      <c r="FQA9" s="22"/>
      <c r="FQB9" s="22"/>
      <c r="FQC9" s="15"/>
      <c r="FQD9" s="23"/>
      <c r="FQE9" s="21"/>
      <c r="FQF9"/>
      <c r="FQG9" s="4"/>
      <c r="FQH9" s="4"/>
      <c r="FQI9"/>
      <c r="FQJ9" s="22"/>
      <c r="FQK9" s="22"/>
      <c r="FQL9" s="22"/>
      <c r="FQM9" s="15"/>
      <c r="FQN9" s="23"/>
      <c r="FQO9" s="21"/>
      <c r="FQP9"/>
      <c r="FQQ9" s="4"/>
      <c r="FQR9" s="4"/>
      <c r="FQS9"/>
      <c r="FQT9" s="22"/>
      <c r="FQU9" s="22"/>
      <c r="FQV9" s="22"/>
      <c r="FQW9" s="15"/>
      <c r="FQX9" s="23"/>
      <c r="FQY9" s="21"/>
      <c r="FQZ9"/>
      <c r="FRA9" s="4"/>
      <c r="FRB9" s="4"/>
      <c r="FRC9"/>
      <c r="FRD9" s="22"/>
      <c r="FRE9" s="22"/>
      <c r="FRF9" s="22"/>
      <c r="FRG9" s="15"/>
      <c r="FRH9" s="23"/>
      <c r="FRI9" s="21"/>
      <c r="FRJ9"/>
      <c r="FRK9" s="4"/>
      <c r="FRL9" s="4"/>
      <c r="FRM9"/>
      <c r="FRN9" s="22"/>
      <c r="FRO9" s="22"/>
      <c r="FRP9" s="22"/>
      <c r="FRQ9" s="15"/>
      <c r="FRR9" s="23"/>
      <c r="FRS9" s="21"/>
      <c r="FRT9"/>
      <c r="FRU9" s="4"/>
      <c r="FRV9" s="4"/>
      <c r="FRW9"/>
      <c r="FRX9" s="22"/>
      <c r="FRY9" s="22"/>
      <c r="FRZ9" s="22"/>
      <c r="FSA9" s="15"/>
      <c r="FSB9" s="23"/>
      <c r="FSC9" s="21"/>
      <c r="FSD9"/>
      <c r="FSE9" s="4"/>
      <c r="FSF9" s="4"/>
      <c r="FSG9"/>
      <c r="FSH9" s="22"/>
      <c r="FSI9" s="22"/>
      <c r="FSJ9" s="22"/>
      <c r="FSK9" s="15"/>
      <c r="FSL9" s="23"/>
      <c r="FSM9" s="21"/>
      <c r="FSN9"/>
      <c r="FSO9" s="4"/>
      <c r="FSP9" s="4"/>
      <c r="FSQ9"/>
      <c r="FSR9" s="22"/>
      <c r="FSS9" s="22"/>
      <c r="FST9" s="22"/>
      <c r="FSU9" s="15"/>
      <c r="FSV9" s="23"/>
      <c r="FSW9" s="21"/>
      <c r="FSX9"/>
      <c r="FSY9" s="4"/>
      <c r="FSZ9" s="4"/>
      <c r="FTA9"/>
      <c r="FTB9" s="22"/>
      <c r="FTC9" s="22"/>
      <c r="FTD9" s="22"/>
      <c r="FTE9" s="15"/>
      <c r="FTF9" s="23"/>
      <c r="FTG9" s="21"/>
      <c r="FTH9"/>
      <c r="FTI9" s="4"/>
      <c r="FTJ9" s="4"/>
      <c r="FTK9"/>
      <c r="FTL9" s="22"/>
      <c r="FTM9" s="22"/>
      <c r="FTN9" s="22"/>
      <c r="FTO9" s="15"/>
      <c r="FTP9" s="23"/>
      <c r="FTQ9" s="21"/>
      <c r="FTR9"/>
      <c r="FTS9" s="4"/>
      <c r="FTT9" s="4"/>
      <c r="FTU9"/>
      <c r="FTV9" s="22"/>
      <c r="FTW9" s="22"/>
      <c r="FTX9" s="22"/>
      <c r="FTY9" s="15"/>
      <c r="FTZ9" s="23"/>
      <c r="FUA9" s="21"/>
      <c r="FUB9"/>
      <c r="FUC9" s="4"/>
      <c r="FUD9" s="4"/>
      <c r="FUE9"/>
      <c r="FUF9" s="22"/>
      <c r="FUG9" s="22"/>
      <c r="FUH9" s="22"/>
      <c r="FUI9" s="15"/>
      <c r="FUJ9" s="23"/>
      <c r="FUK9" s="21"/>
      <c r="FUL9"/>
      <c r="FUM9" s="4"/>
      <c r="FUN9" s="4"/>
      <c r="FUO9"/>
      <c r="FUP9" s="22"/>
      <c r="FUQ9" s="22"/>
      <c r="FUR9" s="22"/>
      <c r="FUS9" s="15"/>
      <c r="FUT9" s="23"/>
      <c r="FUU9" s="21"/>
      <c r="FUV9"/>
      <c r="FUW9" s="4"/>
      <c r="FUX9" s="4"/>
      <c r="FUY9"/>
      <c r="FUZ9" s="22"/>
      <c r="FVA9" s="22"/>
      <c r="FVB9" s="22"/>
      <c r="FVC9" s="15"/>
      <c r="FVD9" s="23"/>
      <c r="FVE9" s="21"/>
      <c r="FVF9"/>
      <c r="FVG9" s="4"/>
      <c r="FVH9" s="4"/>
      <c r="FVI9"/>
      <c r="FVJ9" s="22"/>
      <c r="FVK9" s="22"/>
      <c r="FVL9" s="22"/>
      <c r="FVM9" s="15"/>
      <c r="FVN9" s="23"/>
      <c r="FVO9" s="21"/>
      <c r="FVP9"/>
      <c r="FVQ9" s="4"/>
      <c r="FVR9" s="4"/>
      <c r="FVS9"/>
      <c r="FVT9" s="22"/>
      <c r="FVU9" s="22"/>
      <c r="FVV9" s="22"/>
      <c r="FVW9" s="15"/>
      <c r="FVX9" s="23"/>
      <c r="FVY9" s="21"/>
      <c r="FVZ9"/>
      <c r="FWA9" s="4"/>
      <c r="FWB9" s="4"/>
      <c r="FWC9"/>
      <c r="FWD9" s="22"/>
      <c r="FWE9" s="22"/>
      <c r="FWF9" s="22"/>
      <c r="FWG9" s="15"/>
      <c r="FWH9" s="23"/>
      <c r="FWI9" s="21"/>
      <c r="FWJ9"/>
      <c r="FWK9" s="4"/>
      <c r="FWL9" s="4"/>
      <c r="FWM9"/>
      <c r="FWN9" s="22"/>
      <c r="FWO9" s="22"/>
      <c r="FWP9" s="22"/>
      <c r="FWQ9" s="15"/>
      <c r="FWR9" s="23"/>
      <c r="FWS9" s="21"/>
      <c r="FWT9"/>
      <c r="FWU9" s="4"/>
      <c r="FWV9" s="4"/>
      <c r="FWW9"/>
      <c r="FWX9" s="22"/>
      <c r="FWY9" s="22"/>
      <c r="FWZ9" s="22"/>
      <c r="FXA9" s="15"/>
      <c r="FXB9" s="23"/>
      <c r="FXC9" s="21"/>
      <c r="FXD9"/>
      <c r="FXE9" s="4"/>
      <c r="FXF9" s="4"/>
      <c r="FXG9"/>
      <c r="FXH9" s="22"/>
      <c r="FXI9" s="22"/>
      <c r="FXJ9" s="22"/>
      <c r="FXK9" s="15"/>
      <c r="FXL9" s="23"/>
      <c r="FXM9" s="21"/>
      <c r="FXN9"/>
      <c r="FXO9" s="4"/>
      <c r="FXP9" s="4"/>
      <c r="FXQ9"/>
      <c r="FXR9" s="22"/>
      <c r="FXS9" s="22"/>
      <c r="FXT9" s="22"/>
      <c r="FXU9" s="15"/>
      <c r="FXV9" s="23"/>
      <c r="FXW9" s="21"/>
      <c r="FXX9"/>
      <c r="FXY9" s="4"/>
      <c r="FXZ9" s="4"/>
      <c r="FYA9"/>
      <c r="FYB9" s="22"/>
      <c r="FYC9" s="22"/>
      <c r="FYD9" s="22"/>
      <c r="FYE9" s="15"/>
      <c r="FYF9" s="23"/>
      <c r="FYG9" s="21"/>
      <c r="FYH9"/>
      <c r="FYI9" s="4"/>
      <c r="FYJ9" s="4"/>
      <c r="FYK9"/>
      <c r="FYL9" s="22"/>
      <c r="FYM9" s="22"/>
      <c r="FYN9" s="22"/>
      <c r="FYO9" s="15"/>
      <c r="FYP9" s="23"/>
      <c r="FYQ9" s="21"/>
      <c r="FYR9"/>
      <c r="FYS9" s="4"/>
      <c r="FYT9" s="4"/>
      <c r="FYU9"/>
      <c r="FYV9" s="22"/>
      <c r="FYW9" s="22"/>
      <c r="FYX9" s="22"/>
      <c r="FYY9" s="15"/>
      <c r="FYZ9" s="23"/>
      <c r="FZA9" s="21"/>
      <c r="FZB9"/>
      <c r="FZC9" s="4"/>
      <c r="FZD9" s="4"/>
      <c r="FZE9"/>
      <c r="FZF9" s="22"/>
      <c r="FZG9" s="22"/>
      <c r="FZH9" s="22"/>
      <c r="FZI9" s="15"/>
      <c r="FZJ9" s="23"/>
      <c r="FZK9" s="21"/>
      <c r="FZL9"/>
      <c r="FZM9" s="4"/>
      <c r="FZN9" s="4"/>
      <c r="FZO9"/>
      <c r="FZP9" s="22"/>
      <c r="FZQ9" s="22"/>
      <c r="FZR9" s="22"/>
      <c r="FZS9" s="15"/>
      <c r="FZT9" s="23"/>
      <c r="FZU9" s="21"/>
      <c r="FZV9"/>
      <c r="FZW9" s="4"/>
      <c r="FZX9" s="4"/>
      <c r="FZY9"/>
      <c r="FZZ9" s="22"/>
      <c r="GAA9" s="22"/>
      <c r="GAB9" s="22"/>
      <c r="GAC9" s="15"/>
      <c r="GAD9" s="23"/>
      <c r="GAE9" s="21"/>
      <c r="GAF9"/>
      <c r="GAG9" s="4"/>
      <c r="GAH9" s="4"/>
      <c r="GAI9"/>
      <c r="GAJ9" s="22"/>
      <c r="GAK9" s="22"/>
      <c r="GAL9" s="22"/>
      <c r="GAM9" s="15"/>
      <c r="GAN9" s="23"/>
      <c r="GAO9" s="21"/>
      <c r="GAP9"/>
      <c r="GAQ9" s="4"/>
      <c r="GAR9" s="4"/>
      <c r="GAS9"/>
      <c r="GAT9" s="22"/>
      <c r="GAU9" s="22"/>
      <c r="GAV9" s="22"/>
      <c r="GAW9" s="15"/>
      <c r="GAX9" s="23"/>
      <c r="GAY9" s="21"/>
      <c r="GAZ9"/>
      <c r="GBA9" s="4"/>
      <c r="GBB9" s="4"/>
      <c r="GBC9"/>
      <c r="GBD9" s="22"/>
      <c r="GBE9" s="22"/>
      <c r="GBF9" s="22"/>
      <c r="GBG9" s="15"/>
      <c r="GBH9" s="23"/>
      <c r="GBI9" s="21"/>
      <c r="GBJ9"/>
      <c r="GBK9" s="4"/>
      <c r="GBL9" s="4"/>
      <c r="GBM9"/>
      <c r="GBN9" s="22"/>
      <c r="GBO9" s="22"/>
      <c r="GBP9" s="22"/>
      <c r="GBQ9" s="15"/>
      <c r="GBR9" s="23"/>
      <c r="GBS9" s="21"/>
      <c r="GBT9"/>
      <c r="GBU9" s="4"/>
      <c r="GBV9" s="4"/>
      <c r="GBW9"/>
      <c r="GBX9" s="22"/>
      <c r="GBY9" s="22"/>
      <c r="GBZ9" s="22"/>
      <c r="GCA9" s="15"/>
      <c r="GCB9" s="23"/>
      <c r="GCC9" s="21"/>
      <c r="GCD9"/>
      <c r="GCE9" s="4"/>
      <c r="GCF9" s="4"/>
      <c r="GCG9"/>
      <c r="GCH9" s="22"/>
      <c r="GCI9" s="22"/>
      <c r="GCJ9" s="22"/>
      <c r="GCK9" s="15"/>
      <c r="GCL9" s="23"/>
      <c r="GCM9" s="21"/>
      <c r="GCN9"/>
      <c r="GCO9" s="4"/>
      <c r="GCP9" s="4"/>
      <c r="GCQ9"/>
      <c r="GCR9" s="22"/>
      <c r="GCS9" s="22"/>
      <c r="GCT9" s="22"/>
      <c r="GCU9" s="15"/>
      <c r="GCV9" s="23"/>
      <c r="GCW9" s="21"/>
      <c r="GCX9"/>
      <c r="GCY9" s="4"/>
      <c r="GCZ9" s="4"/>
      <c r="GDA9"/>
      <c r="GDB9" s="22"/>
      <c r="GDC9" s="22"/>
      <c r="GDD9" s="22"/>
      <c r="GDE9" s="15"/>
      <c r="GDF9" s="23"/>
      <c r="GDG9" s="21"/>
      <c r="GDH9"/>
      <c r="GDI9" s="4"/>
      <c r="GDJ9" s="4"/>
      <c r="GDK9"/>
      <c r="GDL9" s="22"/>
      <c r="GDM9" s="22"/>
      <c r="GDN9" s="22"/>
      <c r="GDO9" s="15"/>
      <c r="GDP9" s="23"/>
      <c r="GDQ9" s="21"/>
      <c r="GDR9"/>
      <c r="GDS9" s="4"/>
      <c r="GDT9" s="4"/>
      <c r="GDU9"/>
      <c r="GDV9" s="22"/>
      <c r="GDW9" s="22"/>
      <c r="GDX9" s="22"/>
      <c r="GDY9" s="15"/>
      <c r="GDZ9" s="23"/>
      <c r="GEA9" s="21"/>
      <c r="GEB9"/>
      <c r="GEC9" s="4"/>
      <c r="GED9" s="4"/>
      <c r="GEE9"/>
      <c r="GEF9" s="22"/>
      <c r="GEG9" s="22"/>
      <c r="GEH9" s="22"/>
      <c r="GEI9" s="15"/>
      <c r="GEJ9" s="23"/>
      <c r="GEK9" s="21"/>
      <c r="GEL9"/>
      <c r="GEM9" s="4"/>
      <c r="GEN9" s="4"/>
      <c r="GEO9"/>
      <c r="GEP9" s="22"/>
      <c r="GEQ9" s="22"/>
      <c r="GER9" s="22"/>
      <c r="GES9" s="15"/>
      <c r="GET9" s="23"/>
      <c r="GEU9" s="21"/>
      <c r="GEV9"/>
      <c r="GEW9" s="4"/>
      <c r="GEX9" s="4"/>
      <c r="GEY9"/>
      <c r="GEZ9" s="22"/>
      <c r="GFA9" s="22"/>
      <c r="GFB9" s="22"/>
      <c r="GFC9" s="15"/>
      <c r="GFD9" s="23"/>
      <c r="GFE9" s="21"/>
      <c r="GFF9"/>
      <c r="GFG9" s="4"/>
      <c r="GFH9" s="4"/>
      <c r="GFI9"/>
      <c r="GFJ9" s="22"/>
      <c r="GFK9" s="22"/>
      <c r="GFL9" s="22"/>
      <c r="GFM9" s="15"/>
      <c r="GFN9" s="23"/>
      <c r="GFO9" s="21"/>
      <c r="GFP9"/>
      <c r="GFQ9" s="4"/>
      <c r="GFR9" s="4"/>
      <c r="GFS9"/>
      <c r="GFT9" s="22"/>
      <c r="GFU9" s="22"/>
      <c r="GFV9" s="22"/>
      <c r="GFW9" s="15"/>
      <c r="GFX9" s="23"/>
      <c r="GFY9" s="21"/>
      <c r="GFZ9"/>
      <c r="GGA9" s="4"/>
      <c r="GGB9" s="4"/>
      <c r="GGC9"/>
      <c r="GGD9" s="22"/>
      <c r="GGE9" s="22"/>
      <c r="GGF9" s="22"/>
      <c r="GGG9" s="15"/>
      <c r="GGH9" s="23"/>
      <c r="GGI9" s="21"/>
      <c r="GGJ9"/>
      <c r="GGK9" s="4"/>
      <c r="GGL9" s="4"/>
      <c r="GGM9"/>
      <c r="GGN9" s="22"/>
      <c r="GGO9" s="22"/>
      <c r="GGP9" s="22"/>
      <c r="GGQ9" s="15"/>
      <c r="GGR9" s="23"/>
      <c r="GGS9" s="21"/>
      <c r="GGT9"/>
      <c r="GGU9" s="4"/>
      <c r="GGV9" s="4"/>
      <c r="GGW9"/>
      <c r="GGX9" s="22"/>
      <c r="GGY9" s="22"/>
      <c r="GGZ9" s="22"/>
      <c r="GHA9" s="15"/>
      <c r="GHB9" s="23"/>
      <c r="GHC9" s="21"/>
      <c r="GHD9"/>
      <c r="GHE9" s="4"/>
      <c r="GHF9" s="4"/>
      <c r="GHG9"/>
      <c r="GHH9" s="22"/>
      <c r="GHI9" s="22"/>
      <c r="GHJ9" s="22"/>
      <c r="GHK9" s="15"/>
      <c r="GHL9" s="23"/>
      <c r="GHM9" s="21"/>
      <c r="GHN9"/>
      <c r="GHO9" s="4"/>
      <c r="GHP9" s="4"/>
      <c r="GHQ9"/>
      <c r="GHR9" s="22"/>
      <c r="GHS9" s="22"/>
      <c r="GHT9" s="22"/>
      <c r="GHU9" s="15"/>
      <c r="GHV9" s="23"/>
      <c r="GHW9" s="21"/>
      <c r="GHX9"/>
      <c r="GHY9" s="4"/>
      <c r="GHZ9" s="4"/>
      <c r="GIA9"/>
      <c r="GIB9" s="22"/>
      <c r="GIC9" s="22"/>
      <c r="GID9" s="22"/>
      <c r="GIE9" s="15"/>
      <c r="GIF9" s="23"/>
      <c r="GIG9" s="21"/>
      <c r="GIH9"/>
      <c r="GII9" s="4"/>
      <c r="GIJ9" s="4"/>
      <c r="GIK9"/>
      <c r="GIL9" s="22"/>
      <c r="GIM9" s="22"/>
      <c r="GIN9" s="22"/>
      <c r="GIO9" s="15"/>
      <c r="GIP9" s="23"/>
      <c r="GIQ9" s="21"/>
      <c r="GIR9"/>
      <c r="GIS9" s="4"/>
      <c r="GIT9" s="4"/>
      <c r="GIU9"/>
      <c r="GIV9" s="22"/>
      <c r="GIW9" s="22"/>
      <c r="GIX9" s="22"/>
      <c r="GIY9" s="15"/>
      <c r="GIZ9" s="23"/>
      <c r="GJA9" s="21"/>
      <c r="GJB9"/>
      <c r="GJC9" s="4"/>
      <c r="GJD9" s="4"/>
      <c r="GJE9"/>
      <c r="GJF9" s="22"/>
      <c r="GJG9" s="22"/>
      <c r="GJH9" s="22"/>
      <c r="GJI9" s="15"/>
      <c r="GJJ9" s="23"/>
      <c r="GJK9" s="21"/>
      <c r="GJL9"/>
      <c r="GJM9" s="4"/>
      <c r="GJN9" s="4"/>
      <c r="GJO9"/>
      <c r="GJP9" s="22"/>
      <c r="GJQ9" s="22"/>
      <c r="GJR9" s="22"/>
      <c r="GJS9" s="15"/>
      <c r="GJT9" s="23"/>
      <c r="GJU9" s="21"/>
      <c r="GJV9"/>
      <c r="GJW9" s="4"/>
      <c r="GJX9" s="4"/>
      <c r="GJY9"/>
      <c r="GJZ9" s="22"/>
      <c r="GKA9" s="22"/>
      <c r="GKB9" s="22"/>
      <c r="GKC9" s="15"/>
      <c r="GKD9" s="23"/>
      <c r="GKE9" s="21"/>
      <c r="GKF9"/>
      <c r="GKG9" s="4"/>
      <c r="GKH9" s="4"/>
      <c r="GKI9"/>
      <c r="GKJ9" s="22"/>
      <c r="GKK9" s="22"/>
      <c r="GKL9" s="22"/>
      <c r="GKM9" s="15"/>
      <c r="GKN9" s="23"/>
      <c r="GKO9" s="21"/>
      <c r="GKP9"/>
      <c r="GKQ9" s="4"/>
      <c r="GKR9" s="4"/>
      <c r="GKS9"/>
      <c r="GKT9" s="22"/>
      <c r="GKU9" s="22"/>
      <c r="GKV9" s="22"/>
      <c r="GKW9" s="15"/>
      <c r="GKX9" s="23"/>
      <c r="GKY9" s="21"/>
      <c r="GKZ9"/>
      <c r="GLA9" s="4"/>
      <c r="GLB9" s="4"/>
      <c r="GLC9"/>
      <c r="GLD9" s="22"/>
      <c r="GLE9" s="22"/>
      <c r="GLF9" s="22"/>
      <c r="GLG9" s="15"/>
      <c r="GLH9" s="23"/>
      <c r="GLI9" s="21"/>
      <c r="GLJ9"/>
      <c r="GLK9" s="4"/>
      <c r="GLL9" s="4"/>
      <c r="GLM9"/>
      <c r="GLN9" s="22"/>
      <c r="GLO9" s="22"/>
      <c r="GLP9" s="22"/>
      <c r="GLQ9" s="15"/>
      <c r="GLR9" s="23"/>
      <c r="GLS9" s="21"/>
      <c r="GLT9"/>
      <c r="GLU9" s="4"/>
      <c r="GLV9" s="4"/>
      <c r="GLW9"/>
      <c r="GLX9" s="22"/>
      <c r="GLY9" s="22"/>
      <c r="GLZ9" s="22"/>
      <c r="GMA9" s="15"/>
      <c r="GMB9" s="23"/>
      <c r="GMC9" s="21"/>
      <c r="GMD9"/>
      <c r="GME9" s="4"/>
      <c r="GMF9" s="4"/>
      <c r="GMG9"/>
      <c r="GMH9" s="22"/>
      <c r="GMI9" s="22"/>
      <c r="GMJ9" s="22"/>
      <c r="GMK9" s="15"/>
      <c r="GML9" s="23"/>
      <c r="GMM9" s="21"/>
      <c r="GMN9"/>
      <c r="GMO9" s="4"/>
      <c r="GMP9" s="4"/>
      <c r="GMQ9"/>
      <c r="GMR9" s="22"/>
      <c r="GMS9" s="22"/>
      <c r="GMT9" s="22"/>
      <c r="GMU9" s="15"/>
      <c r="GMV9" s="23"/>
      <c r="GMW9" s="21"/>
      <c r="GMX9"/>
      <c r="GMY9" s="4"/>
      <c r="GMZ9" s="4"/>
      <c r="GNA9"/>
      <c r="GNB9" s="22"/>
      <c r="GNC9" s="22"/>
      <c r="GND9" s="22"/>
      <c r="GNE9" s="15"/>
      <c r="GNF9" s="23"/>
      <c r="GNG9" s="21"/>
      <c r="GNH9"/>
      <c r="GNI9" s="4"/>
      <c r="GNJ9" s="4"/>
      <c r="GNK9"/>
      <c r="GNL9" s="22"/>
      <c r="GNM9" s="22"/>
      <c r="GNN9" s="22"/>
      <c r="GNO9" s="15"/>
      <c r="GNP9" s="23"/>
      <c r="GNQ9" s="21"/>
      <c r="GNR9"/>
      <c r="GNS9" s="4"/>
      <c r="GNT9" s="4"/>
      <c r="GNU9"/>
      <c r="GNV9" s="22"/>
      <c r="GNW9" s="22"/>
      <c r="GNX9" s="22"/>
      <c r="GNY9" s="15"/>
      <c r="GNZ9" s="23"/>
      <c r="GOA9" s="21"/>
      <c r="GOB9"/>
      <c r="GOC9" s="4"/>
      <c r="GOD9" s="4"/>
      <c r="GOE9"/>
      <c r="GOF9" s="22"/>
      <c r="GOG9" s="22"/>
      <c r="GOH9" s="22"/>
      <c r="GOI9" s="15"/>
      <c r="GOJ9" s="23"/>
      <c r="GOK9" s="21"/>
      <c r="GOL9"/>
      <c r="GOM9" s="4"/>
      <c r="GON9" s="4"/>
      <c r="GOO9"/>
      <c r="GOP9" s="22"/>
      <c r="GOQ9" s="22"/>
      <c r="GOR9" s="22"/>
      <c r="GOS9" s="15"/>
      <c r="GOT9" s="23"/>
      <c r="GOU9" s="21"/>
      <c r="GOV9"/>
      <c r="GOW9" s="4"/>
      <c r="GOX9" s="4"/>
      <c r="GOY9"/>
      <c r="GOZ9" s="22"/>
      <c r="GPA9" s="22"/>
      <c r="GPB9" s="22"/>
      <c r="GPC9" s="15"/>
      <c r="GPD9" s="23"/>
      <c r="GPE9" s="21"/>
      <c r="GPF9"/>
      <c r="GPG9" s="4"/>
      <c r="GPH9" s="4"/>
      <c r="GPI9"/>
      <c r="GPJ9" s="22"/>
      <c r="GPK9" s="22"/>
      <c r="GPL9" s="22"/>
      <c r="GPM9" s="15"/>
      <c r="GPN9" s="23"/>
      <c r="GPO9" s="21"/>
      <c r="GPP9"/>
      <c r="GPQ9" s="4"/>
      <c r="GPR9" s="4"/>
      <c r="GPS9"/>
      <c r="GPT9" s="22"/>
      <c r="GPU9" s="22"/>
      <c r="GPV9" s="22"/>
      <c r="GPW9" s="15"/>
      <c r="GPX9" s="23"/>
      <c r="GPY9" s="21"/>
      <c r="GPZ9"/>
      <c r="GQA9" s="4"/>
      <c r="GQB9" s="4"/>
      <c r="GQC9"/>
      <c r="GQD9" s="22"/>
      <c r="GQE9" s="22"/>
      <c r="GQF9" s="22"/>
      <c r="GQG9" s="15"/>
      <c r="GQH9" s="23"/>
      <c r="GQI9" s="21"/>
      <c r="GQJ9"/>
      <c r="GQK9" s="4"/>
      <c r="GQL9" s="4"/>
      <c r="GQM9"/>
      <c r="GQN9" s="22"/>
      <c r="GQO9" s="22"/>
      <c r="GQP9" s="22"/>
      <c r="GQQ9" s="15"/>
      <c r="GQR9" s="23"/>
      <c r="GQS9" s="21"/>
      <c r="GQT9"/>
      <c r="GQU9" s="4"/>
      <c r="GQV9" s="4"/>
      <c r="GQW9"/>
      <c r="GQX9" s="22"/>
      <c r="GQY9" s="22"/>
      <c r="GQZ9" s="22"/>
      <c r="GRA9" s="15"/>
      <c r="GRB9" s="23"/>
      <c r="GRC9" s="21"/>
      <c r="GRD9"/>
      <c r="GRE9" s="4"/>
      <c r="GRF9" s="4"/>
      <c r="GRG9"/>
      <c r="GRH9" s="22"/>
      <c r="GRI9" s="22"/>
      <c r="GRJ9" s="22"/>
      <c r="GRK9" s="15"/>
      <c r="GRL9" s="23"/>
      <c r="GRM9" s="21"/>
      <c r="GRN9"/>
      <c r="GRO9" s="4"/>
      <c r="GRP9" s="4"/>
      <c r="GRQ9"/>
      <c r="GRR9" s="22"/>
      <c r="GRS9" s="22"/>
      <c r="GRT9" s="22"/>
      <c r="GRU9" s="15"/>
      <c r="GRV9" s="23"/>
      <c r="GRW9" s="21"/>
      <c r="GRX9"/>
      <c r="GRY9" s="4"/>
      <c r="GRZ9" s="4"/>
      <c r="GSA9"/>
      <c r="GSB9" s="22"/>
      <c r="GSC9" s="22"/>
      <c r="GSD9" s="22"/>
      <c r="GSE9" s="15"/>
      <c r="GSF9" s="23"/>
      <c r="GSG9" s="21"/>
      <c r="GSH9"/>
      <c r="GSI9" s="4"/>
      <c r="GSJ9" s="4"/>
      <c r="GSK9"/>
      <c r="GSL9" s="22"/>
      <c r="GSM9" s="22"/>
      <c r="GSN9" s="22"/>
      <c r="GSO9" s="15"/>
      <c r="GSP9" s="23"/>
      <c r="GSQ9" s="21"/>
      <c r="GSR9"/>
      <c r="GSS9" s="4"/>
      <c r="GST9" s="4"/>
      <c r="GSU9"/>
      <c r="GSV9" s="22"/>
      <c r="GSW9" s="22"/>
      <c r="GSX9" s="22"/>
      <c r="GSY9" s="15"/>
      <c r="GSZ9" s="23"/>
      <c r="GTA9" s="21"/>
      <c r="GTB9"/>
      <c r="GTC9" s="4"/>
      <c r="GTD9" s="4"/>
      <c r="GTE9"/>
      <c r="GTF9" s="22"/>
      <c r="GTG9" s="22"/>
      <c r="GTH9" s="22"/>
      <c r="GTI9" s="15"/>
      <c r="GTJ9" s="23"/>
      <c r="GTK9" s="21"/>
      <c r="GTL9"/>
      <c r="GTM9" s="4"/>
      <c r="GTN9" s="4"/>
      <c r="GTO9"/>
      <c r="GTP9" s="22"/>
      <c r="GTQ9" s="22"/>
      <c r="GTR9" s="22"/>
      <c r="GTS9" s="15"/>
      <c r="GTT9" s="23"/>
      <c r="GTU9" s="21"/>
      <c r="GTV9"/>
      <c r="GTW9" s="4"/>
      <c r="GTX9" s="4"/>
      <c r="GTY9"/>
      <c r="GTZ9" s="22"/>
      <c r="GUA9" s="22"/>
      <c r="GUB9" s="22"/>
      <c r="GUC9" s="15"/>
      <c r="GUD9" s="23"/>
      <c r="GUE9" s="21"/>
      <c r="GUF9"/>
      <c r="GUG9" s="4"/>
      <c r="GUH9" s="4"/>
      <c r="GUI9"/>
      <c r="GUJ9" s="22"/>
      <c r="GUK9" s="22"/>
      <c r="GUL9" s="22"/>
      <c r="GUM9" s="15"/>
      <c r="GUN9" s="23"/>
      <c r="GUO9" s="21"/>
      <c r="GUP9"/>
      <c r="GUQ9" s="4"/>
      <c r="GUR9" s="4"/>
      <c r="GUS9"/>
      <c r="GUT9" s="22"/>
      <c r="GUU9" s="22"/>
      <c r="GUV9" s="22"/>
      <c r="GUW9" s="15"/>
      <c r="GUX9" s="23"/>
      <c r="GUY9" s="21"/>
      <c r="GUZ9"/>
      <c r="GVA9" s="4"/>
      <c r="GVB9" s="4"/>
      <c r="GVC9"/>
      <c r="GVD9" s="22"/>
      <c r="GVE9" s="22"/>
      <c r="GVF9" s="22"/>
      <c r="GVG9" s="15"/>
      <c r="GVH9" s="23"/>
      <c r="GVI9" s="21"/>
      <c r="GVJ9"/>
      <c r="GVK9" s="4"/>
      <c r="GVL9" s="4"/>
      <c r="GVM9"/>
      <c r="GVN9" s="22"/>
      <c r="GVO9" s="22"/>
      <c r="GVP9" s="22"/>
      <c r="GVQ9" s="15"/>
      <c r="GVR9" s="23"/>
      <c r="GVS9" s="21"/>
      <c r="GVT9"/>
      <c r="GVU9" s="4"/>
      <c r="GVV9" s="4"/>
      <c r="GVW9"/>
      <c r="GVX9" s="22"/>
      <c r="GVY9" s="22"/>
      <c r="GVZ9" s="22"/>
      <c r="GWA9" s="15"/>
      <c r="GWB9" s="23"/>
      <c r="GWC9" s="21"/>
      <c r="GWD9"/>
      <c r="GWE9" s="4"/>
      <c r="GWF9" s="4"/>
      <c r="GWG9"/>
      <c r="GWH9" s="22"/>
      <c r="GWI9" s="22"/>
      <c r="GWJ9" s="22"/>
      <c r="GWK9" s="15"/>
      <c r="GWL9" s="23"/>
      <c r="GWM9" s="21"/>
      <c r="GWN9"/>
      <c r="GWO9" s="4"/>
      <c r="GWP9" s="4"/>
      <c r="GWQ9"/>
      <c r="GWR9" s="22"/>
      <c r="GWS9" s="22"/>
      <c r="GWT9" s="22"/>
      <c r="GWU9" s="15"/>
      <c r="GWV9" s="23"/>
      <c r="GWW9" s="21"/>
      <c r="GWX9"/>
      <c r="GWY9" s="4"/>
      <c r="GWZ9" s="4"/>
      <c r="GXA9"/>
      <c r="GXB9" s="22"/>
      <c r="GXC9" s="22"/>
      <c r="GXD9" s="22"/>
      <c r="GXE9" s="15"/>
      <c r="GXF9" s="23"/>
      <c r="GXG9" s="21"/>
      <c r="GXH9"/>
      <c r="GXI9" s="4"/>
      <c r="GXJ9" s="4"/>
      <c r="GXK9"/>
      <c r="GXL9" s="22"/>
      <c r="GXM9" s="22"/>
      <c r="GXN9" s="22"/>
      <c r="GXO9" s="15"/>
      <c r="GXP9" s="23"/>
      <c r="GXQ9" s="21"/>
      <c r="GXR9"/>
      <c r="GXS9" s="4"/>
      <c r="GXT9" s="4"/>
      <c r="GXU9"/>
      <c r="GXV9" s="22"/>
      <c r="GXW9" s="22"/>
      <c r="GXX9" s="22"/>
      <c r="GXY9" s="15"/>
      <c r="GXZ9" s="23"/>
      <c r="GYA9" s="21"/>
      <c r="GYB9"/>
      <c r="GYC9" s="4"/>
      <c r="GYD9" s="4"/>
      <c r="GYE9"/>
      <c r="GYF9" s="22"/>
      <c r="GYG9" s="22"/>
      <c r="GYH9" s="22"/>
      <c r="GYI9" s="15"/>
      <c r="GYJ9" s="23"/>
      <c r="GYK9" s="21"/>
      <c r="GYL9"/>
      <c r="GYM9" s="4"/>
      <c r="GYN9" s="4"/>
      <c r="GYO9"/>
      <c r="GYP9" s="22"/>
      <c r="GYQ9" s="22"/>
      <c r="GYR9" s="22"/>
      <c r="GYS9" s="15"/>
      <c r="GYT9" s="23"/>
      <c r="GYU9" s="21"/>
      <c r="GYV9"/>
      <c r="GYW9" s="4"/>
      <c r="GYX9" s="4"/>
      <c r="GYY9"/>
      <c r="GYZ9" s="22"/>
      <c r="GZA9" s="22"/>
      <c r="GZB9" s="22"/>
      <c r="GZC9" s="15"/>
      <c r="GZD9" s="23"/>
      <c r="GZE9" s="21"/>
      <c r="GZF9"/>
      <c r="GZG9" s="4"/>
      <c r="GZH9" s="4"/>
      <c r="GZI9"/>
      <c r="GZJ9" s="22"/>
      <c r="GZK9" s="22"/>
      <c r="GZL9" s="22"/>
      <c r="GZM9" s="15"/>
      <c r="GZN9" s="23"/>
      <c r="GZO9" s="21"/>
      <c r="GZP9"/>
      <c r="GZQ9" s="4"/>
      <c r="GZR9" s="4"/>
      <c r="GZS9"/>
      <c r="GZT9" s="22"/>
      <c r="GZU9" s="22"/>
      <c r="GZV9" s="22"/>
      <c r="GZW9" s="15"/>
      <c r="GZX9" s="23"/>
      <c r="GZY9" s="21"/>
      <c r="GZZ9"/>
      <c r="HAA9" s="4"/>
      <c r="HAB9" s="4"/>
      <c r="HAC9"/>
      <c r="HAD9" s="22"/>
      <c r="HAE9" s="22"/>
      <c r="HAF9" s="22"/>
      <c r="HAG9" s="15"/>
      <c r="HAH9" s="23"/>
      <c r="HAI9" s="21"/>
      <c r="HAJ9"/>
      <c r="HAK9" s="4"/>
      <c r="HAL9" s="4"/>
      <c r="HAM9"/>
      <c r="HAN9" s="22"/>
      <c r="HAO9" s="22"/>
      <c r="HAP9" s="22"/>
      <c r="HAQ9" s="15"/>
      <c r="HAR9" s="23"/>
      <c r="HAS9" s="21"/>
      <c r="HAT9"/>
      <c r="HAU9" s="4"/>
      <c r="HAV9" s="4"/>
      <c r="HAW9"/>
      <c r="HAX9" s="22"/>
      <c r="HAY9" s="22"/>
      <c r="HAZ9" s="22"/>
      <c r="HBA9" s="15"/>
      <c r="HBB9" s="23"/>
      <c r="HBC9" s="21"/>
      <c r="HBD9"/>
      <c r="HBE9" s="4"/>
      <c r="HBF9" s="4"/>
      <c r="HBG9"/>
      <c r="HBH9" s="22"/>
      <c r="HBI9" s="22"/>
      <c r="HBJ9" s="22"/>
      <c r="HBK9" s="15"/>
      <c r="HBL9" s="23"/>
      <c r="HBM9" s="21"/>
      <c r="HBN9"/>
      <c r="HBO9" s="4"/>
      <c r="HBP9" s="4"/>
      <c r="HBQ9"/>
      <c r="HBR9" s="22"/>
      <c r="HBS9" s="22"/>
      <c r="HBT9" s="22"/>
      <c r="HBU9" s="15"/>
      <c r="HBV9" s="23"/>
      <c r="HBW9" s="21"/>
      <c r="HBX9"/>
      <c r="HBY9" s="4"/>
      <c r="HBZ9" s="4"/>
      <c r="HCA9"/>
      <c r="HCB9" s="22"/>
      <c r="HCC9" s="22"/>
      <c r="HCD9" s="22"/>
      <c r="HCE9" s="15"/>
      <c r="HCF9" s="23"/>
      <c r="HCG9" s="21"/>
      <c r="HCH9"/>
      <c r="HCI9" s="4"/>
      <c r="HCJ9" s="4"/>
      <c r="HCK9"/>
      <c r="HCL9" s="22"/>
      <c r="HCM9" s="22"/>
      <c r="HCN9" s="22"/>
      <c r="HCO9" s="15"/>
      <c r="HCP9" s="23"/>
      <c r="HCQ9" s="21"/>
      <c r="HCR9"/>
      <c r="HCS9" s="4"/>
      <c r="HCT9" s="4"/>
      <c r="HCU9"/>
      <c r="HCV9" s="22"/>
      <c r="HCW9" s="22"/>
      <c r="HCX9" s="22"/>
      <c r="HCY9" s="15"/>
      <c r="HCZ9" s="23"/>
      <c r="HDA9" s="21"/>
      <c r="HDB9"/>
      <c r="HDC9" s="4"/>
      <c r="HDD9" s="4"/>
      <c r="HDE9"/>
      <c r="HDF9" s="22"/>
      <c r="HDG9" s="22"/>
      <c r="HDH9" s="22"/>
      <c r="HDI9" s="15"/>
      <c r="HDJ9" s="23"/>
      <c r="HDK9" s="21"/>
      <c r="HDL9"/>
      <c r="HDM9" s="4"/>
      <c r="HDN9" s="4"/>
      <c r="HDO9"/>
      <c r="HDP9" s="22"/>
      <c r="HDQ9" s="22"/>
      <c r="HDR9" s="22"/>
      <c r="HDS9" s="15"/>
      <c r="HDT9" s="23"/>
      <c r="HDU9" s="21"/>
      <c r="HDV9"/>
      <c r="HDW9" s="4"/>
      <c r="HDX9" s="4"/>
      <c r="HDY9"/>
      <c r="HDZ9" s="22"/>
      <c r="HEA9" s="22"/>
      <c r="HEB9" s="22"/>
      <c r="HEC9" s="15"/>
      <c r="HED9" s="23"/>
      <c r="HEE9" s="21"/>
      <c r="HEF9"/>
      <c r="HEG9" s="4"/>
      <c r="HEH9" s="4"/>
      <c r="HEI9"/>
      <c r="HEJ9" s="22"/>
      <c r="HEK9" s="22"/>
      <c r="HEL9" s="22"/>
      <c r="HEM9" s="15"/>
      <c r="HEN9" s="23"/>
      <c r="HEO9" s="21"/>
      <c r="HEP9"/>
      <c r="HEQ9" s="4"/>
      <c r="HER9" s="4"/>
      <c r="HES9"/>
      <c r="HET9" s="22"/>
      <c r="HEU9" s="22"/>
      <c r="HEV9" s="22"/>
      <c r="HEW9" s="15"/>
      <c r="HEX9" s="23"/>
      <c r="HEY9" s="21"/>
      <c r="HEZ9"/>
      <c r="HFA9" s="4"/>
      <c r="HFB9" s="4"/>
      <c r="HFC9"/>
      <c r="HFD9" s="22"/>
      <c r="HFE9" s="22"/>
      <c r="HFF9" s="22"/>
      <c r="HFG9" s="15"/>
      <c r="HFH9" s="23"/>
      <c r="HFI9" s="21"/>
      <c r="HFJ9"/>
      <c r="HFK9" s="4"/>
      <c r="HFL9" s="4"/>
      <c r="HFM9"/>
      <c r="HFN9" s="22"/>
      <c r="HFO9" s="22"/>
      <c r="HFP9" s="22"/>
      <c r="HFQ9" s="15"/>
      <c r="HFR9" s="23"/>
      <c r="HFS9" s="21"/>
      <c r="HFT9"/>
      <c r="HFU9" s="4"/>
      <c r="HFV9" s="4"/>
      <c r="HFW9"/>
      <c r="HFX9" s="22"/>
      <c r="HFY9" s="22"/>
      <c r="HFZ9" s="22"/>
      <c r="HGA9" s="15"/>
      <c r="HGB9" s="23"/>
      <c r="HGC9" s="21"/>
      <c r="HGD9"/>
      <c r="HGE9" s="4"/>
      <c r="HGF9" s="4"/>
      <c r="HGG9"/>
      <c r="HGH9" s="22"/>
      <c r="HGI9" s="22"/>
      <c r="HGJ9" s="22"/>
      <c r="HGK9" s="15"/>
      <c r="HGL9" s="23"/>
      <c r="HGM9" s="21"/>
      <c r="HGN9"/>
      <c r="HGO9" s="4"/>
      <c r="HGP9" s="4"/>
      <c r="HGQ9"/>
      <c r="HGR9" s="22"/>
      <c r="HGS9" s="22"/>
      <c r="HGT9" s="22"/>
      <c r="HGU9" s="15"/>
      <c r="HGV9" s="23"/>
      <c r="HGW9" s="21"/>
      <c r="HGX9"/>
      <c r="HGY9" s="4"/>
      <c r="HGZ9" s="4"/>
      <c r="HHA9"/>
      <c r="HHB9" s="22"/>
      <c r="HHC9" s="22"/>
      <c r="HHD9" s="22"/>
      <c r="HHE9" s="15"/>
      <c r="HHF9" s="23"/>
      <c r="HHG9" s="21"/>
      <c r="HHH9"/>
      <c r="HHI9" s="4"/>
      <c r="HHJ9" s="4"/>
      <c r="HHK9"/>
      <c r="HHL9" s="22"/>
      <c r="HHM9" s="22"/>
      <c r="HHN9" s="22"/>
      <c r="HHO9" s="15"/>
      <c r="HHP9" s="23"/>
      <c r="HHQ9" s="21"/>
      <c r="HHR9"/>
      <c r="HHS9" s="4"/>
      <c r="HHT9" s="4"/>
      <c r="HHU9"/>
      <c r="HHV9" s="22"/>
      <c r="HHW9" s="22"/>
      <c r="HHX9" s="22"/>
      <c r="HHY9" s="15"/>
      <c r="HHZ9" s="23"/>
      <c r="HIA9" s="21"/>
      <c r="HIB9"/>
      <c r="HIC9" s="4"/>
      <c r="HID9" s="4"/>
      <c r="HIE9"/>
      <c r="HIF9" s="22"/>
      <c r="HIG9" s="22"/>
      <c r="HIH9" s="22"/>
      <c r="HII9" s="15"/>
      <c r="HIJ9" s="23"/>
      <c r="HIK9" s="21"/>
      <c r="HIL9"/>
      <c r="HIM9" s="4"/>
      <c r="HIN9" s="4"/>
      <c r="HIO9"/>
      <c r="HIP9" s="22"/>
      <c r="HIQ9" s="22"/>
      <c r="HIR9" s="22"/>
      <c r="HIS9" s="15"/>
      <c r="HIT9" s="23"/>
      <c r="HIU9" s="21"/>
      <c r="HIV9"/>
      <c r="HIW9" s="4"/>
      <c r="HIX9" s="4"/>
      <c r="HIY9"/>
      <c r="HIZ9" s="22"/>
      <c r="HJA9" s="22"/>
      <c r="HJB9" s="22"/>
      <c r="HJC9" s="15"/>
      <c r="HJD9" s="23"/>
      <c r="HJE9" s="21"/>
      <c r="HJF9"/>
      <c r="HJG9" s="4"/>
      <c r="HJH9" s="4"/>
      <c r="HJI9"/>
      <c r="HJJ9" s="22"/>
      <c r="HJK9" s="22"/>
      <c r="HJL9" s="22"/>
      <c r="HJM9" s="15"/>
      <c r="HJN9" s="23"/>
      <c r="HJO9" s="21"/>
      <c r="HJP9"/>
      <c r="HJQ9" s="4"/>
      <c r="HJR9" s="4"/>
      <c r="HJS9"/>
      <c r="HJT9" s="22"/>
      <c r="HJU9" s="22"/>
      <c r="HJV9" s="22"/>
      <c r="HJW9" s="15"/>
      <c r="HJX9" s="23"/>
      <c r="HJY9" s="21"/>
      <c r="HJZ9"/>
      <c r="HKA9" s="4"/>
      <c r="HKB9" s="4"/>
      <c r="HKC9"/>
      <c r="HKD9" s="22"/>
      <c r="HKE9" s="22"/>
      <c r="HKF9" s="22"/>
      <c r="HKG9" s="15"/>
      <c r="HKH9" s="23"/>
      <c r="HKI9" s="21"/>
      <c r="HKJ9"/>
      <c r="HKK9" s="4"/>
      <c r="HKL9" s="4"/>
      <c r="HKM9"/>
      <c r="HKN9" s="22"/>
      <c r="HKO9" s="22"/>
      <c r="HKP9" s="22"/>
      <c r="HKQ9" s="15"/>
      <c r="HKR9" s="23"/>
      <c r="HKS9" s="21"/>
      <c r="HKT9"/>
      <c r="HKU9" s="4"/>
      <c r="HKV9" s="4"/>
      <c r="HKW9"/>
      <c r="HKX9" s="22"/>
      <c r="HKY9" s="22"/>
      <c r="HKZ9" s="22"/>
      <c r="HLA9" s="15"/>
      <c r="HLB9" s="23"/>
      <c r="HLC9" s="21"/>
      <c r="HLD9"/>
      <c r="HLE9" s="4"/>
      <c r="HLF9" s="4"/>
      <c r="HLG9"/>
      <c r="HLH9" s="22"/>
      <c r="HLI9" s="22"/>
      <c r="HLJ9" s="22"/>
      <c r="HLK9" s="15"/>
      <c r="HLL9" s="23"/>
      <c r="HLM9" s="21"/>
      <c r="HLN9"/>
      <c r="HLO9" s="4"/>
      <c r="HLP9" s="4"/>
      <c r="HLQ9"/>
      <c r="HLR9" s="22"/>
      <c r="HLS9" s="22"/>
      <c r="HLT9" s="22"/>
      <c r="HLU9" s="15"/>
      <c r="HLV9" s="23"/>
      <c r="HLW9" s="21"/>
      <c r="HLX9"/>
      <c r="HLY9" s="4"/>
      <c r="HLZ9" s="4"/>
      <c r="HMA9"/>
      <c r="HMB9" s="22"/>
      <c r="HMC9" s="22"/>
      <c r="HMD9" s="22"/>
      <c r="HME9" s="15"/>
      <c r="HMF9" s="23"/>
      <c r="HMG9" s="21"/>
      <c r="HMH9"/>
      <c r="HMI9" s="4"/>
      <c r="HMJ9" s="4"/>
      <c r="HMK9"/>
      <c r="HML9" s="22"/>
      <c r="HMM9" s="22"/>
      <c r="HMN9" s="22"/>
      <c r="HMO9" s="15"/>
      <c r="HMP9" s="23"/>
      <c r="HMQ9" s="21"/>
      <c r="HMR9"/>
      <c r="HMS9" s="4"/>
      <c r="HMT9" s="4"/>
      <c r="HMU9"/>
      <c r="HMV9" s="22"/>
      <c r="HMW9" s="22"/>
      <c r="HMX9" s="22"/>
      <c r="HMY9" s="15"/>
      <c r="HMZ9" s="23"/>
      <c r="HNA9" s="21"/>
      <c r="HNB9"/>
      <c r="HNC9" s="4"/>
      <c r="HND9" s="4"/>
      <c r="HNE9"/>
      <c r="HNF9" s="22"/>
      <c r="HNG9" s="22"/>
      <c r="HNH9" s="22"/>
      <c r="HNI9" s="15"/>
      <c r="HNJ9" s="23"/>
      <c r="HNK9" s="21"/>
      <c r="HNL9"/>
      <c r="HNM9" s="4"/>
      <c r="HNN9" s="4"/>
      <c r="HNO9"/>
      <c r="HNP9" s="22"/>
      <c r="HNQ9" s="22"/>
      <c r="HNR9" s="22"/>
      <c r="HNS9" s="15"/>
      <c r="HNT9" s="23"/>
      <c r="HNU9" s="21"/>
      <c r="HNV9"/>
      <c r="HNW9" s="4"/>
      <c r="HNX9" s="4"/>
      <c r="HNY9"/>
      <c r="HNZ9" s="22"/>
      <c r="HOA9" s="22"/>
      <c r="HOB9" s="22"/>
      <c r="HOC9" s="15"/>
      <c r="HOD9" s="23"/>
      <c r="HOE9" s="21"/>
      <c r="HOF9"/>
      <c r="HOG9" s="4"/>
      <c r="HOH9" s="4"/>
      <c r="HOI9"/>
      <c r="HOJ9" s="22"/>
      <c r="HOK9" s="22"/>
      <c r="HOL9" s="22"/>
      <c r="HOM9" s="15"/>
      <c r="HON9" s="23"/>
      <c r="HOO9" s="21"/>
      <c r="HOP9"/>
      <c r="HOQ9" s="4"/>
      <c r="HOR9" s="4"/>
      <c r="HOS9"/>
      <c r="HOT9" s="22"/>
      <c r="HOU9" s="22"/>
      <c r="HOV9" s="22"/>
      <c r="HOW9" s="15"/>
      <c r="HOX9" s="23"/>
      <c r="HOY9" s="21"/>
      <c r="HOZ9"/>
      <c r="HPA9" s="4"/>
      <c r="HPB9" s="4"/>
      <c r="HPC9"/>
      <c r="HPD9" s="22"/>
      <c r="HPE9" s="22"/>
      <c r="HPF9" s="22"/>
      <c r="HPG9" s="15"/>
      <c r="HPH9" s="23"/>
      <c r="HPI9" s="21"/>
      <c r="HPJ9"/>
      <c r="HPK9" s="4"/>
      <c r="HPL9" s="4"/>
      <c r="HPM9"/>
      <c r="HPN9" s="22"/>
      <c r="HPO9" s="22"/>
      <c r="HPP9" s="22"/>
      <c r="HPQ9" s="15"/>
      <c r="HPR9" s="23"/>
      <c r="HPS9" s="21"/>
      <c r="HPT9"/>
      <c r="HPU9" s="4"/>
      <c r="HPV9" s="4"/>
      <c r="HPW9"/>
      <c r="HPX9" s="22"/>
      <c r="HPY9" s="22"/>
      <c r="HPZ9" s="22"/>
      <c r="HQA9" s="15"/>
      <c r="HQB9" s="23"/>
      <c r="HQC9" s="21"/>
      <c r="HQD9"/>
      <c r="HQE9" s="4"/>
      <c r="HQF9" s="4"/>
      <c r="HQG9"/>
      <c r="HQH9" s="22"/>
      <c r="HQI9" s="22"/>
      <c r="HQJ9" s="22"/>
      <c r="HQK9" s="15"/>
      <c r="HQL9" s="23"/>
      <c r="HQM9" s="21"/>
      <c r="HQN9"/>
      <c r="HQO9" s="4"/>
      <c r="HQP9" s="4"/>
      <c r="HQQ9"/>
      <c r="HQR9" s="22"/>
      <c r="HQS9" s="22"/>
      <c r="HQT9" s="22"/>
      <c r="HQU9" s="15"/>
      <c r="HQV9" s="23"/>
      <c r="HQW9" s="21"/>
      <c r="HQX9"/>
      <c r="HQY9" s="4"/>
      <c r="HQZ9" s="4"/>
      <c r="HRA9"/>
      <c r="HRB9" s="22"/>
      <c r="HRC9" s="22"/>
      <c r="HRD9" s="22"/>
      <c r="HRE9" s="15"/>
      <c r="HRF9" s="23"/>
      <c r="HRG9" s="21"/>
      <c r="HRH9"/>
      <c r="HRI9" s="4"/>
      <c r="HRJ9" s="4"/>
      <c r="HRK9"/>
      <c r="HRL9" s="22"/>
      <c r="HRM9" s="22"/>
      <c r="HRN9" s="22"/>
      <c r="HRO9" s="15"/>
      <c r="HRP9" s="23"/>
      <c r="HRQ9" s="21"/>
      <c r="HRR9"/>
      <c r="HRS9" s="4"/>
      <c r="HRT9" s="4"/>
      <c r="HRU9"/>
      <c r="HRV9" s="22"/>
      <c r="HRW9" s="22"/>
      <c r="HRX9" s="22"/>
      <c r="HRY9" s="15"/>
      <c r="HRZ9" s="23"/>
      <c r="HSA9" s="21"/>
      <c r="HSB9"/>
      <c r="HSC9" s="4"/>
      <c r="HSD9" s="4"/>
      <c r="HSE9"/>
      <c r="HSF9" s="22"/>
      <c r="HSG9" s="22"/>
      <c r="HSH9" s="22"/>
      <c r="HSI9" s="15"/>
      <c r="HSJ9" s="23"/>
      <c r="HSK9" s="21"/>
      <c r="HSL9"/>
      <c r="HSM9" s="4"/>
      <c r="HSN9" s="4"/>
      <c r="HSO9"/>
      <c r="HSP9" s="22"/>
      <c r="HSQ9" s="22"/>
      <c r="HSR9" s="22"/>
      <c r="HSS9" s="15"/>
      <c r="HST9" s="23"/>
      <c r="HSU9" s="21"/>
      <c r="HSV9"/>
      <c r="HSW9" s="4"/>
      <c r="HSX9" s="4"/>
      <c r="HSY9"/>
      <c r="HSZ9" s="22"/>
      <c r="HTA9" s="22"/>
      <c r="HTB9" s="22"/>
      <c r="HTC9" s="15"/>
      <c r="HTD9" s="23"/>
      <c r="HTE9" s="21"/>
      <c r="HTF9"/>
      <c r="HTG9" s="4"/>
      <c r="HTH9" s="4"/>
      <c r="HTI9"/>
      <c r="HTJ9" s="22"/>
      <c r="HTK9" s="22"/>
      <c r="HTL9" s="22"/>
      <c r="HTM9" s="15"/>
      <c r="HTN9" s="23"/>
      <c r="HTO9" s="21"/>
      <c r="HTP9"/>
      <c r="HTQ9" s="4"/>
      <c r="HTR9" s="4"/>
      <c r="HTS9"/>
      <c r="HTT9" s="22"/>
      <c r="HTU9" s="22"/>
      <c r="HTV9" s="22"/>
      <c r="HTW9" s="15"/>
      <c r="HTX9" s="23"/>
      <c r="HTY9" s="21"/>
      <c r="HTZ9"/>
      <c r="HUA9" s="4"/>
      <c r="HUB9" s="4"/>
      <c r="HUC9"/>
      <c r="HUD9" s="22"/>
      <c r="HUE9" s="22"/>
      <c r="HUF9" s="22"/>
      <c r="HUG9" s="15"/>
      <c r="HUH9" s="23"/>
      <c r="HUI9" s="21"/>
      <c r="HUJ9"/>
      <c r="HUK9" s="4"/>
      <c r="HUL9" s="4"/>
      <c r="HUM9"/>
      <c r="HUN9" s="22"/>
      <c r="HUO9" s="22"/>
      <c r="HUP9" s="22"/>
      <c r="HUQ9" s="15"/>
      <c r="HUR9" s="23"/>
      <c r="HUS9" s="21"/>
      <c r="HUT9"/>
      <c r="HUU9" s="4"/>
      <c r="HUV9" s="4"/>
      <c r="HUW9"/>
      <c r="HUX9" s="22"/>
      <c r="HUY9" s="22"/>
      <c r="HUZ9" s="22"/>
      <c r="HVA9" s="15"/>
      <c r="HVB9" s="23"/>
      <c r="HVC9" s="21"/>
      <c r="HVD9"/>
      <c r="HVE9" s="4"/>
      <c r="HVF9" s="4"/>
      <c r="HVG9"/>
      <c r="HVH9" s="22"/>
      <c r="HVI9" s="22"/>
      <c r="HVJ9" s="22"/>
      <c r="HVK9" s="15"/>
      <c r="HVL9" s="23"/>
      <c r="HVM9" s="21"/>
      <c r="HVN9"/>
      <c r="HVO9" s="4"/>
      <c r="HVP9" s="4"/>
      <c r="HVQ9"/>
      <c r="HVR9" s="22"/>
      <c r="HVS9" s="22"/>
      <c r="HVT9" s="22"/>
      <c r="HVU9" s="15"/>
      <c r="HVV9" s="23"/>
      <c r="HVW9" s="21"/>
      <c r="HVX9"/>
      <c r="HVY9" s="4"/>
      <c r="HVZ9" s="4"/>
      <c r="HWA9"/>
      <c r="HWB9" s="22"/>
      <c r="HWC9" s="22"/>
      <c r="HWD9" s="22"/>
      <c r="HWE9" s="15"/>
      <c r="HWF9" s="23"/>
      <c r="HWG9" s="21"/>
      <c r="HWH9"/>
      <c r="HWI9" s="4"/>
      <c r="HWJ9" s="4"/>
      <c r="HWK9"/>
      <c r="HWL9" s="22"/>
      <c r="HWM9" s="22"/>
      <c r="HWN9" s="22"/>
      <c r="HWO9" s="15"/>
      <c r="HWP9" s="23"/>
      <c r="HWQ9" s="21"/>
      <c r="HWR9"/>
      <c r="HWS9" s="4"/>
      <c r="HWT9" s="4"/>
      <c r="HWU9"/>
      <c r="HWV9" s="22"/>
      <c r="HWW9" s="22"/>
      <c r="HWX9" s="22"/>
      <c r="HWY9" s="15"/>
      <c r="HWZ9" s="23"/>
      <c r="HXA9" s="21"/>
      <c r="HXB9"/>
      <c r="HXC9" s="4"/>
      <c r="HXD9" s="4"/>
      <c r="HXE9"/>
      <c r="HXF9" s="22"/>
      <c r="HXG9" s="22"/>
      <c r="HXH9" s="22"/>
      <c r="HXI9" s="15"/>
      <c r="HXJ9" s="23"/>
      <c r="HXK9" s="21"/>
      <c r="HXL9"/>
      <c r="HXM9" s="4"/>
      <c r="HXN9" s="4"/>
      <c r="HXO9"/>
      <c r="HXP9" s="22"/>
      <c r="HXQ9" s="22"/>
      <c r="HXR9" s="22"/>
      <c r="HXS9" s="15"/>
      <c r="HXT9" s="23"/>
      <c r="HXU9" s="21"/>
      <c r="HXV9"/>
      <c r="HXW9" s="4"/>
      <c r="HXX9" s="4"/>
      <c r="HXY9"/>
      <c r="HXZ9" s="22"/>
      <c r="HYA9" s="22"/>
      <c r="HYB9" s="22"/>
      <c r="HYC9" s="15"/>
      <c r="HYD9" s="23"/>
      <c r="HYE9" s="21"/>
      <c r="HYF9"/>
      <c r="HYG9" s="4"/>
      <c r="HYH9" s="4"/>
      <c r="HYI9"/>
      <c r="HYJ9" s="22"/>
      <c r="HYK9" s="22"/>
      <c r="HYL9" s="22"/>
      <c r="HYM9" s="15"/>
      <c r="HYN9" s="23"/>
      <c r="HYO9" s="21"/>
      <c r="HYP9"/>
      <c r="HYQ9" s="4"/>
      <c r="HYR9" s="4"/>
      <c r="HYS9"/>
      <c r="HYT9" s="22"/>
      <c r="HYU9" s="22"/>
      <c r="HYV9" s="22"/>
      <c r="HYW9" s="15"/>
      <c r="HYX9" s="23"/>
      <c r="HYY9" s="21"/>
      <c r="HYZ9"/>
      <c r="HZA9" s="4"/>
      <c r="HZB9" s="4"/>
      <c r="HZC9"/>
      <c r="HZD9" s="22"/>
      <c r="HZE9" s="22"/>
      <c r="HZF9" s="22"/>
      <c r="HZG9" s="15"/>
      <c r="HZH9" s="23"/>
      <c r="HZI9" s="21"/>
      <c r="HZJ9"/>
      <c r="HZK9" s="4"/>
      <c r="HZL9" s="4"/>
      <c r="HZM9"/>
      <c r="HZN9" s="22"/>
      <c r="HZO9" s="22"/>
      <c r="HZP9" s="22"/>
      <c r="HZQ9" s="15"/>
      <c r="HZR9" s="23"/>
      <c r="HZS9" s="21"/>
      <c r="HZT9"/>
      <c r="HZU9" s="4"/>
      <c r="HZV9" s="4"/>
      <c r="HZW9"/>
      <c r="HZX9" s="22"/>
      <c r="HZY9" s="22"/>
      <c r="HZZ9" s="22"/>
      <c r="IAA9" s="15"/>
      <c r="IAB9" s="23"/>
      <c r="IAC9" s="21"/>
      <c r="IAD9"/>
      <c r="IAE9" s="4"/>
      <c r="IAF9" s="4"/>
      <c r="IAG9"/>
      <c r="IAH9" s="22"/>
      <c r="IAI9" s="22"/>
      <c r="IAJ9" s="22"/>
      <c r="IAK9" s="15"/>
      <c r="IAL9" s="23"/>
      <c r="IAM9" s="21"/>
      <c r="IAN9"/>
      <c r="IAO9" s="4"/>
      <c r="IAP9" s="4"/>
      <c r="IAQ9"/>
      <c r="IAR9" s="22"/>
      <c r="IAS9" s="22"/>
      <c r="IAT9" s="22"/>
      <c r="IAU9" s="15"/>
      <c r="IAV9" s="23"/>
      <c r="IAW9" s="21"/>
      <c r="IAX9"/>
      <c r="IAY9" s="4"/>
      <c r="IAZ9" s="4"/>
      <c r="IBA9"/>
      <c r="IBB9" s="22"/>
      <c r="IBC9" s="22"/>
      <c r="IBD9" s="22"/>
      <c r="IBE9" s="15"/>
      <c r="IBF9" s="23"/>
      <c r="IBG9" s="21"/>
      <c r="IBH9"/>
      <c r="IBI9" s="4"/>
      <c r="IBJ9" s="4"/>
      <c r="IBK9"/>
      <c r="IBL9" s="22"/>
      <c r="IBM9" s="22"/>
      <c r="IBN9" s="22"/>
      <c r="IBO9" s="15"/>
      <c r="IBP9" s="23"/>
      <c r="IBQ9" s="21"/>
      <c r="IBR9"/>
      <c r="IBS9" s="4"/>
      <c r="IBT9" s="4"/>
      <c r="IBU9"/>
      <c r="IBV9" s="22"/>
      <c r="IBW9" s="22"/>
      <c r="IBX9" s="22"/>
      <c r="IBY9" s="15"/>
      <c r="IBZ9" s="23"/>
      <c r="ICA9" s="21"/>
      <c r="ICB9"/>
      <c r="ICC9" s="4"/>
      <c r="ICD9" s="4"/>
      <c r="ICE9"/>
      <c r="ICF9" s="22"/>
      <c r="ICG9" s="22"/>
      <c r="ICH9" s="22"/>
      <c r="ICI9" s="15"/>
      <c r="ICJ9" s="23"/>
      <c r="ICK9" s="21"/>
      <c r="ICL9"/>
      <c r="ICM9" s="4"/>
      <c r="ICN9" s="4"/>
      <c r="ICO9"/>
      <c r="ICP9" s="22"/>
      <c r="ICQ9" s="22"/>
      <c r="ICR9" s="22"/>
      <c r="ICS9" s="15"/>
      <c r="ICT9" s="23"/>
      <c r="ICU9" s="21"/>
      <c r="ICV9"/>
      <c r="ICW9" s="4"/>
      <c r="ICX9" s="4"/>
      <c r="ICY9"/>
      <c r="ICZ9" s="22"/>
      <c r="IDA9" s="22"/>
      <c r="IDB9" s="22"/>
      <c r="IDC9" s="15"/>
      <c r="IDD9" s="23"/>
      <c r="IDE9" s="21"/>
      <c r="IDF9"/>
      <c r="IDG9" s="4"/>
      <c r="IDH9" s="4"/>
      <c r="IDI9"/>
      <c r="IDJ9" s="22"/>
      <c r="IDK9" s="22"/>
      <c r="IDL9" s="22"/>
      <c r="IDM9" s="15"/>
      <c r="IDN9" s="23"/>
      <c r="IDO9" s="21"/>
      <c r="IDP9"/>
      <c r="IDQ9" s="4"/>
      <c r="IDR9" s="4"/>
      <c r="IDS9"/>
      <c r="IDT9" s="22"/>
      <c r="IDU9" s="22"/>
      <c r="IDV9" s="22"/>
      <c r="IDW9" s="15"/>
      <c r="IDX9" s="23"/>
      <c r="IDY9" s="21"/>
      <c r="IDZ9"/>
      <c r="IEA9" s="4"/>
      <c r="IEB9" s="4"/>
      <c r="IEC9"/>
      <c r="IED9" s="22"/>
      <c r="IEE9" s="22"/>
      <c r="IEF9" s="22"/>
      <c r="IEG9" s="15"/>
      <c r="IEH9" s="23"/>
      <c r="IEI9" s="21"/>
      <c r="IEJ9"/>
      <c r="IEK9" s="4"/>
      <c r="IEL9" s="4"/>
      <c r="IEM9"/>
      <c r="IEN9" s="22"/>
      <c r="IEO9" s="22"/>
      <c r="IEP9" s="22"/>
      <c r="IEQ9" s="15"/>
      <c r="IER9" s="23"/>
      <c r="IES9" s="21"/>
      <c r="IET9"/>
      <c r="IEU9" s="4"/>
      <c r="IEV9" s="4"/>
      <c r="IEW9"/>
      <c r="IEX9" s="22"/>
      <c r="IEY9" s="22"/>
      <c r="IEZ9" s="22"/>
      <c r="IFA9" s="15"/>
      <c r="IFB9" s="23"/>
      <c r="IFC9" s="21"/>
      <c r="IFD9"/>
      <c r="IFE9" s="4"/>
      <c r="IFF9" s="4"/>
      <c r="IFG9"/>
      <c r="IFH9" s="22"/>
      <c r="IFI9" s="22"/>
      <c r="IFJ9" s="22"/>
      <c r="IFK9" s="15"/>
      <c r="IFL9" s="23"/>
      <c r="IFM9" s="21"/>
      <c r="IFN9"/>
      <c r="IFO9" s="4"/>
      <c r="IFP9" s="4"/>
      <c r="IFQ9"/>
      <c r="IFR9" s="22"/>
      <c r="IFS9" s="22"/>
      <c r="IFT9" s="22"/>
      <c r="IFU9" s="15"/>
      <c r="IFV9" s="23"/>
      <c r="IFW9" s="21"/>
      <c r="IFX9"/>
      <c r="IFY9" s="4"/>
      <c r="IFZ9" s="4"/>
      <c r="IGA9"/>
      <c r="IGB9" s="22"/>
      <c r="IGC9" s="22"/>
      <c r="IGD9" s="22"/>
      <c r="IGE9" s="15"/>
      <c r="IGF9" s="23"/>
      <c r="IGG9" s="21"/>
      <c r="IGH9"/>
      <c r="IGI9" s="4"/>
      <c r="IGJ9" s="4"/>
      <c r="IGK9"/>
      <c r="IGL9" s="22"/>
      <c r="IGM9" s="22"/>
      <c r="IGN9" s="22"/>
      <c r="IGO9" s="15"/>
      <c r="IGP9" s="23"/>
      <c r="IGQ9" s="21"/>
      <c r="IGR9"/>
      <c r="IGS9" s="4"/>
      <c r="IGT9" s="4"/>
      <c r="IGU9"/>
      <c r="IGV9" s="22"/>
      <c r="IGW9" s="22"/>
      <c r="IGX9" s="22"/>
      <c r="IGY9" s="15"/>
      <c r="IGZ9" s="23"/>
      <c r="IHA9" s="21"/>
      <c r="IHB9"/>
      <c r="IHC9" s="4"/>
      <c r="IHD9" s="4"/>
      <c r="IHE9"/>
      <c r="IHF9" s="22"/>
      <c r="IHG9" s="22"/>
      <c r="IHH9" s="22"/>
      <c r="IHI9" s="15"/>
      <c r="IHJ9" s="23"/>
      <c r="IHK9" s="21"/>
      <c r="IHL9"/>
      <c r="IHM9" s="4"/>
      <c r="IHN9" s="4"/>
      <c r="IHO9"/>
      <c r="IHP9" s="22"/>
      <c r="IHQ9" s="22"/>
      <c r="IHR9" s="22"/>
      <c r="IHS9" s="15"/>
      <c r="IHT9" s="23"/>
      <c r="IHU9" s="21"/>
      <c r="IHV9"/>
      <c r="IHW9" s="4"/>
      <c r="IHX9" s="4"/>
      <c r="IHY9"/>
      <c r="IHZ9" s="22"/>
      <c r="IIA9" s="22"/>
      <c r="IIB9" s="22"/>
      <c r="IIC9" s="15"/>
      <c r="IID9" s="23"/>
      <c r="IIE9" s="21"/>
      <c r="IIF9"/>
      <c r="IIG9" s="4"/>
      <c r="IIH9" s="4"/>
      <c r="III9"/>
      <c r="IIJ9" s="22"/>
      <c r="IIK9" s="22"/>
      <c r="IIL9" s="22"/>
      <c r="IIM9" s="15"/>
      <c r="IIN9" s="23"/>
      <c r="IIO9" s="21"/>
      <c r="IIP9"/>
      <c r="IIQ9" s="4"/>
      <c r="IIR9" s="4"/>
      <c r="IIS9"/>
      <c r="IIT9" s="22"/>
      <c r="IIU9" s="22"/>
      <c r="IIV9" s="22"/>
      <c r="IIW9" s="15"/>
      <c r="IIX9" s="23"/>
      <c r="IIY9" s="21"/>
      <c r="IIZ9"/>
      <c r="IJA9" s="4"/>
      <c r="IJB9" s="4"/>
      <c r="IJC9"/>
      <c r="IJD9" s="22"/>
      <c r="IJE9" s="22"/>
      <c r="IJF9" s="22"/>
      <c r="IJG9" s="15"/>
      <c r="IJH9" s="23"/>
      <c r="IJI9" s="21"/>
      <c r="IJJ9"/>
      <c r="IJK9" s="4"/>
      <c r="IJL9" s="4"/>
      <c r="IJM9"/>
      <c r="IJN9" s="22"/>
      <c r="IJO9" s="22"/>
      <c r="IJP9" s="22"/>
      <c r="IJQ9" s="15"/>
      <c r="IJR9" s="23"/>
      <c r="IJS9" s="21"/>
      <c r="IJT9"/>
      <c r="IJU9" s="4"/>
      <c r="IJV9" s="4"/>
      <c r="IJW9"/>
      <c r="IJX9" s="22"/>
      <c r="IJY9" s="22"/>
      <c r="IJZ9" s="22"/>
      <c r="IKA9" s="15"/>
      <c r="IKB9" s="23"/>
      <c r="IKC9" s="21"/>
      <c r="IKD9"/>
      <c r="IKE9" s="4"/>
      <c r="IKF9" s="4"/>
      <c r="IKG9"/>
      <c r="IKH9" s="22"/>
      <c r="IKI9" s="22"/>
      <c r="IKJ9" s="22"/>
      <c r="IKK9" s="15"/>
      <c r="IKL9" s="23"/>
      <c r="IKM9" s="21"/>
      <c r="IKN9"/>
      <c r="IKO9" s="4"/>
      <c r="IKP9" s="4"/>
      <c r="IKQ9"/>
      <c r="IKR9" s="22"/>
      <c r="IKS9" s="22"/>
      <c r="IKT9" s="22"/>
      <c r="IKU9" s="15"/>
      <c r="IKV9" s="23"/>
      <c r="IKW9" s="21"/>
      <c r="IKX9"/>
      <c r="IKY9" s="4"/>
      <c r="IKZ9" s="4"/>
      <c r="ILA9"/>
      <c r="ILB9" s="22"/>
      <c r="ILC9" s="22"/>
      <c r="ILD9" s="22"/>
      <c r="ILE9" s="15"/>
      <c r="ILF9" s="23"/>
      <c r="ILG9" s="21"/>
      <c r="ILH9"/>
      <c r="ILI9" s="4"/>
      <c r="ILJ9" s="4"/>
      <c r="ILK9"/>
      <c r="ILL9" s="22"/>
      <c r="ILM9" s="22"/>
      <c r="ILN9" s="22"/>
      <c r="ILO9" s="15"/>
      <c r="ILP9" s="23"/>
      <c r="ILQ9" s="21"/>
      <c r="ILR9"/>
      <c r="ILS9" s="4"/>
      <c r="ILT9" s="4"/>
      <c r="ILU9"/>
      <c r="ILV9" s="22"/>
      <c r="ILW9" s="22"/>
      <c r="ILX9" s="22"/>
      <c r="ILY9" s="15"/>
      <c r="ILZ9" s="23"/>
      <c r="IMA9" s="21"/>
      <c r="IMB9"/>
      <c r="IMC9" s="4"/>
      <c r="IMD9" s="4"/>
      <c r="IME9"/>
      <c r="IMF9" s="22"/>
      <c r="IMG9" s="22"/>
      <c r="IMH9" s="22"/>
      <c r="IMI9" s="15"/>
      <c r="IMJ9" s="23"/>
      <c r="IMK9" s="21"/>
      <c r="IML9"/>
      <c r="IMM9" s="4"/>
      <c r="IMN9" s="4"/>
      <c r="IMO9"/>
      <c r="IMP9" s="22"/>
      <c r="IMQ9" s="22"/>
      <c r="IMR9" s="22"/>
      <c r="IMS9" s="15"/>
      <c r="IMT9" s="23"/>
      <c r="IMU9" s="21"/>
      <c r="IMV9"/>
      <c r="IMW9" s="4"/>
      <c r="IMX9" s="4"/>
      <c r="IMY9"/>
      <c r="IMZ9" s="22"/>
      <c r="INA9" s="22"/>
      <c r="INB9" s="22"/>
      <c r="INC9" s="15"/>
      <c r="IND9" s="23"/>
      <c r="INE9" s="21"/>
      <c r="INF9"/>
      <c r="ING9" s="4"/>
      <c r="INH9" s="4"/>
      <c r="INI9"/>
      <c r="INJ9" s="22"/>
      <c r="INK9" s="22"/>
      <c r="INL9" s="22"/>
      <c r="INM9" s="15"/>
      <c r="INN9" s="23"/>
      <c r="INO9" s="21"/>
      <c r="INP9"/>
      <c r="INQ9" s="4"/>
      <c r="INR9" s="4"/>
      <c r="INS9"/>
      <c r="INT9" s="22"/>
      <c r="INU9" s="22"/>
      <c r="INV9" s="22"/>
      <c r="INW9" s="15"/>
      <c r="INX9" s="23"/>
      <c r="INY9" s="21"/>
      <c r="INZ9"/>
      <c r="IOA9" s="4"/>
      <c r="IOB9" s="4"/>
      <c r="IOC9"/>
      <c r="IOD9" s="22"/>
      <c r="IOE9" s="22"/>
      <c r="IOF9" s="22"/>
      <c r="IOG9" s="15"/>
      <c r="IOH9" s="23"/>
      <c r="IOI9" s="21"/>
      <c r="IOJ9"/>
      <c r="IOK9" s="4"/>
      <c r="IOL9" s="4"/>
      <c r="IOM9"/>
      <c r="ION9" s="22"/>
      <c r="IOO9" s="22"/>
      <c r="IOP9" s="22"/>
      <c r="IOQ9" s="15"/>
      <c r="IOR9" s="23"/>
      <c r="IOS9" s="21"/>
      <c r="IOT9"/>
      <c r="IOU9" s="4"/>
      <c r="IOV9" s="4"/>
      <c r="IOW9"/>
      <c r="IOX9" s="22"/>
      <c r="IOY9" s="22"/>
      <c r="IOZ9" s="22"/>
      <c r="IPA9" s="15"/>
      <c r="IPB9" s="23"/>
      <c r="IPC9" s="21"/>
      <c r="IPD9"/>
      <c r="IPE9" s="4"/>
      <c r="IPF9" s="4"/>
      <c r="IPG9"/>
      <c r="IPH9" s="22"/>
      <c r="IPI9" s="22"/>
      <c r="IPJ9" s="22"/>
      <c r="IPK9" s="15"/>
      <c r="IPL9" s="23"/>
      <c r="IPM9" s="21"/>
      <c r="IPN9"/>
      <c r="IPO9" s="4"/>
      <c r="IPP9" s="4"/>
      <c r="IPQ9"/>
      <c r="IPR9" s="22"/>
      <c r="IPS9" s="22"/>
      <c r="IPT9" s="22"/>
      <c r="IPU9" s="15"/>
      <c r="IPV9" s="23"/>
      <c r="IPW9" s="21"/>
      <c r="IPX9"/>
      <c r="IPY9" s="4"/>
      <c r="IPZ9" s="4"/>
      <c r="IQA9"/>
      <c r="IQB9" s="22"/>
      <c r="IQC9" s="22"/>
      <c r="IQD9" s="22"/>
      <c r="IQE9" s="15"/>
      <c r="IQF9" s="23"/>
      <c r="IQG9" s="21"/>
      <c r="IQH9"/>
      <c r="IQI9" s="4"/>
      <c r="IQJ9" s="4"/>
      <c r="IQK9"/>
      <c r="IQL9" s="22"/>
      <c r="IQM9" s="22"/>
      <c r="IQN9" s="22"/>
      <c r="IQO9" s="15"/>
      <c r="IQP9" s="23"/>
      <c r="IQQ9" s="21"/>
      <c r="IQR9"/>
      <c r="IQS9" s="4"/>
      <c r="IQT9" s="4"/>
      <c r="IQU9"/>
      <c r="IQV9" s="22"/>
      <c r="IQW9" s="22"/>
      <c r="IQX9" s="22"/>
      <c r="IQY9" s="15"/>
      <c r="IQZ9" s="23"/>
      <c r="IRA9" s="21"/>
      <c r="IRB9"/>
      <c r="IRC9" s="4"/>
      <c r="IRD9" s="4"/>
      <c r="IRE9"/>
      <c r="IRF9" s="22"/>
      <c r="IRG9" s="22"/>
      <c r="IRH9" s="22"/>
      <c r="IRI9" s="15"/>
      <c r="IRJ9" s="23"/>
      <c r="IRK9" s="21"/>
      <c r="IRL9"/>
      <c r="IRM9" s="4"/>
      <c r="IRN9" s="4"/>
      <c r="IRO9"/>
      <c r="IRP9" s="22"/>
      <c r="IRQ9" s="22"/>
      <c r="IRR9" s="22"/>
      <c r="IRS9" s="15"/>
      <c r="IRT9" s="23"/>
      <c r="IRU9" s="21"/>
      <c r="IRV9"/>
      <c r="IRW9" s="4"/>
      <c r="IRX9" s="4"/>
      <c r="IRY9"/>
      <c r="IRZ9" s="22"/>
      <c r="ISA9" s="22"/>
      <c r="ISB9" s="22"/>
      <c r="ISC9" s="15"/>
      <c r="ISD9" s="23"/>
      <c r="ISE9" s="21"/>
      <c r="ISF9"/>
      <c r="ISG9" s="4"/>
      <c r="ISH9" s="4"/>
      <c r="ISI9"/>
      <c r="ISJ9" s="22"/>
      <c r="ISK9" s="22"/>
      <c r="ISL9" s="22"/>
      <c r="ISM9" s="15"/>
      <c r="ISN9" s="23"/>
      <c r="ISO9" s="21"/>
      <c r="ISP9"/>
      <c r="ISQ9" s="4"/>
      <c r="ISR9" s="4"/>
      <c r="ISS9"/>
      <c r="IST9" s="22"/>
      <c r="ISU9" s="22"/>
      <c r="ISV9" s="22"/>
      <c r="ISW9" s="15"/>
      <c r="ISX9" s="23"/>
      <c r="ISY9" s="21"/>
      <c r="ISZ9"/>
      <c r="ITA9" s="4"/>
      <c r="ITB9" s="4"/>
      <c r="ITC9"/>
      <c r="ITD9" s="22"/>
      <c r="ITE9" s="22"/>
      <c r="ITF9" s="22"/>
      <c r="ITG9" s="15"/>
      <c r="ITH9" s="23"/>
      <c r="ITI9" s="21"/>
      <c r="ITJ9"/>
      <c r="ITK9" s="4"/>
      <c r="ITL9" s="4"/>
      <c r="ITM9"/>
      <c r="ITN9" s="22"/>
      <c r="ITO9" s="22"/>
      <c r="ITP9" s="22"/>
      <c r="ITQ9" s="15"/>
      <c r="ITR9" s="23"/>
      <c r="ITS9" s="21"/>
      <c r="ITT9"/>
      <c r="ITU9" s="4"/>
      <c r="ITV9" s="4"/>
      <c r="ITW9"/>
      <c r="ITX9" s="22"/>
      <c r="ITY9" s="22"/>
      <c r="ITZ9" s="22"/>
      <c r="IUA9" s="15"/>
      <c r="IUB9" s="23"/>
      <c r="IUC9" s="21"/>
      <c r="IUD9"/>
      <c r="IUE9" s="4"/>
      <c r="IUF9" s="4"/>
      <c r="IUG9"/>
      <c r="IUH9" s="22"/>
      <c r="IUI9" s="22"/>
      <c r="IUJ9" s="22"/>
      <c r="IUK9" s="15"/>
      <c r="IUL9" s="23"/>
      <c r="IUM9" s="21"/>
      <c r="IUN9"/>
      <c r="IUO9" s="4"/>
      <c r="IUP9" s="4"/>
      <c r="IUQ9"/>
      <c r="IUR9" s="22"/>
      <c r="IUS9" s="22"/>
      <c r="IUT9" s="22"/>
      <c r="IUU9" s="15"/>
      <c r="IUV9" s="23"/>
      <c r="IUW9" s="21"/>
      <c r="IUX9"/>
      <c r="IUY9" s="4"/>
      <c r="IUZ9" s="4"/>
      <c r="IVA9"/>
      <c r="IVB9" s="22"/>
      <c r="IVC9" s="22"/>
      <c r="IVD9" s="22"/>
      <c r="IVE9" s="15"/>
      <c r="IVF9" s="23"/>
      <c r="IVG9" s="21"/>
      <c r="IVH9"/>
      <c r="IVI9" s="4"/>
      <c r="IVJ9" s="4"/>
      <c r="IVK9"/>
      <c r="IVL9" s="22"/>
      <c r="IVM9" s="22"/>
      <c r="IVN9" s="22"/>
      <c r="IVO9" s="15"/>
      <c r="IVP9" s="23"/>
      <c r="IVQ9" s="21"/>
      <c r="IVR9"/>
      <c r="IVS9" s="4"/>
      <c r="IVT9" s="4"/>
      <c r="IVU9"/>
      <c r="IVV9" s="22"/>
      <c r="IVW9" s="22"/>
      <c r="IVX9" s="22"/>
      <c r="IVY9" s="15"/>
      <c r="IVZ9" s="23"/>
      <c r="IWA9" s="21"/>
      <c r="IWB9"/>
      <c r="IWC9" s="4"/>
      <c r="IWD9" s="4"/>
      <c r="IWE9"/>
      <c r="IWF9" s="22"/>
      <c r="IWG9" s="22"/>
      <c r="IWH9" s="22"/>
      <c r="IWI9" s="15"/>
      <c r="IWJ9" s="23"/>
      <c r="IWK9" s="21"/>
      <c r="IWL9"/>
      <c r="IWM9" s="4"/>
      <c r="IWN9" s="4"/>
      <c r="IWO9"/>
      <c r="IWP9" s="22"/>
      <c r="IWQ9" s="22"/>
      <c r="IWR9" s="22"/>
      <c r="IWS9" s="15"/>
      <c r="IWT9" s="23"/>
      <c r="IWU9" s="21"/>
      <c r="IWV9"/>
      <c r="IWW9" s="4"/>
      <c r="IWX9" s="4"/>
      <c r="IWY9"/>
      <c r="IWZ9" s="22"/>
      <c r="IXA9" s="22"/>
      <c r="IXB9" s="22"/>
      <c r="IXC9" s="15"/>
      <c r="IXD9" s="23"/>
      <c r="IXE9" s="21"/>
      <c r="IXF9"/>
      <c r="IXG9" s="4"/>
      <c r="IXH9" s="4"/>
      <c r="IXI9"/>
      <c r="IXJ9" s="22"/>
      <c r="IXK9" s="22"/>
      <c r="IXL9" s="22"/>
      <c r="IXM9" s="15"/>
      <c r="IXN9" s="23"/>
      <c r="IXO9" s="21"/>
      <c r="IXP9"/>
      <c r="IXQ9" s="4"/>
      <c r="IXR9" s="4"/>
      <c r="IXS9"/>
      <c r="IXT9" s="22"/>
      <c r="IXU9" s="22"/>
      <c r="IXV9" s="22"/>
      <c r="IXW9" s="15"/>
      <c r="IXX9" s="23"/>
      <c r="IXY9" s="21"/>
      <c r="IXZ9"/>
      <c r="IYA9" s="4"/>
      <c r="IYB9" s="4"/>
      <c r="IYC9"/>
      <c r="IYD9" s="22"/>
      <c r="IYE9" s="22"/>
      <c r="IYF9" s="22"/>
      <c r="IYG9" s="15"/>
      <c r="IYH9" s="23"/>
      <c r="IYI9" s="21"/>
      <c r="IYJ9"/>
      <c r="IYK9" s="4"/>
      <c r="IYL9" s="4"/>
      <c r="IYM9"/>
      <c r="IYN9" s="22"/>
      <c r="IYO9" s="22"/>
      <c r="IYP9" s="22"/>
      <c r="IYQ9" s="15"/>
      <c r="IYR9" s="23"/>
      <c r="IYS9" s="21"/>
      <c r="IYT9"/>
      <c r="IYU9" s="4"/>
      <c r="IYV9" s="4"/>
      <c r="IYW9"/>
      <c r="IYX9" s="22"/>
      <c r="IYY9" s="22"/>
      <c r="IYZ9" s="22"/>
      <c r="IZA9" s="15"/>
      <c r="IZB9" s="23"/>
      <c r="IZC9" s="21"/>
      <c r="IZD9"/>
      <c r="IZE9" s="4"/>
      <c r="IZF9" s="4"/>
      <c r="IZG9"/>
      <c r="IZH9" s="22"/>
      <c r="IZI9" s="22"/>
      <c r="IZJ9" s="22"/>
      <c r="IZK9" s="15"/>
      <c r="IZL9" s="23"/>
      <c r="IZM9" s="21"/>
      <c r="IZN9"/>
      <c r="IZO9" s="4"/>
      <c r="IZP9" s="4"/>
      <c r="IZQ9"/>
      <c r="IZR9" s="22"/>
      <c r="IZS9" s="22"/>
      <c r="IZT9" s="22"/>
      <c r="IZU9" s="15"/>
      <c r="IZV9" s="23"/>
      <c r="IZW9" s="21"/>
      <c r="IZX9"/>
      <c r="IZY9" s="4"/>
      <c r="IZZ9" s="4"/>
      <c r="JAA9"/>
      <c r="JAB9" s="22"/>
      <c r="JAC9" s="22"/>
      <c r="JAD9" s="22"/>
      <c r="JAE9" s="15"/>
      <c r="JAF9" s="23"/>
      <c r="JAG9" s="21"/>
      <c r="JAH9"/>
      <c r="JAI9" s="4"/>
      <c r="JAJ9" s="4"/>
      <c r="JAK9"/>
      <c r="JAL9" s="22"/>
      <c r="JAM9" s="22"/>
      <c r="JAN9" s="22"/>
      <c r="JAO9" s="15"/>
      <c r="JAP9" s="23"/>
      <c r="JAQ9" s="21"/>
      <c r="JAR9"/>
      <c r="JAS9" s="4"/>
      <c r="JAT9" s="4"/>
      <c r="JAU9"/>
      <c r="JAV9" s="22"/>
      <c r="JAW9" s="22"/>
      <c r="JAX9" s="22"/>
      <c r="JAY9" s="15"/>
      <c r="JAZ9" s="23"/>
      <c r="JBA9" s="21"/>
      <c r="JBB9"/>
      <c r="JBC9" s="4"/>
      <c r="JBD9" s="4"/>
      <c r="JBE9"/>
      <c r="JBF9" s="22"/>
      <c r="JBG9" s="22"/>
      <c r="JBH9" s="22"/>
      <c r="JBI9" s="15"/>
      <c r="JBJ9" s="23"/>
      <c r="JBK9" s="21"/>
      <c r="JBL9"/>
      <c r="JBM9" s="4"/>
      <c r="JBN9" s="4"/>
      <c r="JBO9"/>
      <c r="JBP9" s="22"/>
      <c r="JBQ9" s="22"/>
      <c r="JBR9" s="22"/>
      <c r="JBS9" s="15"/>
      <c r="JBT9" s="23"/>
      <c r="JBU9" s="21"/>
      <c r="JBV9"/>
      <c r="JBW9" s="4"/>
      <c r="JBX9" s="4"/>
      <c r="JBY9"/>
      <c r="JBZ9" s="22"/>
      <c r="JCA9" s="22"/>
      <c r="JCB9" s="22"/>
      <c r="JCC9" s="15"/>
      <c r="JCD9" s="23"/>
      <c r="JCE9" s="21"/>
      <c r="JCF9"/>
      <c r="JCG9" s="4"/>
      <c r="JCH9" s="4"/>
      <c r="JCI9"/>
      <c r="JCJ9" s="22"/>
      <c r="JCK9" s="22"/>
      <c r="JCL9" s="22"/>
      <c r="JCM9" s="15"/>
      <c r="JCN9" s="23"/>
      <c r="JCO9" s="21"/>
      <c r="JCP9"/>
      <c r="JCQ9" s="4"/>
      <c r="JCR9" s="4"/>
      <c r="JCS9"/>
      <c r="JCT9" s="22"/>
      <c r="JCU9" s="22"/>
      <c r="JCV9" s="22"/>
      <c r="JCW9" s="15"/>
      <c r="JCX9" s="23"/>
      <c r="JCY9" s="21"/>
      <c r="JCZ9"/>
      <c r="JDA9" s="4"/>
      <c r="JDB9" s="4"/>
      <c r="JDC9"/>
      <c r="JDD9" s="22"/>
      <c r="JDE9" s="22"/>
      <c r="JDF9" s="22"/>
      <c r="JDG9" s="15"/>
      <c r="JDH9" s="23"/>
      <c r="JDI9" s="21"/>
      <c r="JDJ9"/>
      <c r="JDK9" s="4"/>
      <c r="JDL9" s="4"/>
      <c r="JDM9"/>
      <c r="JDN9" s="22"/>
      <c r="JDO9" s="22"/>
      <c r="JDP9" s="22"/>
      <c r="JDQ9" s="15"/>
      <c r="JDR9" s="23"/>
      <c r="JDS9" s="21"/>
      <c r="JDT9"/>
      <c r="JDU9" s="4"/>
      <c r="JDV9" s="4"/>
      <c r="JDW9"/>
      <c r="JDX9" s="22"/>
      <c r="JDY9" s="22"/>
      <c r="JDZ9" s="22"/>
      <c r="JEA9" s="15"/>
      <c r="JEB9" s="23"/>
      <c r="JEC9" s="21"/>
      <c r="JED9"/>
      <c r="JEE9" s="4"/>
      <c r="JEF9" s="4"/>
      <c r="JEG9"/>
      <c r="JEH9" s="22"/>
      <c r="JEI9" s="22"/>
      <c r="JEJ9" s="22"/>
      <c r="JEK9" s="15"/>
      <c r="JEL9" s="23"/>
      <c r="JEM9" s="21"/>
      <c r="JEN9"/>
      <c r="JEO9" s="4"/>
      <c r="JEP9" s="4"/>
      <c r="JEQ9"/>
      <c r="JER9" s="22"/>
      <c r="JES9" s="22"/>
      <c r="JET9" s="22"/>
      <c r="JEU9" s="15"/>
      <c r="JEV9" s="23"/>
      <c r="JEW9" s="21"/>
      <c r="JEX9"/>
      <c r="JEY9" s="4"/>
      <c r="JEZ9" s="4"/>
      <c r="JFA9"/>
      <c r="JFB9" s="22"/>
      <c r="JFC9" s="22"/>
      <c r="JFD9" s="22"/>
      <c r="JFE9" s="15"/>
      <c r="JFF9" s="23"/>
      <c r="JFG9" s="21"/>
      <c r="JFH9"/>
      <c r="JFI9" s="4"/>
      <c r="JFJ9" s="4"/>
      <c r="JFK9"/>
      <c r="JFL9" s="22"/>
      <c r="JFM9" s="22"/>
      <c r="JFN9" s="22"/>
      <c r="JFO9" s="15"/>
      <c r="JFP9" s="23"/>
      <c r="JFQ9" s="21"/>
      <c r="JFR9"/>
      <c r="JFS9" s="4"/>
      <c r="JFT9" s="4"/>
      <c r="JFU9"/>
      <c r="JFV9" s="22"/>
      <c r="JFW9" s="22"/>
      <c r="JFX9" s="22"/>
      <c r="JFY9" s="15"/>
      <c r="JFZ9" s="23"/>
      <c r="JGA9" s="21"/>
      <c r="JGB9"/>
      <c r="JGC9" s="4"/>
      <c r="JGD9" s="4"/>
      <c r="JGE9"/>
      <c r="JGF9" s="22"/>
      <c r="JGG9" s="22"/>
      <c r="JGH9" s="22"/>
      <c r="JGI9" s="15"/>
      <c r="JGJ9" s="23"/>
      <c r="JGK9" s="21"/>
      <c r="JGL9"/>
      <c r="JGM9" s="4"/>
      <c r="JGN9" s="4"/>
      <c r="JGO9"/>
      <c r="JGP9" s="22"/>
      <c r="JGQ9" s="22"/>
      <c r="JGR9" s="22"/>
      <c r="JGS9" s="15"/>
      <c r="JGT9" s="23"/>
      <c r="JGU9" s="21"/>
      <c r="JGV9"/>
      <c r="JGW9" s="4"/>
      <c r="JGX9" s="4"/>
      <c r="JGY9"/>
      <c r="JGZ9" s="22"/>
      <c r="JHA9" s="22"/>
      <c r="JHB9" s="22"/>
      <c r="JHC9" s="15"/>
      <c r="JHD9" s="23"/>
      <c r="JHE9" s="21"/>
      <c r="JHF9"/>
      <c r="JHG9" s="4"/>
      <c r="JHH9" s="4"/>
      <c r="JHI9"/>
      <c r="JHJ9" s="22"/>
      <c r="JHK9" s="22"/>
      <c r="JHL9" s="22"/>
      <c r="JHM9" s="15"/>
      <c r="JHN9" s="23"/>
      <c r="JHO9" s="21"/>
      <c r="JHP9"/>
      <c r="JHQ9" s="4"/>
      <c r="JHR9" s="4"/>
      <c r="JHS9"/>
      <c r="JHT9" s="22"/>
      <c r="JHU9" s="22"/>
      <c r="JHV9" s="22"/>
      <c r="JHW9" s="15"/>
      <c r="JHX9" s="23"/>
      <c r="JHY9" s="21"/>
      <c r="JHZ9"/>
      <c r="JIA9" s="4"/>
      <c r="JIB9" s="4"/>
      <c r="JIC9"/>
      <c r="JID9" s="22"/>
      <c r="JIE9" s="22"/>
      <c r="JIF9" s="22"/>
      <c r="JIG9" s="15"/>
      <c r="JIH9" s="23"/>
      <c r="JII9" s="21"/>
      <c r="JIJ9"/>
      <c r="JIK9" s="4"/>
      <c r="JIL9" s="4"/>
      <c r="JIM9"/>
      <c r="JIN9" s="22"/>
      <c r="JIO9" s="22"/>
      <c r="JIP9" s="22"/>
      <c r="JIQ9" s="15"/>
      <c r="JIR9" s="23"/>
      <c r="JIS9" s="21"/>
      <c r="JIT9"/>
      <c r="JIU9" s="4"/>
      <c r="JIV9" s="4"/>
      <c r="JIW9"/>
      <c r="JIX9" s="22"/>
      <c r="JIY9" s="22"/>
      <c r="JIZ9" s="22"/>
      <c r="JJA9" s="15"/>
      <c r="JJB9" s="23"/>
      <c r="JJC9" s="21"/>
      <c r="JJD9"/>
      <c r="JJE9" s="4"/>
      <c r="JJF9" s="4"/>
      <c r="JJG9"/>
      <c r="JJH9" s="22"/>
      <c r="JJI9" s="22"/>
      <c r="JJJ9" s="22"/>
      <c r="JJK9" s="15"/>
      <c r="JJL9" s="23"/>
      <c r="JJM9" s="21"/>
      <c r="JJN9"/>
      <c r="JJO9" s="4"/>
      <c r="JJP9" s="4"/>
      <c r="JJQ9"/>
      <c r="JJR9" s="22"/>
      <c r="JJS9" s="22"/>
      <c r="JJT9" s="22"/>
      <c r="JJU9" s="15"/>
      <c r="JJV9" s="23"/>
      <c r="JJW9" s="21"/>
      <c r="JJX9"/>
      <c r="JJY9" s="4"/>
      <c r="JJZ9" s="4"/>
      <c r="JKA9"/>
      <c r="JKB9" s="22"/>
      <c r="JKC9" s="22"/>
      <c r="JKD9" s="22"/>
      <c r="JKE9" s="15"/>
      <c r="JKF9" s="23"/>
      <c r="JKG9" s="21"/>
      <c r="JKH9"/>
      <c r="JKI9" s="4"/>
      <c r="JKJ9" s="4"/>
      <c r="JKK9"/>
      <c r="JKL9" s="22"/>
      <c r="JKM9" s="22"/>
      <c r="JKN9" s="22"/>
      <c r="JKO9" s="15"/>
      <c r="JKP9" s="23"/>
      <c r="JKQ9" s="21"/>
      <c r="JKR9"/>
      <c r="JKS9" s="4"/>
      <c r="JKT9" s="4"/>
      <c r="JKU9"/>
      <c r="JKV9" s="22"/>
      <c r="JKW9" s="22"/>
      <c r="JKX9" s="22"/>
      <c r="JKY9" s="15"/>
      <c r="JKZ9" s="23"/>
      <c r="JLA9" s="21"/>
      <c r="JLB9"/>
      <c r="JLC9" s="4"/>
      <c r="JLD9" s="4"/>
      <c r="JLE9"/>
      <c r="JLF9" s="22"/>
      <c r="JLG9" s="22"/>
      <c r="JLH9" s="22"/>
      <c r="JLI9" s="15"/>
      <c r="JLJ9" s="23"/>
      <c r="JLK9" s="21"/>
      <c r="JLL9"/>
      <c r="JLM9" s="4"/>
      <c r="JLN9" s="4"/>
      <c r="JLO9"/>
      <c r="JLP9" s="22"/>
      <c r="JLQ9" s="22"/>
      <c r="JLR9" s="22"/>
      <c r="JLS9" s="15"/>
      <c r="JLT9" s="23"/>
      <c r="JLU9" s="21"/>
      <c r="JLV9"/>
      <c r="JLW9" s="4"/>
      <c r="JLX9" s="4"/>
      <c r="JLY9"/>
      <c r="JLZ9" s="22"/>
      <c r="JMA9" s="22"/>
      <c r="JMB9" s="22"/>
      <c r="JMC9" s="15"/>
      <c r="JMD9" s="23"/>
      <c r="JME9" s="21"/>
      <c r="JMF9"/>
      <c r="JMG9" s="4"/>
      <c r="JMH9" s="4"/>
      <c r="JMI9"/>
      <c r="JMJ9" s="22"/>
      <c r="JMK9" s="22"/>
      <c r="JML9" s="22"/>
      <c r="JMM9" s="15"/>
      <c r="JMN9" s="23"/>
      <c r="JMO9" s="21"/>
      <c r="JMP9"/>
      <c r="JMQ9" s="4"/>
      <c r="JMR9" s="4"/>
      <c r="JMS9"/>
      <c r="JMT9" s="22"/>
      <c r="JMU9" s="22"/>
      <c r="JMV9" s="22"/>
      <c r="JMW9" s="15"/>
      <c r="JMX9" s="23"/>
      <c r="JMY9" s="21"/>
      <c r="JMZ9"/>
      <c r="JNA9" s="4"/>
      <c r="JNB9" s="4"/>
      <c r="JNC9"/>
      <c r="JND9" s="22"/>
      <c r="JNE9" s="22"/>
      <c r="JNF9" s="22"/>
      <c r="JNG9" s="15"/>
      <c r="JNH9" s="23"/>
      <c r="JNI9" s="21"/>
      <c r="JNJ9"/>
      <c r="JNK9" s="4"/>
      <c r="JNL9" s="4"/>
      <c r="JNM9"/>
      <c r="JNN9" s="22"/>
      <c r="JNO9" s="22"/>
      <c r="JNP9" s="22"/>
      <c r="JNQ9" s="15"/>
      <c r="JNR9" s="23"/>
      <c r="JNS9" s="21"/>
      <c r="JNT9"/>
      <c r="JNU9" s="4"/>
      <c r="JNV9" s="4"/>
      <c r="JNW9"/>
      <c r="JNX9" s="22"/>
      <c r="JNY9" s="22"/>
      <c r="JNZ9" s="22"/>
      <c r="JOA9" s="15"/>
      <c r="JOB9" s="23"/>
      <c r="JOC9" s="21"/>
      <c r="JOD9"/>
      <c r="JOE9" s="4"/>
      <c r="JOF9" s="4"/>
      <c r="JOG9"/>
      <c r="JOH9" s="22"/>
      <c r="JOI9" s="22"/>
      <c r="JOJ9" s="22"/>
      <c r="JOK9" s="15"/>
      <c r="JOL9" s="23"/>
      <c r="JOM9" s="21"/>
      <c r="JON9"/>
      <c r="JOO9" s="4"/>
      <c r="JOP9" s="4"/>
      <c r="JOQ9"/>
      <c r="JOR9" s="22"/>
      <c r="JOS9" s="22"/>
      <c r="JOT9" s="22"/>
      <c r="JOU9" s="15"/>
      <c r="JOV9" s="23"/>
      <c r="JOW9" s="21"/>
      <c r="JOX9"/>
      <c r="JOY9" s="4"/>
      <c r="JOZ9" s="4"/>
      <c r="JPA9"/>
      <c r="JPB9" s="22"/>
      <c r="JPC9" s="22"/>
      <c r="JPD9" s="22"/>
      <c r="JPE9" s="15"/>
      <c r="JPF9" s="23"/>
      <c r="JPG9" s="21"/>
      <c r="JPH9"/>
      <c r="JPI9" s="4"/>
      <c r="JPJ9" s="4"/>
      <c r="JPK9"/>
      <c r="JPL9" s="22"/>
      <c r="JPM9" s="22"/>
      <c r="JPN9" s="22"/>
      <c r="JPO9" s="15"/>
      <c r="JPP9" s="23"/>
      <c r="JPQ9" s="21"/>
      <c r="JPR9"/>
      <c r="JPS9" s="4"/>
      <c r="JPT9" s="4"/>
      <c r="JPU9"/>
      <c r="JPV9" s="22"/>
      <c r="JPW9" s="22"/>
      <c r="JPX9" s="22"/>
      <c r="JPY9" s="15"/>
      <c r="JPZ9" s="23"/>
      <c r="JQA9" s="21"/>
      <c r="JQB9"/>
      <c r="JQC9" s="4"/>
      <c r="JQD9" s="4"/>
      <c r="JQE9"/>
      <c r="JQF9" s="22"/>
      <c r="JQG9" s="22"/>
      <c r="JQH9" s="22"/>
      <c r="JQI9" s="15"/>
      <c r="JQJ9" s="23"/>
      <c r="JQK9" s="21"/>
      <c r="JQL9"/>
      <c r="JQM9" s="4"/>
      <c r="JQN9" s="4"/>
      <c r="JQO9"/>
      <c r="JQP9" s="22"/>
      <c r="JQQ9" s="22"/>
      <c r="JQR9" s="22"/>
      <c r="JQS9" s="15"/>
      <c r="JQT9" s="23"/>
      <c r="JQU9" s="21"/>
      <c r="JQV9"/>
      <c r="JQW9" s="4"/>
      <c r="JQX9" s="4"/>
      <c r="JQY9"/>
      <c r="JQZ9" s="22"/>
      <c r="JRA9" s="22"/>
      <c r="JRB9" s="22"/>
      <c r="JRC9" s="15"/>
      <c r="JRD9" s="23"/>
      <c r="JRE9" s="21"/>
      <c r="JRF9"/>
      <c r="JRG9" s="4"/>
      <c r="JRH9" s="4"/>
      <c r="JRI9"/>
      <c r="JRJ9" s="22"/>
      <c r="JRK9" s="22"/>
      <c r="JRL9" s="22"/>
      <c r="JRM9" s="15"/>
      <c r="JRN9" s="23"/>
      <c r="JRO9" s="21"/>
      <c r="JRP9"/>
      <c r="JRQ9" s="4"/>
      <c r="JRR9" s="4"/>
      <c r="JRS9"/>
      <c r="JRT9" s="22"/>
      <c r="JRU9" s="22"/>
      <c r="JRV9" s="22"/>
      <c r="JRW9" s="15"/>
      <c r="JRX9" s="23"/>
      <c r="JRY9" s="21"/>
      <c r="JRZ9"/>
      <c r="JSA9" s="4"/>
      <c r="JSB9" s="4"/>
      <c r="JSC9"/>
      <c r="JSD9" s="22"/>
      <c r="JSE9" s="22"/>
      <c r="JSF9" s="22"/>
      <c r="JSG9" s="15"/>
      <c r="JSH9" s="23"/>
      <c r="JSI9" s="21"/>
      <c r="JSJ9"/>
      <c r="JSK9" s="4"/>
      <c r="JSL9" s="4"/>
      <c r="JSM9"/>
      <c r="JSN9" s="22"/>
      <c r="JSO9" s="22"/>
      <c r="JSP9" s="22"/>
      <c r="JSQ9" s="15"/>
      <c r="JSR9" s="23"/>
      <c r="JSS9" s="21"/>
      <c r="JST9"/>
      <c r="JSU9" s="4"/>
      <c r="JSV9" s="4"/>
      <c r="JSW9"/>
      <c r="JSX9" s="22"/>
      <c r="JSY9" s="22"/>
      <c r="JSZ9" s="22"/>
      <c r="JTA9" s="15"/>
      <c r="JTB9" s="23"/>
      <c r="JTC9" s="21"/>
      <c r="JTD9"/>
      <c r="JTE9" s="4"/>
      <c r="JTF9" s="4"/>
      <c r="JTG9"/>
      <c r="JTH9" s="22"/>
      <c r="JTI9" s="22"/>
      <c r="JTJ9" s="22"/>
      <c r="JTK9" s="15"/>
      <c r="JTL9" s="23"/>
      <c r="JTM9" s="21"/>
      <c r="JTN9"/>
      <c r="JTO9" s="4"/>
      <c r="JTP9" s="4"/>
      <c r="JTQ9"/>
      <c r="JTR9" s="22"/>
      <c r="JTS9" s="22"/>
      <c r="JTT9" s="22"/>
      <c r="JTU9" s="15"/>
      <c r="JTV9" s="23"/>
      <c r="JTW9" s="21"/>
      <c r="JTX9"/>
      <c r="JTY9" s="4"/>
      <c r="JTZ9" s="4"/>
      <c r="JUA9"/>
      <c r="JUB9" s="22"/>
      <c r="JUC9" s="22"/>
      <c r="JUD9" s="22"/>
      <c r="JUE9" s="15"/>
      <c r="JUF9" s="23"/>
      <c r="JUG9" s="21"/>
      <c r="JUH9"/>
      <c r="JUI9" s="4"/>
      <c r="JUJ9" s="4"/>
      <c r="JUK9"/>
      <c r="JUL9" s="22"/>
      <c r="JUM9" s="22"/>
      <c r="JUN9" s="22"/>
      <c r="JUO9" s="15"/>
      <c r="JUP9" s="23"/>
      <c r="JUQ9" s="21"/>
      <c r="JUR9"/>
      <c r="JUS9" s="4"/>
      <c r="JUT9" s="4"/>
      <c r="JUU9"/>
      <c r="JUV9" s="22"/>
      <c r="JUW9" s="22"/>
      <c r="JUX9" s="22"/>
      <c r="JUY9" s="15"/>
      <c r="JUZ9" s="23"/>
      <c r="JVA9" s="21"/>
      <c r="JVB9"/>
      <c r="JVC9" s="4"/>
      <c r="JVD9" s="4"/>
      <c r="JVE9"/>
      <c r="JVF9" s="22"/>
      <c r="JVG9" s="22"/>
      <c r="JVH9" s="22"/>
      <c r="JVI9" s="15"/>
      <c r="JVJ9" s="23"/>
      <c r="JVK9" s="21"/>
      <c r="JVL9"/>
      <c r="JVM9" s="4"/>
      <c r="JVN9" s="4"/>
      <c r="JVO9"/>
      <c r="JVP9" s="22"/>
      <c r="JVQ9" s="22"/>
      <c r="JVR9" s="22"/>
      <c r="JVS9" s="15"/>
      <c r="JVT9" s="23"/>
      <c r="JVU9" s="21"/>
      <c r="JVV9"/>
      <c r="JVW9" s="4"/>
      <c r="JVX9" s="4"/>
      <c r="JVY9"/>
      <c r="JVZ9" s="22"/>
      <c r="JWA9" s="22"/>
      <c r="JWB9" s="22"/>
      <c r="JWC9" s="15"/>
      <c r="JWD9" s="23"/>
      <c r="JWE9" s="21"/>
      <c r="JWF9"/>
      <c r="JWG9" s="4"/>
      <c r="JWH9" s="4"/>
      <c r="JWI9"/>
      <c r="JWJ9" s="22"/>
      <c r="JWK9" s="22"/>
      <c r="JWL9" s="22"/>
      <c r="JWM9" s="15"/>
      <c r="JWN9" s="23"/>
      <c r="JWO9" s="21"/>
      <c r="JWP9"/>
      <c r="JWQ9" s="4"/>
      <c r="JWR9" s="4"/>
      <c r="JWS9"/>
      <c r="JWT9" s="22"/>
      <c r="JWU9" s="22"/>
      <c r="JWV9" s="22"/>
      <c r="JWW9" s="15"/>
      <c r="JWX9" s="23"/>
      <c r="JWY9" s="21"/>
      <c r="JWZ9"/>
      <c r="JXA9" s="4"/>
      <c r="JXB9" s="4"/>
      <c r="JXC9"/>
      <c r="JXD9" s="22"/>
      <c r="JXE9" s="22"/>
      <c r="JXF9" s="22"/>
      <c r="JXG9" s="15"/>
      <c r="JXH9" s="23"/>
      <c r="JXI9" s="21"/>
      <c r="JXJ9"/>
      <c r="JXK9" s="4"/>
      <c r="JXL9" s="4"/>
      <c r="JXM9"/>
      <c r="JXN9" s="22"/>
      <c r="JXO9" s="22"/>
      <c r="JXP9" s="22"/>
      <c r="JXQ9" s="15"/>
      <c r="JXR9" s="23"/>
      <c r="JXS9" s="21"/>
      <c r="JXT9"/>
      <c r="JXU9" s="4"/>
      <c r="JXV9" s="4"/>
      <c r="JXW9"/>
      <c r="JXX9" s="22"/>
      <c r="JXY9" s="22"/>
      <c r="JXZ9" s="22"/>
      <c r="JYA9" s="15"/>
      <c r="JYB9" s="23"/>
      <c r="JYC9" s="21"/>
      <c r="JYD9"/>
      <c r="JYE9" s="4"/>
      <c r="JYF9" s="4"/>
      <c r="JYG9"/>
      <c r="JYH9" s="22"/>
      <c r="JYI9" s="22"/>
      <c r="JYJ9" s="22"/>
      <c r="JYK9" s="15"/>
      <c r="JYL9" s="23"/>
      <c r="JYM9" s="21"/>
      <c r="JYN9"/>
      <c r="JYO9" s="4"/>
      <c r="JYP9" s="4"/>
      <c r="JYQ9"/>
      <c r="JYR9" s="22"/>
      <c r="JYS9" s="22"/>
      <c r="JYT9" s="22"/>
      <c r="JYU9" s="15"/>
      <c r="JYV9" s="23"/>
      <c r="JYW9" s="21"/>
      <c r="JYX9"/>
      <c r="JYY9" s="4"/>
      <c r="JYZ9" s="4"/>
      <c r="JZA9"/>
      <c r="JZB9" s="22"/>
      <c r="JZC9" s="22"/>
      <c r="JZD9" s="22"/>
      <c r="JZE9" s="15"/>
      <c r="JZF9" s="23"/>
      <c r="JZG9" s="21"/>
      <c r="JZH9"/>
      <c r="JZI9" s="4"/>
      <c r="JZJ9" s="4"/>
      <c r="JZK9"/>
      <c r="JZL9" s="22"/>
      <c r="JZM9" s="22"/>
      <c r="JZN9" s="22"/>
      <c r="JZO9" s="15"/>
      <c r="JZP9" s="23"/>
      <c r="JZQ9" s="21"/>
      <c r="JZR9"/>
      <c r="JZS9" s="4"/>
      <c r="JZT9" s="4"/>
      <c r="JZU9"/>
      <c r="JZV9" s="22"/>
      <c r="JZW9" s="22"/>
      <c r="JZX9" s="22"/>
      <c r="JZY9" s="15"/>
      <c r="JZZ9" s="23"/>
      <c r="KAA9" s="21"/>
      <c r="KAB9"/>
      <c r="KAC9" s="4"/>
      <c r="KAD9" s="4"/>
      <c r="KAE9"/>
      <c r="KAF9" s="22"/>
      <c r="KAG9" s="22"/>
      <c r="KAH9" s="22"/>
      <c r="KAI9" s="15"/>
      <c r="KAJ9" s="23"/>
      <c r="KAK9" s="21"/>
      <c r="KAL9"/>
      <c r="KAM9" s="4"/>
      <c r="KAN9" s="4"/>
      <c r="KAO9"/>
      <c r="KAP9" s="22"/>
      <c r="KAQ9" s="22"/>
      <c r="KAR9" s="22"/>
      <c r="KAS9" s="15"/>
      <c r="KAT9" s="23"/>
      <c r="KAU9" s="21"/>
      <c r="KAV9"/>
      <c r="KAW9" s="4"/>
      <c r="KAX9" s="4"/>
      <c r="KAY9"/>
      <c r="KAZ9" s="22"/>
      <c r="KBA9" s="22"/>
      <c r="KBB9" s="22"/>
      <c r="KBC9" s="15"/>
      <c r="KBD9" s="23"/>
      <c r="KBE9" s="21"/>
      <c r="KBF9"/>
      <c r="KBG9" s="4"/>
      <c r="KBH9" s="4"/>
      <c r="KBI9"/>
      <c r="KBJ9" s="22"/>
      <c r="KBK9" s="22"/>
      <c r="KBL9" s="22"/>
      <c r="KBM9" s="15"/>
      <c r="KBN9" s="23"/>
      <c r="KBO9" s="21"/>
      <c r="KBP9"/>
      <c r="KBQ9" s="4"/>
      <c r="KBR9" s="4"/>
      <c r="KBS9"/>
      <c r="KBT9" s="22"/>
      <c r="KBU9" s="22"/>
      <c r="KBV9" s="22"/>
      <c r="KBW9" s="15"/>
      <c r="KBX9" s="23"/>
      <c r="KBY9" s="21"/>
      <c r="KBZ9"/>
      <c r="KCA9" s="4"/>
      <c r="KCB9" s="4"/>
      <c r="KCC9"/>
      <c r="KCD9" s="22"/>
      <c r="KCE9" s="22"/>
      <c r="KCF9" s="22"/>
      <c r="KCG9" s="15"/>
      <c r="KCH9" s="23"/>
      <c r="KCI9" s="21"/>
      <c r="KCJ9"/>
      <c r="KCK9" s="4"/>
      <c r="KCL9" s="4"/>
      <c r="KCM9"/>
      <c r="KCN9" s="22"/>
      <c r="KCO9" s="22"/>
      <c r="KCP9" s="22"/>
      <c r="KCQ9" s="15"/>
      <c r="KCR9" s="23"/>
      <c r="KCS9" s="21"/>
      <c r="KCT9"/>
      <c r="KCU9" s="4"/>
      <c r="KCV9" s="4"/>
      <c r="KCW9"/>
      <c r="KCX9" s="22"/>
      <c r="KCY9" s="22"/>
      <c r="KCZ9" s="22"/>
      <c r="KDA9" s="15"/>
      <c r="KDB9" s="23"/>
      <c r="KDC9" s="21"/>
      <c r="KDD9"/>
      <c r="KDE9" s="4"/>
      <c r="KDF9" s="4"/>
      <c r="KDG9"/>
      <c r="KDH9" s="22"/>
      <c r="KDI9" s="22"/>
      <c r="KDJ9" s="22"/>
      <c r="KDK9" s="15"/>
      <c r="KDL9" s="23"/>
      <c r="KDM9" s="21"/>
      <c r="KDN9"/>
      <c r="KDO9" s="4"/>
      <c r="KDP9" s="4"/>
      <c r="KDQ9"/>
      <c r="KDR9" s="22"/>
      <c r="KDS9" s="22"/>
      <c r="KDT9" s="22"/>
      <c r="KDU9" s="15"/>
      <c r="KDV9" s="23"/>
      <c r="KDW9" s="21"/>
      <c r="KDX9"/>
      <c r="KDY9" s="4"/>
      <c r="KDZ9" s="4"/>
      <c r="KEA9"/>
      <c r="KEB9" s="22"/>
      <c r="KEC9" s="22"/>
      <c r="KED9" s="22"/>
      <c r="KEE9" s="15"/>
      <c r="KEF9" s="23"/>
      <c r="KEG9" s="21"/>
      <c r="KEH9"/>
      <c r="KEI9" s="4"/>
      <c r="KEJ9" s="4"/>
      <c r="KEK9"/>
      <c r="KEL9" s="22"/>
      <c r="KEM9" s="22"/>
      <c r="KEN9" s="22"/>
      <c r="KEO9" s="15"/>
      <c r="KEP9" s="23"/>
      <c r="KEQ9" s="21"/>
      <c r="KER9"/>
      <c r="KES9" s="4"/>
      <c r="KET9" s="4"/>
      <c r="KEU9"/>
      <c r="KEV9" s="22"/>
      <c r="KEW9" s="22"/>
      <c r="KEX9" s="22"/>
      <c r="KEY9" s="15"/>
      <c r="KEZ9" s="23"/>
      <c r="KFA9" s="21"/>
      <c r="KFB9"/>
      <c r="KFC9" s="4"/>
      <c r="KFD9" s="4"/>
      <c r="KFE9"/>
      <c r="KFF9" s="22"/>
      <c r="KFG9" s="22"/>
      <c r="KFH9" s="22"/>
      <c r="KFI9" s="15"/>
      <c r="KFJ9" s="23"/>
      <c r="KFK9" s="21"/>
      <c r="KFL9"/>
      <c r="KFM9" s="4"/>
      <c r="KFN9" s="4"/>
      <c r="KFO9"/>
      <c r="KFP9" s="22"/>
      <c r="KFQ9" s="22"/>
      <c r="KFR9" s="22"/>
      <c r="KFS9" s="15"/>
      <c r="KFT9" s="23"/>
      <c r="KFU9" s="21"/>
      <c r="KFV9"/>
      <c r="KFW9" s="4"/>
      <c r="KFX9" s="4"/>
      <c r="KFY9"/>
      <c r="KFZ9" s="22"/>
      <c r="KGA9" s="22"/>
      <c r="KGB9" s="22"/>
      <c r="KGC9" s="15"/>
      <c r="KGD9" s="23"/>
      <c r="KGE9" s="21"/>
      <c r="KGF9"/>
      <c r="KGG9" s="4"/>
      <c r="KGH9" s="4"/>
      <c r="KGI9"/>
      <c r="KGJ9" s="22"/>
      <c r="KGK9" s="22"/>
      <c r="KGL9" s="22"/>
      <c r="KGM9" s="15"/>
      <c r="KGN9" s="23"/>
      <c r="KGO9" s="21"/>
      <c r="KGP9"/>
      <c r="KGQ9" s="4"/>
      <c r="KGR9" s="4"/>
      <c r="KGS9"/>
      <c r="KGT9" s="22"/>
      <c r="KGU9" s="22"/>
      <c r="KGV9" s="22"/>
      <c r="KGW9" s="15"/>
      <c r="KGX9" s="23"/>
      <c r="KGY9" s="21"/>
      <c r="KGZ9"/>
      <c r="KHA9" s="4"/>
      <c r="KHB9" s="4"/>
      <c r="KHC9"/>
      <c r="KHD9" s="22"/>
      <c r="KHE9" s="22"/>
      <c r="KHF9" s="22"/>
      <c r="KHG9" s="15"/>
      <c r="KHH9" s="23"/>
      <c r="KHI9" s="21"/>
      <c r="KHJ9"/>
      <c r="KHK9" s="4"/>
      <c r="KHL9" s="4"/>
      <c r="KHM9"/>
      <c r="KHN9" s="22"/>
      <c r="KHO9" s="22"/>
      <c r="KHP9" s="22"/>
      <c r="KHQ9" s="15"/>
      <c r="KHR9" s="23"/>
      <c r="KHS9" s="21"/>
      <c r="KHT9"/>
      <c r="KHU9" s="4"/>
      <c r="KHV9" s="4"/>
      <c r="KHW9"/>
      <c r="KHX9" s="22"/>
      <c r="KHY9" s="22"/>
      <c r="KHZ9" s="22"/>
      <c r="KIA9" s="15"/>
      <c r="KIB9" s="23"/>
      <c r="KIC9" s="21"/>
      <c r="KID9"/>
      <c r="KIE9" s="4"/>
      <c r="KIF9" s="4"/>
      <c r="KIG9"/>
      <c r="KIH9" s="22"/>
      <c r="KII9" s="22"/>
      <c r="KIJ9" s="22"/>
      <c r="KIK9" s="15"/>
      <c r="KIL9" s="23"/>
      <c r="KIM9" s="21"/>
      <c r="KIN9"/>
      <c r="KIO9" s="4"/>
      <c r="KIP9" s="4"/>
      <c r="KIQ9"/>
      <c r="KIR9" s="22"/>
      <c r="KIS9" s="22"/>
      <c r="KIT9" s="22"/>
      <c r="KIU9" s="15"/>
      <c r="KIV9" s="23"/>
      <c r="KIW9" s="21"/>
      <c r="KIX9"/>
      <c r="KIY9" s="4"/>
      <c r="KIZ9" s="4"/>
      <c r="KJA9"/>
      <c r="KJB9" s="22"/>
      <c r="KJC9" s="22"/>
      <c r="KJD9" s="22"/>
      <c r="KJE9" s="15"/>
      <c r="KJF9" s="23"/>
      <c r="KJG9" s="21"/>
      <c r="KJH9"/>
      <c r="KJI9" s="4"/>
      <c r="KJJ9" s="4"/>
      <c r="KJK9"/>
      <c r="KJL9" s="22"/>
      <c r="KJM9" s="22"/>
      <c r="KJN9" s="22"/>
      <c r="KJO9" s="15"/>
      <c r="KJP9" s="23"/>
      <c r="KJQ9" s="21"/>
      <c r="KJR9"/>
      <c r="KJS9" s="4"/>
      <c r="KJT9" s="4"/>
      <c r="KJU9"/>
      <c r="KJV9" s="22"/>
      <c r="KJW9" s="22"/>
      <c r="KJX9" s="22"/>
      <c r="KJY9" s="15"/>
      <c r="KJZ9" s="23"/>
      <c r="KKA9" s="21"/>
      <c r="KKB9"/>
      <c r="KKC9" s="4"/>
      <c r="KKD9" s="4"/>
      <c r="KKE9"/>
      <c r="KKF9" s="22"/>
      <c r="KKG9" s="22"/>
      <c r="KKH9" s="22"/>
      <c r="KKI9" s="15"/>
      <c r="KKJ9" s="23"/>
      <c r="KKK9" s="21"/>
      <c r="KKL9"/>
      <c r="KKM9" s="4"/>
      <c r="KKN9" s="4"/>
      <c r="KKO9"/>
      <c r="KKP9" s="22"/>
      <c r="KKQ9" s="22"/>
      <c r="KKR9" s="22"/>
      <c r="KKS9" s="15"/>
      <c r="KKT9" s="23"/>
      <c r="KKU9" s="21"/>
      <c r="KKV9"/>
      <c r="KKW9" s="4"/>
      <c r="KKX9" s="4"/>
      <c r="KKY9"/>
      <c r="KKZ9" s="22"/>
      <c r="KLA9" s="22"/>
      <c r="KLB9" s="22"/>
      <c r="KLC9" s="15"/>
      <c r="KLD9" s="23"/>
      <c r="KLE9" s="21"/>
      <c r="KLF9"/>
      <c r="KLG9" s="4"/>
      <c r="KLH9" s="4"/>
      <c r="KLI9"/>
      <c r="KLJ9" s="22"/>
      <c r="KLK9" s="22"/>
      <c r="KLL9" s="22"/>
      <c r="KLM9" s="15"/>
      <c r="KLN9" s="23"/>
      <c r="KLO9" s="21"/>
      <c r="KLP9"/>
      <c r="KLQ9" s="4"/>
      <c r="KLR9" s="4"/>
      <c r="KLS9"/>
      <c r="KLT9" s="22"/>
      <c r="KLU9" s="22"/>
      <c r="KLV9" s="22"/>
      <c r="KLW9" s="15"/>
      <c r="KLX9" s="23"/>
      <c r="KLY9" s="21"/>
      <c r="KLZ9"/>
      <c r="KMA9" s="4"/>
      <c r="KMB9" s="4"/>
      <c r="KMC9"/>
      <c r="KMD9" s="22"/>
      <c r="KME9" s="22"/>
      <c r="KMF9" s="22"/>
      <c r="KMG9" s="15"/>
      <c r="KMH9" s="23"/>
      <c r="KMI9" s="21"/>
      <c r="KMJ9"/>
      <c r="KMK9" s="4"/>
      <c r="KML9" s="4"/>
      <c r="KMM9"/>
      <c r="KMN9" s="22"/>
      <c r="KMO9" s="22"/>
      <c r="KMP9" s="22"/>
      <c r="KMQ9" s="15"/>
      <c r="KMR9" s="23"/>
      <c r="KMS9" s="21"/>
      <c r="KMT9"/>
      <c r="KMU9" s="4"/>
      <c r="KMV9" s="4"/>
      <c r="KMW9"/>
      <c r="KMX9" s="22"/>
      <c r="KMY9" s="22"/>
      <c r="KMZ9" s="22"/>
      <c r="KNA9" s="15"/>
      <c r="KNB9" s="23"/>
      <c r="KNC9" s="21"/>
      <c r="KND9"/>
      <c r="KNE9" s="4"/>
      <c r="KNF9" s="4"/>
      <c r="KNG9"/>
      <c r="KNH9" s="22"/>
      <c r="KNI9" s="22"/>
      <c r="KNJ9" s="22"/>
      <c r="KNK9" s="15"/>
      <c r="KNL9" s="23"/>
      <c r="KNM9" s="21"/>
      <c r="KNN9"/>
      <c r="KNO9" s="4"/>
      <c r="KNP9" s="4"/>
      <c r="KNQ9"/>
      <c r="KNR9" s="22"/>
      <c r="KNS9" s="22"/>
      <c r="KNT9" s="22"/>
      <c r="KNU9" s="15"/>
      <c r="KNV9" s="23"/>
      <c r="KNW9" s="21"/>
      <c r="KNX9"/>
      <c r="KNY9" s="4"/>
      <c r="KNZ9" s="4"/>
      <c r="KOA9"/>
      <c r="KOB9" s="22"/>
      <c r="KOC9" s="22"/>
      <c r="KOD9" s="22"/>
      <c r="KOE9" s="15"/>
      <c r="KOF9" s="23"/>
      <c r="KOG9" s="21"/>
      <c r="KOH9"/>
      <c r="KOI9" s="4"/>
      <c r="KOJ9" s="4"/>
      <c r="KOK9"/>
      <c r="KOL9" s="22"/>
      <c r="KOM9" s="22"/>
      <c r="KON9" s="22"/>
      <c r="KOO9" s="15"/>
      <c r="KOP9" s="23"/>
      <c r="KOQ9" s="21"/>
      <c r="KOR9"/>
      <c r="KOS9" s="4"/>
      <c r="KOT9" s="4"/>
      <c r="KOU9"/>
      <c r="KOV9" s="22"/>
      <c r="KOW9" s="22"/>
      <c r="KOX9" s="22"/>
      <c r="KOY9" s="15"/>
      <c r="KOZ9" s="23"/>
      <c r="KPA9" s="21"/>
      <c r="KPB9"/>
      <c r="KPC9" s="4"/>
      <c r="KPD9" s="4"/>
      <c r="KPE9"/>
      <c r="KPF9" s="22"/>
      <c r="KPG9" s="22"/>
      <c r="KPH9" s="22"/>
      <c r="KPI9" s="15"/>
      <c r="KPJ9" s="23"/>
      <c r="KPK9" s="21"/>
      <c r="KPL9"/>
      <c r="KPM9" s="4"/>
      <c r="KPN9" s="4"/>
      <c r="KPO9"/>
      <c r="KPP9" s="22"/>
      <c r="KPQ9" s="22"/>
      <c r="KPR9" s="22"/>
      <c r="KPS9" s="15"/>
      <c r="KPT9" s="23"/>
      <c r="KPU9" s="21"/>
      <c r="KPV9"/>
      <c r="KPW9" s="4"/>
      <c r="KPX9" s="4"/>
      <c r="KPY9"/>
      <c r="KPZ9" s="22"/>
      <c r="KQA9" s="22"/>
      <c r="KQB9" s="22"/>
      <c r="KQC9" s="15"/>
      <c r="KQD9" s="23"/>
      <c r="KQE9" s="21"/>
      <c r="KQF9"/>
      <c r="KQG9" s="4"/>
      <c r="KQH9" s="4"/>
      <c r="KQI9"/>
      <c r="KQJ9" s="22"/>
      <c r="KQK9" s="22"/>
      <c r="KQL9" s="22"/>
      <c r="KQM9" s="15"/>
      <c r="KQN9" s="23"/>
      <c r="KQO9" s="21"/>
      <c r="KQP9"/>
      <c r="KQQ9" s="4"/>
      <c r="KQR9" s="4"/>
      <c r="KQS9"/>
      <c r="KQT9" s="22"/>
      <c r="KQU9" s="22"/>
      <c r="KQV9" s="22"/>
      <c r="KQW9" s="15"/>
      <c r="KQX9" s="23"/>
      <c r="KQY9" s="21"/>
      <c r="KQZ9"/>
      <c r="KRA9" s="4"/>
      <c r="KRB9" s="4"/>
      <c r="KRC9"/>
      <c r="KRD9" s="22"/>
      <c r="KRE9" s="22"/>
      <c r="KRF9" s="22"/>
      <c r="KRG9" s="15"/>
      <c r="KRH9" s="23"/>
      <c r="KRI9" s="21"/>
      <c r="KRJ9"/>
      <c r="KRK9" s="4"/>
      <c r="KRL9" s="4"/>
      <c r="KRM9"/>
      <c r="KRN9" s="22"/>
      <c r="KRO9" s="22"/>
      <c r="KRP9" s="22"/>
      <c r="KRQ9" s="15"/>
      <c r="KRR9" s="23"/>
      <c r="KRS9" s="21"/>
      <c r="KRT9"/>
      <c r="KRU9" s="4"/>
      <c r="KRV9" s="4"/>
      <c r="KRW9"/>
      <c r="KRX9" s="22"/>
      <c r="KRY9" s="22"/>
      <c r="KRZ9" s="22"/>
      <c r="KSA9" s="15"/>
      <c r="KSB9" s="23"/>
      <c r="KSC9" s="21"/>
      <c r="KSD9"/>
      <c r="KSE9" s="4"/>
      <c r="KSF9" s="4"/>
      <c r="KSG9"/>
      <c r="KSH9" s="22"/>
      <c r="KSI9" s="22"/>
      <c r="KSJ9" s="22"/>
      <c r="KSK9" s="15"/>
      <c r="KSL9" s="23"/>
      <c r="KSM9" s="21"/>
      <c r="KSN9"/>
      <c r="KSO9" s="4"/>
      <c r="KSP9" s="4"/>
      <c r="KSQ9"/>
      <c r="KSR9" s="22"/>
      <c r="KSS9" s="22"/>
      <c r="KST9" s="22"/>
      <c r="KSU9" s="15"/>
      <c r="KSV9" s="23"/>
      <c r="KSW9" s="21"/>
      <c r="KSX9"/>
      <c r="KSY9" s="4"/>
      <c r="KSZ9" s="4"/>
      <c r="KTA9"/>
      <c r="KTB9" s="22"/>
      <c r="KTC9" s="22"/>
      <c r="KTD9" s="22"/>
      <c r="KTE9" s="15"/>
      <c r="KTF9" s="23"/>
      <c r="KTG9" s="21"/>
      <c r="KTH9"/>
      <c r="KTI9" s="4"/>
      <c r="KTJ9" s="4"/>
      <c r="KTK9"/>
      <c r="KTL9" s="22"/>
      <c r="KTM9" s="22"/>
      <c r="KTN9" s="22"/>
      <c r="KTO9" s="15"/>
      <c r="KTP9" s="23"/>
      <c r="KTQ9" s="21"/>
      <c r="KTR9"/>
      <c r="KTS9" s="4"/>
      <c r="KTT9" s="4"/>
      <c r="KTU9"/>
      <c r="KTV9" s="22"/>
      <c r="KTW9" s="22"/>
      <c r="KTX9" s="22"/>
      <c r="KTY9" s="15"/>
      <c r="KTZ9" s="23"/>
      <c r="KUA9" s="21"/>
      <c r="KUB9"/>
      <c r="KUC9" s="4"/>
      <c r="KUD9" s="4"/>
      <c r="KUE9"/>
      <c r="KUF9" s="22"/>
      <c r="KUG9" s="22"/>
      <c r="KUH9" s="22"/>
      <c r="KUI9" s="15"/>
      <c r="KUJ9" s="23"/>
      <c r="KUK9" s="21"/>
      <c r="KUL9"/>
      <c r="KUM9" s="4"/>
      <c r="KUN9" s="4"/>
      <c r="KUO9"/>
      <c r="KUP9" s="22"/>
      <c r="KUQ9" s="22"/>
      <c r="KUR9" s="22"/>
      <c r="KUS9" s="15"/>
      <c r="KUT9" s="23"/>
      <c r="KUU9" s="21"/>
      <c r="KUV9"/>
      <c r="KUW9" s="4"/>
      <c r="KUX9" s="4"/>
      <c r="KUY9"/>
      <c r="KUZ9" s="22"/>
      <c r="KVA9" s="22"/>
      <c r="KVB9" s="22"/>
      <c r="KVC9" s="15"/>
      <c r="KVD9" s="23"/>
      <c r="KVE9" s="21"/>
      <c r="KVF9"/>
      <c r="KVG9" s="4"/>
      <c r="KVH9" s="4"/>
      <c r="KVI9"/>
      <c r="KVJ9" s="22"/>
      <c r="KVK9" s="22"/>
      <c r="KVL9" s="22"/>
      <c r="KVM9" s="15"/>
      <c r="KVN9" s="23"/>
      <c r="KVO9" s="21"/>
      <c r="KVP9"/>
      <c r="KVQ9" s="4"/>
      <c r="KVR9" s="4"/>
      <c r="KVS9"/>
      <c r="KVT9" s="22"/>
      <c r="KVU9" s="22"/>
      <c r="KVV9" s="22"/>
      <c r="KVW9" s="15"/>
      <c r="KVX9" s="23"/>
      <c r="KVY9" s="21"/>
      <c r="KVZ9"/>
      <c r="KWA9" s="4"/>
      <c r="KWB9" s="4"/>
      <c r="KWC9"/>
      <c r="KWD9" s="22"/>
      <c r="KWE9" s="22"/>
      <c r="KWF9" s="22"/>
      <c r="KWG9" s="15"/>
      <c r="KWH9" s="23"/>
      <c r="KWI9" s="21"/>
      <c r="KWJ9"/>
      <c r="KWK9" s="4"/>
      <c r="KWL9" s="4"/>
      <c r="KWM9"/>
      <c r="KWN9" s="22"/>
      <c r="KWO9" s="22"/>
      <c r="KWP9" s="22"/>
      <c r="KWQ9" s="15"/>
      <c r="KWR9" s="23"/>
      <c r="KWS9" s="21"/>
      <c r="KWT9"/>
      <c r="KWU9" s="4"/>
      <c r="KWV9" s="4"/>
      <c r="KWW9"/>
      <c r="KWX9" s="22"/>
      <c r="KWY9" s="22"/>
      <c r="KWZ9" s="22"/>
      <c r="KXA9" s="15"/>
      <c r="KXB9" s="23"/>
      <c r="KXC9" s="21"/>
      <c r="KXD9"/>
      <c r="KXE9" s="4"/>
      <c r="KXF9" s="4"/>
      <c r="KXG9"/>
      <c r="KXH9" s="22"/>
      <c r="KXI9" s="22"/>
      <c r="KXJ9" s="22"/>
      <c r="KXK9" s="15"/>
      <c r="KXL9" s="23"/>
      <c r="KXM9" s="21"/>
      <c r="KXN9"/>
      <c r="KXO9" s="4"/>
      <c r="KXP9" s="4"/>
      <c r="KXQ9"/>
      <c r="KXR9" s="22"/>
      <c r="KXS9" s="22"/>
      <c r="KXT9" s="22"/>
      <c r="KXU9" s="15"/>
      <c r="KXV9" s="23"/>
      <c r="KXW9" s="21"/>
      <c r="KXX9"/>
      <c r="KXY9" s="4"/>
      <c r="KXZ9" s="4"/>
      <c r="KYA9"/>
      <c r="KYB9" s="22"/>
      <c r="KYC9" s="22"/>
      <c r="KYD9" s="22"/>
      <c r="KYE9" s="15"/>
      <c r="KYF9" s="23"/>
      <c r="KYG9" s="21"/>
      <c r="KYH9"/>
      <c r="KYI9" s="4"/>
      <c r="KYJ9" s="4"/>
      <c r="KYK9"/>
      <c r="KYL9" s="22"/>
      <c r="KYM9" s="22"/>
      <c r="KYN9" s="22"/>
      <c r="KYO9" s="15"/>
      <c r="KYP9" s="23"/>
      <c r="KYQ9" s="21"/>
      <c r="KYR9"/>
      <c r="KYS9" s="4"/>
      <c r="KYT9" s="4"/>
      <c r="KYU9"/>
      <c r="KYV9" s="22"/>
      <c r="KYW9" s="22"/>
      <c r="KYX9" s="22"/>
      <c r="KYY9" s="15"/>
      <c r="KYZ9" s="23"/>
      <c r="KZA9" s="21"/>
      <c r="KZB9"/>
      <c r="KZC9" s="4"/>
      <c r="KZD9" s="4"/>
      <c r="KZE9"/>
      <c r="KZF9" s="22"/>
      <c r="KZG9" s="22"/>
      <c r="KZH9" s="22"/>
      <c r="KZI9" s="15"/>
      <c r="KZJ9" s="23"/>
      <c r="KZK9" s="21"/>
      <c r="KZL9"/>
      <c r="KZM9" s="4"/>
      <c r="KZN9" s="4"/>
      <c r="KZO9"/>
      <c r="KZP9" s="22"/>
      <c r="KZQ9" s="22"/>
      <c r="KZR9" s="22"/>
      <c r="KZS9" s="15"/>
      <c r="KZT9" s="23"/>
      <c r="KZU9" s="21"/>
      <c r="KZV9"/>
      <c r="KZW9" s="4"/>
      <c r="KZX9" s="4"/>
      <c r="KZY9"/>
      <c r="KZZ9" s="22"/>
      <c r="LAA9" s="22"/>
      <c r="LAB9" s="22"/>
      <c r="LAC9" s="15"/>
      <c r="LAD9" s="23"/>
      <c r="LAE9" s="21"/>
      <c r="LAF9"/>
      <c r="LAG9" s="4"/>
      <c r="LAH9" s="4"/>
      <c r="LAI9"/>
      <c r="LAJ9" s="22"/>
      <c r="LAK9" s="22"/>
      <c r="LAL9" s="22"/>
      <c r="LAM9" s="15"/>
      <c r="LAN9" s="23"/>
      <c r="LAO9" s="21"/>
      <c r="LAP9"/>
      <c r="LAQ9" s="4"/>
      <c r="LAR9" s="4"/>
      <c r="LAS9"/>
      <c r="LAT9" s="22"/>
      <c r="LAU9" s="22"/>
      <c r="LAV9" s="22"/>
      <c r="LAW9" s="15"/>
      <c r="LAX9" s="23"/>
      <c r="LAY9" s="21"/>
      <c r="LAZ9"/>
      <c r="LBA9" s="4"/>
      <c r="LBB9" s="4"/>
      <c r="LBC9"/>
      <c r="LBD9" s="22"/>
      <c r="LBE9" s="22"/>
      <c r="LBF9" s="22"/>
      <c r="LBG9" s="15"/>
      <c r="LBH9" s="23"/>
      <c r="LBI9" s="21"/>
      <c r="LBJ9"/>
      <c r="LBK9" s="4"/>
      <c r="LBL9" s="4"/>
      <c r="LBM9"/>
      <c r="LBN9" s="22"/>
      <c r="LBO9" s="22"/>
      <c r="LBP9" s="22"/>
      <c r="LBQ9" s="15"/>
      <c r="LBR9" s="23"/>
      <c r="LBS9" s="21"/>
      <c r="LBT9"/>
      <c r="LBU9" s="4"/>
      <c r="LBV9" s="4"/>
      <c r="LBW9"/>
      <c r="LBX9" s="22"/>
      <c r="LBY9" s="22"/>
      <c r="LBZ9" s="22"/>
      <c r="LCA9" s="15"/>
      <c r="LCB9" s="23"/>
      <c r="LCC9" s="21"/>
      <c r="LCD9"/>
      <c r="LCE9" s="4"/>
      <c r="LCF9" s="4"/>
      <c r="LCG9"/>
      <c r="LCH9" s="22"/>
      <c r="LCI9" s="22"/>
      <c r="LCJ9" s="22"/>
      <c r="LCK9" s="15"/>
      <c r="LCL9" s="23"/>
      <c r="LCM9" s="21"/>
      <c r="LCN9"/>
      <c r="LCO9" s="4"/>
      <c r="LCP9" s="4"/>
      <c r="LCQ9"/>
      <c r="LCR9" s="22"/>
      <c r="LCS9" s="22"/>
      <c r="LCT9" s="22"/>
      <c r="LCU9" s="15"/>
      <c r="LCV9" s="23"/>
      <c r="LCW9" s="21"/>
      <c r="LCX9"/>
      <c r="LCY9" s="4"/>
      <c r="LCZ9" s="4"/>
      <c r="LDA9"/>
      <c r="LDB9" s="22"/>
      <c r="LDC9" s="22"/>
      <c r="LDD9" s="22"/>
      <c r="LDE9" s="15"/>
      <c r="LDF9" s="23"/>
      <c r="LDG9" s="21"/>
      <c r="LDH9"/>
      <c r="LDI9" s="4"/>
      <c r="LDJ9" s="4"/>
      <c r="LDK9"/>
      <c r="LDL9" s="22"/>
      <c r="LDM9" s="22"/>
      <c r="LDN9" s="22"/>
      <c r="LDO9" s="15"/>
      <c r="LDP9" s="23"/>
      <c r="LDQ9" s="21"/>
      <c r="LDR9"/>
      <c r="LDS9" s="4"/>
      <c r="LDT9" s="4"/>
      <c r="LDU9"/>
      <c r="LDV9" s="22"/>
      <c r="LDW9" s="22"/>
      <c r="LDX9" s="22"/>
      <c r="LDY9" s="15"/>
      <c r="LDZ9" s="23"/>
      <c r="LEA9" s="21"/>
      <c r="LEB9"/>
      <c r="LEC9" s="4"/>
      <c r="LED9" s="4"/>
      <c r="LEE9"/>
      <c r="LEF9" s="22"/>
      <c r="LEG9" s="22"/>
      <c r="LEH9" s="22"/>
      <c r="LEI9" s="15"/>
      <c r="LEJ9" s="23"/>
      <c r="LEK9" s="21"/>
      <c r="LEL9"/>
      <c r="LEM9" s="4"/>
      <c r="LEN9" s="4"/>
      <c r="LEO9"/>
      <c r="LEP9" s="22"/>
      <c r="LEQ9" s="22"/>
      <c r="LER9" s="22"/>
      <c r="LES9" s="15"/>
      <c r="LET9" s="23"/>
      <c r="LEU9" s="21"/>
      <c r="LEV9"/>
      <c r="LEW9" s="4"/>
      <c r="LEX9" s="4"/>
      <c r="LEY9"/>
      <c r="LEZ9" s="22"/>
      <c r="LFA9" s="22"/>
      <c r="LFB9" s="22"/>
      <c r="LFC9" s="15"/>
      <c r="LFD9" s="23"/>
      <c r="LFE9" s="21"/>
      <c r="LFF9"/>
      <c r="LFG9" s="4"/>
      <c r="LFH9" s="4"/>
      <c r="LFI9"/>
      <c r="LFJ9" s="22"/>
      <c r="LFK9" s="22"/>
      <c r="LFL9" s="22"/>
      <c r="LFM9" s="15"/>
      <c r="LFN9" s="23"/>
      <c r="LFO9" s="21"/>
      <c r="LFP9"/>
      <c r="LFQ9" s="4"/>
      <c r="LFR9" s="4"/>
      <c r="LFS9"/>
      <c r="LFT9" s="22"/>
      <c r="LFU9" s="22"/>
      <c r="LFV9" s="22"/>
      <c r="LFW9" s="15"/>
      <c r="LFX9" s="23"/>
      <c r="LFY9" s="21"/>
      <c r="LFZ9"/>
      <c r="LGA9" s="4"/>
      <c r="LGB9" s="4"/>
      <c r="LGC9"/>
      <c r="LGD9" s="22"/>
      <c r="LGE9" s="22"/>
      <c r="LGF9" s="22"/>
      <c r="LGG9" s="15"/>
      <c r="LGH9" s="23"/>
      <c r="LGI9" s="21"/>
      <c r="LGJ9"/>
      <c r="LGK9" s="4"/>
      <c r="LGL9" s="4"/>
      <c r="LGM9"/>
      <c r="LGN9" s="22"/>
      <c r="LGO9" s="22"/>
      <c r="LGP9" s="22"/>
      <c r="LGQ9" s="15"/>
      <c r="LGR9" s="23"/>
      <c r="LGS9" s="21"/>
      <c r="LGT9"/>
      <c r="LGU9" s="4"/>
      <c r="LGV9" s="4"/>
      <c r="LGW9"/>
      <c r="LGX9" s="22"/>
      <c r="LGY9" s="22"/>
      <c r="LGZ9" s="22"/>
      <c r="LHA9" s="15"/>
      <c r="LHB9" s="23"/>
      <c r="LHC9" s="21"/>
      <c r="LHD9"/>
      <c r="LHE9" s="4"/>
      <c r="LHF9" s="4"/>
      <c r="LHG9"/>
      <c r="LHH9" s="22"/>
      <c r="LHI9" s="22"/>
      <c r="LHJ9" s="22"/>
      <c r="LHK9" s="15"/>
      <c r="LHL9" s="23"/>
      <c r="LHM9" s="21"/>
      <c r="LHN9"/>
      <c r="LHO9" s="4"/>
      <c r="LHP9" s="4"/>
      <c r="LHQ9"/>
      <c r="LHR9" s="22"/>
      <c r="LHS9" s="22"/>
      <c r="LHT9" s="22"/>
      <c r="LHU9" s="15"/>
      <c r="LHV9" s="23"/>
      <c r="LHW9" s="21"/>
      <c r="LHX9"/>
      <c r="LHY9" s="4"/>
      <c r="LHZ9" s="4"/>
      <c r="LIA9"/>
      <c r="LIB9" s="22"/>
      <c r="LIC9" s="22"/>
      <c r="LID9" s="22"/>
      <c r="LIE9" s="15"/>
      <c r="LIF9" s="23"/>
      <c r="LIG9" s="21"/>
      <c r="LIH9"/>
      <c r="LII9" s="4"/>
      <c r="LIJ9" s="4"/>
      <c r="LIK9"/>
      <c r="LIL9" s="22"/>
      <c r="LIM9" s="22"/>
      <c r="LIN9" s="22"/>
      <c r="LIO9" s="15"/>
      <c r="LIP9" s="23"/>
      <c r="LIQ9" s="21"/>
      <c r="LIR9"/>
      <c r="LIS9" s="4"/>
      <c r="LIT9" s="4"/>
      <c r="LIU9"/>
      <c r="LIV9" s="22"/>
      <c r="LIW9" s="22"/>
      <c r="LIX9" s="22"/>
      <c r="LIY9" s="15"/>
      <c r="LIZ9" s="23"/>
      <c r="LJA9" s="21"/>
      <c r="LJB9"/>
      <c r="LJC9" s="4"/>
      <c r="LJD9" s="4"/>
      <c r="LJE9"/>
      <c r="LJF9" s="22"/>
      <c r="LJG9" s="22"/>
      <c r="LJH9" s="22"/>
      <c r="LJI9" s="15"/>
      <c r="LJJ9" s="23"/>
      <c r="LJK9" s="21"/>
      <c r="LJL9"/>
      <c r="LJM9" s="4"/>
      <c r="LJN9" s="4"/>
      <c r="LJO9"/>
      <c r="LJP9" s="22"/>
      <c r="LJQ9" s="22"/>
      <c r="LJR9" s="22"/>
      <c r="LJS9" s="15"/>
      <c r="LJT9" s="23"/>
      <c r="LJU9" s="21"/>
      <c r="LJV9"/>
      <c r="LJW9" s="4"/>
      <c r="LJX9" s="4"/>
      <c r="LJY9"/>
      <c r="LJZ9" s="22"/>
      <c r="LKA9" s="22"/>
      <c r="LKB9" s="22"/>
      <c r="LKC9" s="15"/>
      <c r="LKD9" s="23"/>
      <c r="LKE9" s="21"/>
      <c r="LKF9"/>
      <c r="LKG9" s="4"/>
      <c r="LKH9" s="4"/>
      <c r="LKI9"/>
      <c r="LKJ9" s="22"/>
      <c r="LKK9" s="22"/>
      <c r="LKL9" s="22"/>
      <c r="LKM9" s="15"/>
      <c r="LKN9" s="23"/>
      <c r="LKO9" s="21"/>
      <c r="LKP9"/>
      <c r="LKQ9" s="4"/>
      <c r="LKR9" s="4"/>
      <c r="LKS9"/>
      <c r="LKT9" s="22"/>
      <c r="LKU9" s="22"/>
      <c r="LKV9" s="22"/>
      <c r="LKW9" s="15"/>
      <c r="LKX9" s="23"/>
      <c r="LKY9" s="21"/>
      <c r="LKZ9"/>
      <c r="LLA9" s="4"/>
      <c r="LLB9" s="4"/>
      <c r="LLC9"/>
      <c r="LLD9" s="22"/>
      <c r="LLE9" s="22"/>
      <c r="LLF9" s="22"/>
      <c r="LLG9" s="15"/>
      <c r="LLH9" s="23"/>
      <c r="LLI9" s="21"/>
      <c r="LLJ9"/>
      <c r="LLK9" s="4"/>
      <c r="LLL9" s="4"/>
      <c r="LLM9"/>
      <c r="LLN9" s="22"/>
      <c r="LLO9" s="22"/>
      <c r="LLP9" s="22"/>
      <c r="LLQ9" s="15"/>
      <c r="LLR9" s="23"/>
      <c r="LLS9" s="21"/>
      <c r="LLT9"/>
      <c r="LLU9" s="4"/>
      <c r="LLV9" s="4"/>
      <c r="LLW9"/>
      <c r="LLX9" s="22"/>
      <c r="LLY9" s="22"/>
      <c r="LLZ9" s="22"/>
      <c r="LMA9" s="15"/>
      <c r="LMB9" s="23"/>
      <c r="LMC9" s="21"/>
      <c r="LMD9"/>
      <c r="LME9" s="4"/>
      <c r="LMF9" s="4"/>
      <c r="LMG9"/>
      <c r="LMH9" s="22"/>
      <c r="LMI9" s="22"/>
      <c r="LMJ9" s="22"/>
      <c r="LMK9" s="15"/>
      <c r="LML9" s="23"/>
      <c r="LMM9" s="21"/>
      <c r="LMN9"/>
      <c r="LMO9" s="4"/>
      <c r="LMP9" s="4"/>
      <c r="LMQ9"/>
      <c r="LMR9" s="22"/>
      <c r="LMS9" s="22"/>
      <c r="LMT9" s="22"/>
      <c r="LMU9" s="15"/>
      <c r="LMV9" s="23"/>
      <c r="LMW9" s="21"/>
      <c r="LMX9"/>
      <c r="LMY9" s="4"/>
      <c r="LMZ9" s="4"/>
      <c r="LNA9"/>
      <c r="LNB9" s="22"/>
      <c r="LNC9" s="22"/>
      <c r="LND9" s="22"/>
      <c r="LNE9" s="15"/>
      <c r="LNF9" s="23"/>
      <c r="LNG9" s="21"/>
      <c r="LNH9"/>
      <c r="LNI9" s="4"/>
      <c r="LNJ9" s="4"/>
      <c r="LNK9"/>
      <c r="LNL9" s="22"/>
      <c r="LNM9" s="22"/>
      <c r="LNN9" s="22"/>
      <c r="LNO9" s="15"/>
      <c r="LNP9" s="23"/>
      <c r="LNQ9" s="21"/>
      <c r="LNR9"/>
      <c r="LNS9" s="4"/>
      <c r="LNT9" s="4"/>
      <c r="LNU9"/>
      <c r="LNV9" s="22"/>
      <c r="LNW9" s="22"/>
      <c r="LNX9" s="22"/>
      <c r="LNY9" s="15"/>
      <c r="LNZ9" s="23"/>
      <c r="LOA9" s="21"/>
      <c r="LOB9"/>
      <c r="LOC9" s="4"/>
      <c r="LOD9" s="4"/>
      <c r="LOE9"/>
      <c r="LOF9" s="22"/>
      <c r="LOG9" s="22"/>
      <c r="LOH9" s="22"/>
      <c r="LOI9" s="15"/>
      <c r="LOJ9" s="23"/>
      <c r="LOK9" s="21"/>
      <c r="LOL9"/>
      <c r="LOM9" s="4"/>
      <c r="LON9" s="4"/>
      <c r="LOO9"/>
      <c r="LOP9" s="22"/>
      <c r="LOQ9" s="22"/>
      <c r="LOR9" s="22"/>
      <c r="LOS9" s="15"/>
      <c r="LOT9" s="23"/>
      <c r="LOU9" s="21"/>
      <c r="LOV9"/>
      <c r="LOW9" s="4"/>
      <c r="LOX9" s="4"/>
      <c r="LOY9"/>
      <c r="LOZ9" s="22"/>
      <c r="LPA9" s="22"/>
      <c r="LPB9" s="22"/>
      <c r="LPC9" s="15"/>
      <c r="LPD9" s="23"/>
      <c r="LPE9" s="21"/>
      <c r="LPF9"/>
      <c r="LPG9" s="4"/>
      <c r="LPH9" s="4"/>
      <c r="LPI9"/>
      <c r="LPJ9" s="22"/>
      <c r="LPK9" s="22"/>
      <c r="LPL9" s="22"/>
      <c r="LPM9" s="15"/>
      <c r="LPN9" s="23"/>
      <c r="LPO9" s="21"/>
      <c r="LPP9"/>
      <c r="LPQ9" s="4"/>
      <c r="LPR9" s="4"/>
      <c r="LPS9"/>
      <c r="LPT9" s="22"/>
      <c r="LPU9" s="22"/>
      <c r="LPV9" s="22"/>
      <c r="LPW9" s="15"/>
      <c r="LPX9" s="23"/>
      <c r="LPY9" s="21"/>
      <c r="LPZ9"/>
      <c r="LQA9" s="4"/>
      <c r="LQB9" s="4"/>
      <c r="LQC9"/>
      <c r="LQD9" s="22"/>
      <c r="LQE9" s="22"/>
      <c r="LQF9" s="22"/>
      <c r="LQG9" s="15"/>
      <c r="LQH9" s="23"/>
      <c r="LQI9" s="21"/>
      <c r="LQJ9"/>
      <c r="LQK9" s="4"/>
      <c r="LQL9" s="4"/>
      <c r="LQM9"/>
      <c r="LQN9" s="22"/>
      <c r="LQO9" s="22"/>
      <c r="LQP9" s="22"/>
      <c r="LQQ9" s="15"/>
      <c r="LQR9" s="23"/>
      <c r="LQS9" s="21"/>
      <c r="LQT9"/>
      <c r="LQU9" s="4"/>
      <c r="LQV9" s="4"/>
      <c r="LQW9"/>
      <c r="LQX9" s="22"/>
      <c r="LQY9" s="22"/>
      <c r="LQZ9" s="22"/>
      <c r="LRA9" s="15"/>
      <c r="LRB9" s="23"/>
      <c r="LRC9" s="21"/>
      <c r="LRD9"/>
      <c r="LRE9" s="4"/>
      <c r="LRF9" s="4"/>
      <c r="LRG9"/>
      <c r="LRH9" s="22"/>
      <c r="LRI9" s="22"/>
      <c r="LRJ9" s="22"/>
      <c r="LRK9" s="15"/>
      <c r="LRL9" s="23"/>
      <c r="LRM9" s="21"/>
      <c r="LRN9"/>
      <c r="LRO9" s="4"/>
      <c r="LRP9" s="4"/>
      <c r="LRQ9"/>
      <c r="LRR9" s="22"/>
      <c r="LRS9" s="22"/>
      <c r="LRT9" s="22"/>
      <c r="LRU9" s="15"/>
      <c r="LRV9" s="23"/>
      <c r="LRW9" s="21"/>
      <c r="LRX9"/>
      <c r="LRY9" s="4"/>
      <c r="LRZ9" s="4"/>
      <c r="LSA9"/>
      <c r="LSB9" s="22"/>
      <c r="LSC9" s="22"/>
      <c r="LSD9" s="22"/>
      <c r="LSE9" s="15"/>
      <c r="LSF9" s="23"/>
      <c r="LSG9" s="21"/>
      <c r="LSH9"/>
      <c r="LSI9" s="4"/>
      <c r="LSJ9" s="4"/>
      <c r="LSK9"/>
      <c r="LSL9" s="22"/>
      <c r="LSM9" s="22"/>
      <c r="LSN9" s="22"/>
      <c r="LSO9" s="15"/>
      <c r="LSP9" s="23"/>
      <c r="LSQ9" s="21"/>
      <c r="LSR9"/>
      <c r="LSS9" s="4"/>
      <c r="LST9" s="4"/>
      <c r="LSU9"/>
      <c r="LSV9" s="22"/>
      <c r="LSW9" s="22"/>
      <c r="LSX9" s="22"/>
      <c r="LSY9" s="15"/>
      <c r="LSZ9" s="23"/>
      <c r="LTA9" s="21"/>
      <c r="LTB9"/>
      <c r="LTC9" s="4"/>
      <c r="LTD9" s="4"/>
      <c r="LTE9"/>
      <c r="LTF9" s="22"/>
      <c r="LTG9" s="22"/>
      <c r="LTH9" s="22"/>
      <c r="LTI9" s="15"/>
      <c r="LTJ9" s="23"/>
      <c r="LTK9" s="21"/>
      <c r="LTL9"/>
      <c r="LTM9" s="4"/>
      <c r="LTN9" s="4"/>
      <c r="LTO9"/>
      <c r="LTP9" s="22"/>
      <c r="LTQ9" s="22"/>
      <c r="LTR9" s="22"/>
      <c r="LTS9" s="15"/>
      <c r="LTT9" s="23"/>
      <c r="LTU9" s="21"/>
      <c r="LTV9"/>
      <c r="LTW9" s="4"/>
      <c r="LTX9" s="4"/>
      <c r="LTY9"/>
      <c r="LTZ9" s="22"/>
      <c r="LUA9" s="22"/>
      <c r="LUB9" s="22"/>
      <c r="LUC9" s="15"/>
      <c r="LUD9" s="23"/>
      <c r="LUE9" s="21"/>
      <c r="LUF9"/>
      <c r="LUG9" s="4"/>
      <c r="LUH9" s="4"/>
      <c r="LUI9"/>
      <c r="LUJ9" s="22"/>
      <c r="LUK9" s="22"/>
      <c r="LUL9" s="22"/>
      <c r="LUM9" s="15"/>
      <c r="LUN9" s="23"/>
      <c r="LUO9" s="21"/>
      <c r="LUP9"/>
      <c r="LUQ9" s="4"/>
      <c r="LUR9" s="4"/>
      <c r="LUS9"/>
      <c r="LUT9" s="22"/>
      <c r="LUU9" s="22"/>
      <c r="LUV9" s="22"/>
      <c r="LUW9" s="15"/>
      <c r="LUX9" s="23"/>
      <c r="LUY9" s="21"/>
      <c r="LUZ9"/>
      <c r="LVA9" s="4"/>
      <c r="LVB9" s="4"/>
      <c r="LVC9"/>
      <c r="LVD9" s="22"/>
      <c r="LVE9" s="22"/>
      <c r="LVF9" s="22"/>
      <c r="LVG9" s="15"/>
      <c r="LVH9" s="23"/>
      <c r="LVI9" s="21"/>
      <c r="LVJ9"/>
      <c r="LVK9" s="4"/>
      <c r="LVL9" s="4"/>
      <c r="LVM9"/>
      <c r="LVN9" s="22"/>
      <c r="LVO9" s="22"/>
      <c r="LVP9" s="22"/>
      <c r="LVQ9" s="15"/>
      <c r="LVR9" s="23"/>
      <c r="LVS9" s="21"/>
      <c r="LVT9"/>
      <c r="LVU9" s="4"/>
      <c r="LVV9" s="4"/>
      <c r="LVW9"/>
      <c r="LVX9" s="22"/>
      <c r="LVY9" s="22"/>
      <c r="LVZ9" s="22"/>
      <c r="LWA9" s="15"/>
      <c r="LWB9" s="23"/>
      <c r="LWC9" s="21"/>
      <c r="LWD9"/>
      <c r="LWE9" s="4"/>
      <c r="LWF9" s="4"/>
      <c r="LWG9"/>
      <c r="LWH9" s="22"/>
      <c r="LWI9" s="22"/>
      <c r="LWJ9" s="22"/>
      <c r="LWK9" s="15"/>
      <c r="LWL9" s="23"/>
      <c r="LWM9" s="21"/>
      <c r="LWN9"/>
      <c r="LWO9" s="4"/>
      <c r="LWP9" s="4"/>
      <c r="LWQ9"/>
      <c r="LWR9" s="22"/>
      <c r="LWS9" s="22"/>
      <c r="LWT9" s="22"/>
      <c r="LWU9" s="15"/>
      <c r="LWV9" s="23"/>
      <c r="LWW9" s="21"/>
      <c r="LWX9"/>
      <c r="LWY9" s="4"/>
      <c r="LWZ9" s="4"/>
      <c r="LXA9"/>
      <c r="LXB9" s="22"/>
      <c r="LXC9" s="22"/>
      <c r="LXD9" s="22"/>
      <c r="LXE9" s="15"/>
      <c r="LXF9" s="23"/>
      <c r="LXG9" s="21"/>
      <c r="LXH9"/>
      <c r="LXI9" s="4"/>
      <c r="LXJ9" s="4"/>
      <c r="LXK9"/>
      <c r="LXL9" s="22"/>
      <c r="LXM9" s="22"/>
      <c r="LXN9" s="22"/>
      <c r="LXO9" s="15"/>
      <c r="LXP9" s="23"/>
      <c r="LXQ9" s="21"/>
      <c r="LXR9"/>
      <c r="LXS9" s="4"/>
      <c r="LXT9" s="4"/>
      <c r="LXU9"/>
      <c r="LXV9" s="22"/>
      <c r="LXW9" s="22"/>
      <c r="LXX9" s="22"/>
      <c r="LXY9" s="15"/>
      <c r="LXZ9" s="23"/>
      <c r="LYA9" s="21"/>
      <c r="LYB9"/>
      <c r="LYC9" s="4"/>
      <c r="LYD9" s="4"/>
      <c r="LYE9"/>
      <c r="LYF9" s="22"/>
      <c r="LYG9" s="22"/>
      <c r="LYH9" s="22"/>
      <c r="LYI9" s="15"/>
      <c r="LYJ9" s="23"/>
      <c r="LYK9" s="21"/>
      <c r="LYL9"/>
      <c r="LYM9" s="4"/>
      <c r="LYN9" s="4"/>
      <c r="LYO9"/>
      <c r="LYP9" s="22"/>
      <c r="LYQ9" s="22"/>
      <c r="LYR9" s="22"/>
      <c r="LYS9" s="15"/>
      <c r="LYT9" s="23"/>
      <c r="LYU9" s="21"/>
      <c r="LYV9"/>
      <c r="LYW9" s="4"/>
      <c r="LYX9" s="4"/>
      <c r="LYY9"/>
      <c r="LYZ9" s="22"/>
      <c r="LZA9" s="22"/>
      <c r="LZB9" s="22"/>
      <c r="LZC9" s="15"/>
      <c r="LZD9" s="23"/>
      <c r="LZE9" s="21"/>
      <c r="LZF9"/>
      <c r="LZG9" s="4"/>
      <c r="LZH9" s="4"/>
      <c r="LZI9"/>
      <c r="LZJ9" s="22"/>
      <c r="LZK9" s="22"/>
      <c r="LZL9" s="22"/>
      <c r="LZM9" s="15"/>
      <c r="LZN9" s="23"/>
      <c r="LZO9" s="21"/>
      <c r="LZP9"/>
      <c r="LZQ9" s="4"/>
      <c r="LZR9" s="4"/>
      <c r="LZS9"/>
      <c r="LZT9" s="22"/>
      <c r="LZU9" s="22"/>
      <c r="LZV9" s="22"/>
      <c r="LZW9" s="15"/>
      <c r="LZX9" s="23"/>
      <c r="LZY9" s="21"/>
      <c r="LZZ9"/>
      <c r="MAA9" s="4"/>
      <c r="MAB9" s="4"/>
      <c r="MAC9"/>
      <c r="MAD9" s="22"/>
      <c r="MAE9" s="22"/>
      <c r="MAF9" s="22"/>
      <c r="MAG9" s="15"/>
      <c r="MAH9" s="23"/>
      <c r="MAI9" s="21"/>
      <c r="MAJ9"/>
      <c r="MAK9" s="4"/>
      <c r="MAL9" s="4"/>
      <c r="MAM9"/>
      <c r="MAN9" s="22"/>
      <c r="MAO9" s="22"/>
      <c r="MAP9" s="22"/>
      <c r="MAQ9" s="15"/>
      <c r="MAR9" s="23"/>
      <c r="MAS9" s="21"/>
      <c r="MAT9"/>
      <c r="MAU9" s="4"/>
      <c r="MAV9" s="4"/>
      <c r="MAW9"/>
      <c r="MAX9" s="22"/>
      <c r="MAY9" s="22"/>
      <c r="MAZ9" s="22"/>
      <c r="MBA9" s="15"/>
      <c r="MBB9" s="23"/>
      <c r="MBC9" s="21"/>
      <c r="MBD9"/>
      <c r="MBE9" s="4"/>
      <c r="MBF9" s="4"/>
      <c r="MBG9"/>
      <c r="MBH9" s="22"/>
      <c r="MBI9" s="22"/>
      <c r="MBJ9" s="22"/>
      <c r="MBK9" s="15"/>
      <c r="MBL9" s="23"/>
      <c r="MBM9" s="21"/>
      <c r="MBN9"/>
      <c r="MBO9" s="4"/>
      <c r="MBP9" s="4"/>
      <c r="MBQ9"/>
      <c r="MBR9" s="22"/>
      <c r="MBS9" s="22"/>
      <c r="MBT9" s="22"/>
      <c r="MBU9" s="15"/>
      <c r="MBV9" s="23"/>
      <c r="MBW9" s="21"/>
      <c r="MBX9"/>
      <c r="MBY9" s="4"/>
      <c r="MBZ9" s="4"/>
      <c r="MCA9"/>
      <c r="MCB9" s="22"/>
      <c r="MCC9" s="22"/>
      <c r="MCD9" s="22"/>
      <c r="MCE9" s="15"/>
      <c r="MCF9" s="23"/>
      <c r="MCG9" s="21"/>
      <c r="MCH9"/>
      <c r="MCI9" s="4"/>
      <c r="MCJ9" s="4"/>
      <c r="MCK9"/>
      <c r="MCL9" s="22"/>
      <c r="MCM9" s="22"/>
      <c r="MCN9" s="22"/>
      <c r="MCO9" s="15"/>
      <c r="MCP9" s="23"/>
      <c r="MCQ9" s="21"/>
      <c r="MCR9"/>
      <c r="MCS9" s="4"/>
      <c r="MCT9" s="4"/>
      <c r="MCU9"/>
      <c r="MCV9" s="22"/>
      <c r="MCW9" s="22"/>
      <c r="MCX9" s="22"/>
      <c r="MCY9" s="15"/>
      <c r="MCZ9" s="23"/>
      <c r="MDA9" s="21"/>
      <c r="MDB9"/>
      <c r="MDC9" s="4"/>
      <c r="MDD9" s="4"/>
      <c r="MDE9"/>
      <c r="MDF9" s="22"/>
      <c r="MDG9" s="22"/>
      <c r="MDH9" s="22"/>
      <c r="MDI9" s="15"/>
      <c r="MDJ9" s="23"/>
      <c r="MDK9" s="21"/>
      <c r="MDL9"/>
      <c r="MDM9" s="4"/>
      <c r="MDN9" s="4"/>
      <c r="MDO9"/>
      <c r="MDP9" s="22"/>
      <c r="MDQ9" s="22"/>
      <c r="MDR9" s="22"/>
      <c r="MDS9" s="15"/>
      <c r="MDT9" s="23"/>
      <c r="MDU9" s="21"/>
      <c r="MDV9"/>
      <c r="MDW9" s="4"/>
      <c r="MDX9" s="4"/>
      <c r="MDY9"/>
      <c r="MDZ9" s="22"/>
      <c r="MEA9" s="22"/>
      <c r="MEB9" s="22"/>
      <c r="MEC9" s="15"/>
      <c r="MED9" s="23"/>
      <c r="MEE9" s="21"/>
      <c r="MEF9"/>
      <c r="MEG9" s="4"/>
      <c r="MEH9" s="4"/>
      <c r="MEI9"/>
      <c r="MEJ9" s="22"/>
      <c r="MEK9" s="22"/>
      <c r="MEL9" s="22"/>
      <c r="MEM9" s="15"/>
      <c r="MEN9" s="23"/>
      <c r="MEO9" s="21"/>
      <c r="MEP9"/>
      <c r="MEQ9" s="4"/>
      <c r="MER9" s="4"/>
      <c r="MES9"/>
      <c r="MET9" s="22"/>
      <c r="MEU9" s="22"/>
      <c r="MEV9" s="22"/>
      <c r="MEW9" s="15"/>
      <c r="MEX9" s="23"/>
      <c r="MEY9" s="21"/>
      <c r="MEZ9"/>
      <c r="MFA9" s="4"/>
      <c r="MFB9" s="4"/>
      <c r="MFC9"/>
      <c r="MFD9" s="22"/>
      <c r="MFE9" s="22"/>
      <c r="MFF9" s="22"/>
      <c r="MFG9" s="15"/>
      <c r="MFH9" s="23"/>
      <c r="MFI9" s="21"/>
      <c r="MFJ9"/>
      <c r="MFK9" s="4"/>
      <c r="MFL9" s="4"/>
      <c r="MFM9"/>
      <c r="MFN9" s="22"/>
      <c r="MFO9" s="22"/>
      <c r="MFP9" s="22"/>
      <c r="MFQ9" s="15"/>
      <c r="MFR9" s="23"/>
      <c r="MFS9" s="21"/>
      <c r="MFT9"/>
      <c r="MFU9" s="4"/>
      <c r="MFV9" s="4"/>
      <c r="MFW9"/>
      <c r="MFX9" s="22"/>
      <c r="MFY9" s="22"/>
      <c r="MFZ9" s="22"/>
      <c r="MGA9" s="15"/>
      <c r="MGB9" s="23"/>
      <c r="MGC9" s="21"/>
      <c r="MGD9"/>
      <c r="MGE9" s="4"/>
      <c r="MGF9" s="4"/>
      <c r="MGG9"/>
      <c r="MGH9" s="22"/>
      <c r="MGI9" s="22"/>
      <c r="MGJ9" s="22"/>
      <c r="MGK9" s="15"/>
      <c r="MGL9" s="23"/>
      <c r="MGM9" s="21"/>
      <c r="MGN9"/>
      <c r="MGO9" s="4"/>
      <c r="MGP9" s="4"/>
      <c r="MGQ9"/>
      <c r="MGR9" s="22"/>
      <c r="MGS9" s="22"/>
      <c r="MGT9" s="22"/>
      <c r="MGU9" s="15"/>
      <c r="MGV9" s="23"/>
      <c r="MGW9" s="21"/>
      <c r="MGX9"/>
      <c r="MGY9" s="4"/>
      <c r="MGZ9" s="4"/>
      <c r="MHA9"/>
      <c r="MHB9" s="22"/>
      <c r="MHC9" s="22"/>
      <c r="MHD9" s="22"/>
      <c r="MHE9" s="15"/>
      <c r="MHF9" s="23"/>
      <c r="MHG9" s="21"/>
      <c r="MHH9"/>
      <c r="MHI9" s="4"/>
      <c r="MHJ9" s="4"/>
      <c r="MHK9"/>
      <c r="MHL9" s="22"/>
      <c r="MHM9" s="22"/>
      <c r="MHN9" s="22"/>
      <c r="MHO9" s="15"/>
      <c r="MHP9" s="23"/>
      <c r="MHQ9" s="21"/>
      <c r="MHR9"/>
      <c r="MHS9" s="4"/>
      <c r="MHT9" s="4"/>
      <c r="MHU9"/>
      <c r="MHV9" s="22"/>
      <c r="MHW9" s="22"/>
      <c r="MHX9" s="22"/>
      <c r="MHY9" s="15"/>
      <c r="MHZ9" s="23"/>
      <c r="MIA9" s="21"/>
      <c r="MIB9"/>
      <c r="MIC9" s="4"/>
      <c r="MID9" s="4"/>
      <c r="MIE9"/>
      <c r="MIF9" s="22"/>
      <c r="MIG9" s="22"/>
      <c r="MIH9" s="22"/>
      <c r="MII9" s="15"/>
      <c r="MIJ9" s="23"/>
      <c r="MIK9" s="21"/>
      <c r="MIL9"/>
      <c r="MIM9" s="4"/>
      <c r="MIN9" s="4"/>
      <c r="MIO9"/>
      <c r="MIP9" s="22"/>
      <c r="MIQ9" s="22"/>
      <c r="MIR9" s="22"/>
      <c r="MIS9" s="15"/>
      <c r="MIT9" s="23"/>
      <c r="MIU9" s="21"/>
      <c r="MIV9"/>
      <c r="MIW9" s="4"/>
      <c r="MIX9" s="4"/>
      <c r="MIY9"/>
      <c r="MIZ9" s="22"/>
      <c r="MJA9" s="22"/>
      <c r="MJB9" s="22"/>
      <c r="MJC9" s="15"/>
      <c r="MJD9" s="23"/>
      <c r="MJE9" s="21"/>
      <c r="MJF9"/>
      <c r="MJG9" s="4"/>
      <c r="MJH9" s="4"/>
      <c r="MJI9"/>
      <c r="MJJ9" s="22"/>
      <c r="MJK9" s="22"/>
      <c r="MJL9" s="22"/>
      <c r="MJM9" s="15"/>
      <c r="MJN9" s="23"/>
      <c r="MJO9" s="21"/>
      <c r="MJP9"/>
      <c r="MJQ9" s="4"/>
      <c r="MJR9" s="4"/>
      <c r="MJS9"/>
      <c r="MJT9" s="22"/>
      <c r="MJU9" s="22"/>
      <c r="MJV9" s="22"/>
      <c r="MJW9" s="15"/>
      <c r="MJX9" s="23"/>
      <c r="MJY9" s="21"/>
      <c r="MJZ9"/>
      <c r="MKA9" s="4"/>
      <c r="MKB9" s="4"/>
      <c r="MKC9"/>
      <c r="MKD9" s="22"/>
      <c r="MKE9" s="22"/>
      <c r="MKF9" s="22"/>
      <c r="MKG9" s="15"/>
      <c r="MKH9" s="23"/>
      <c r="MKI9" s="21"/>
      <c r="MKJ9"/>
      <c r="MKK9" s="4"/>
      <c r="MKL9" s="4"/>
      <c r="MKM9"/>
      <c r="MKN9" s="22"/>
      <c r="MKO9" s="22"/>
      <c r="MKP9" s="22"/>
      <c r="MKQ9" s="15"/>
      <c r="MKR9" s="23"/>
      <c r="MKS9" s="21"/>
      <c r="MKT9"/>
      <c r="MKU9" s="4"/>
      <c r="MKV9" s="4"/>
      <c r="MKW9"/>
      <c r="MKX9" s="22"/>
      <c r="MKY9" s="22"/>
      <c r="MKZ9" s="22"/>
      <c r="MLA9" s="15"/>
      <c r="MLB9" s="23"/>
      <c r="MLC9" s="21"/>
      <c r="MLD9"/>
      <c r="MLE9" s="4"/>
      <c r="MLF9" s="4"/>
      <c r="MLG9"/>
      <c r="MLH9" s="22"/>
      <c r="MLI9" s="22"/>
      <c r="MLJ9" s="22"/>
      <c r="MLK9" s="15"/>
      <c r="MLL9" s="23"/>
      <c r="MLM9" s="21"/>
      <c r="MLN9"/>
      <c r="MLO9" s="4"/>
      <c r="MLP9" s="4"/>
      <c r="MLQ9"/>
      <c r="MLR9" s="22"/>
      <c r="MLS9" s="22"/>
      <c r="MLT9" s="22"/>
      <c r="MLU9" s="15"/>
      <c r="MLV9" s="23"/>
      <c r="MLW9" s="21"/>
      <c r="MLX9"/>
      <c r="MLY9" s="4"/>
      <c r="MLZ9" s="4"/>
      <c r="MMA9"/>
      <c r="MMB9" s="22"/>
      <c r="MMC9" s="22"/>
      <c r="MMD9" s="22"/>
      <c r="MME9" s="15"/>
      <c r="MMF9" s="23"/>
      <c r="MMG9" s="21"/>
      <c r="MMH9"/>
      <c r="MMI9" s="4"/>
      <c r="MMJ9" s="4"/>
      <c r="MMK9"/>
      <c r="MML9" s="22"/>
      <c r="MMM9" s="22"/>
      <c r="MMN9" s="22"/>
      <c r="MMO9" s="15"/>
      <c r="MMP9" s="23"/>
      <c r="MMQ9" s="21"/>
      <c r="MMR9"/>
      <c r="MMS9" s="4"/>
      <c r="MMT9" s="4"/>
      <c r="MMU9"/>
      <c r="MMV9" s="22"/>
      <c r="MMW9" s="22"/>
      <c r="MMX9" s="22"/>
      <c r="MMY9" s="15"/>
      <c r="MMZ9" s="23"/>
      <c r="MNA9" s="21"/>
      <c r="MNB9"/>
      <c r="MNC9" s="4"/>
      <c r="MND9" s="4"/>
      <c r="MNE9"/>
      <c r="MNF9" s="22"/>
      <c r="MNG9" s="22"/>
      <c r="MNH9" s="22"/>
      <c r="MNI9" s="15"/>
      <c r="MNJ9" s="23"/>
      <c r="MNK9" s="21"/>
      <c r="MNL9"/>
      <c r="MNM9" s="4"/>
      <c r="MNN9" s="4"/>
      <c r="MNO9"/>
      <c r="MNP9" s="22"/>
      <c r="MNQ9" s="22"/>
      <c r="MNR9" s="22"/>
      <c r="MNS9" s="15"/>
      <c r="MNT9" s="23"/>
      <c r="MNU9" s="21"/>
      <c r="MNV9"/>
      <c r="MNW9" s="4"/>
      <c r="MNX9" s="4"/>
      <c r="MNY9"/>
      <c r="MNZ9" s="22"/>
      <c r="MOA9" s="22"/>
      <c r="MOB9" s="22"/>
      <c r="MOC9" s="15"/>
      <c r="MOD9" s="23"/>
      <c r="MOE9" s="21"/>
      <c r="MOF9"/>
      <c r="MOG9" s="4"/>
      <c r="MOH9" s="4"/>
      <c r="MOI9"/>
      <c r="MOJ9" s="22"/>
      <c r="MOK9" s="22"/>
      <c r="MOL9" s="22"/>
      <c r="MOM9" s="15"/>
      <c r="MON9" s="23"/>
      <c r="MOO9" s="21"/>
      <c r="MOP9"/>
      <c r="MOQ9" s="4"/>
      <c r="MOR9" s="4"/>
      <c r="MOS9"/>
      <c r="MOT9" s="22"/>
      <c r="MOU9" s="22"/>
      <c r="MOV9" s="22"/>
      <c r="MOW9" s="15"/>
      <c r="MOX9" s="23"/>
      <c r="MOY9" s="21"/>
      <c r="MOZ9"/>
      <c r="MPA9" s="4"/>
      <c r="MPB9" s="4"/>
      <c r="MPC9"/>
      <c r="MPD9" s="22"/>
      <c r="MPE9" s="22"/>
      <c r="MPF9" s="22"/>
      <c r="MPG9" s="15"/>
      <c r="MPH9" s="23"/>
      <c r="MPI9" s="21"/>
      <c r="MPJ9"/>
      <c r="MPK9" s="4"/>
      <c r="MPL9" s="4"/>
      <c r="MPM9"/>
      <c r="MPN9" s="22"/>
      <c r="MPO9" s="22"/>
      <c r="MPP9" s="22"/>
      <c r="MPQ9" s="15"/>
      <c r="MPR9" s="23"/>
      <c r="MPS9" s="21"/>
      <c r="MPT9"/>
      <c r="MPU9" s="4"/>
      <c r="MPV9" s="4"/>
      <c r="MPW9"/>
      <c r="MPX9" s="22"/>
      <c r="MPY9" s="22"/>
      <c r="MPZ9" s="22"/>
      <c r="MQA9" s="15"/>
      <c r="MQB9" s="23"/>
      <c r="MQC9" s="21"/>
      <c r="MQD9"/>
      <c r="MQE9" s="4"/>
      <c r="MQF9" s="4"/>
      <c r="MQG9"/>
      <c r="MQH9" s="22"/>
      <c r="MQI9" s="22"/>
      <c r="MQJ9" s="22"/>
      <c r="MQK9" s="15"/>
      <c r="MQL9" s="23"/>
      <c r="MQM9" s="21"/>
      <c r="MQN9"/>
      <c r="MQO9" s="4"/>
      <c r="MQP9" s="4"/>
      <c r="MQQ9"/>
      <c r="MQR9" s="22"/>
      <c r="MQS9" s="22"/>
      <c r="MQT9" s="22"/>
      <c r="MQU9" s="15"/>
      <c r="MQV9" s="23"/>
      <c r="MQW9" s="21"/>
      <c r="MQX9"/>
      <c r="MQY9" s="4"/>
      <c r="MQZ9" s="4"/>
      <c r="MRA9"/>
      <c r="MRB9" s="22"/>
      <c r="MRC9" s="22"/>
      <c r="MRD9" s="22"/>
      <c r="MRE9" s="15"/>
      <c r="MRF9" s="23"/>
      <c r="MRG9" s="21"/>
      <c r="MRH9"/>
      <c r="MRI9" s="4"/>
      <c r="MRJ9" s="4"/>
      <c r="MRK9"/>
      <c r="MRL9" s="22"/>
      <c r="MRM9" s="22"/>
      <c r="MRN9" s="22"/>
      <c r="MRO9" s="15"/>
      <c r="MRP9" s="23"/>
      <c r="MRQ9" s="21"/>
      <c r="MRR9"/>
      <c r="MRS9" s="4"/>
      <c r="MRT9" s="4"/>
      <c r="MRU9"/>
      <c r="MRV9" s="22"/>
      <c r="MRW9" s="22"/>
      <c r="MRX9" s="22"/>
      <c r="MRY9" s="15"/>
      <c r="MRZ9" s="23"/>
      <c r="MSA9" s="21"/>
      <c r="MSB9"/>
      <c r="MSC9" s="4"/>
      <c r="MSD9" s="4"/>
      <c r="MSE9"/>
      <c r="MSF9" s="22"/>
      <c r="MSG9" s="22"/>
      <c r="MSH9" s="22"/>
      <c r="MSI9" s="15"/>
      <c r="MSJ9" s="23"/>
      <c r="MSK9" s="21"/>
      <c r="MSL9"/>
      <c r="MSM9" s="4"/>
      <c r="MSN9" s="4"/>
      <c r="MSO9"/>
      <c r="MSP9" s="22"/>
      <c r="MSQ9" s="22"/>
      <c r="MSR9" s="22"/>
      <c r="MSS9" s="15"/>
      <c r="MST9" s="23"/>
      <c r="MSU9" s="21"/>
      <c r="MSV9"/>
      <c r="MSW9" s="4"/>
      <c r="MSX9" s="4"/>
      <c r="MSY9"/>
      <c r="MSZ9" s="22"/>
      <c r="MTA9" s="22"/>
      <c r="MTB9" s="22"/>
      <c r="MTC9" s="15"/>
      <c r="MTD9" s="23"/>
      <c r="MTE9" s="21"/>
      <c r="MTF9"/>
      <c r="MTG9" s="4"/>
      <c r="MTH9" s="4"/>
      <c r="MTI9"/>
      <c r="MTJ9" s="22"/>
      <c r="MTK9" s="22"/>
      <c r="MTL9" s="22"/>
      <c r="MTM9" s="15"/>
      <c r="MTN9" s="23"/>
      <c r="MTO9" s="21"/>
      <c r="MTP9"/>
      <c r="MTQ9" s="4"/>
      <c r="MTR9" s="4"/>
      <c r="MTS9"/>
      <c r="MTT9" s="22"/>
      <c r="MTU9" s="22"/>
      <c r="MTV9" s="22"/>
      <c r="MTW9" s="15"/>
      <c r="MTX9" s="23"/>
      <c r="MTY9" s="21"/>
      <c r="MTZ9"/>
      <c r="MUA9" s="4"/>
      <c r="MUB9" s="4"/>
      <c r="MUC9"/>
      <c r="MUD9" s="22"/>
      <c r="MUE9" s="22"/>
      <c r="MUF9" s="22"/>
      <c r="MUG9" s="15"/>
      <c r="MUH9" s="23"/>
      <c r="MUI9" s="21"/>
      <c r="MUJ9"/>
      <c r="MUK9" s="4"/>
      <c r="MUL9" s="4"/>
      <c r="MUM9"/>
      <c r="MUN9" s="22"/>
      <c r="MUO9" s="22"/>
      <c r="MUP9" s="22"/>
      <c r="MUQ9" s="15"/>
      <c r="MUR9" s="23"/>
      <c r="MUS9" s="21"/>
      <c r="MUT9"/>
      <c r="MUU9" s="4"/>
      <c r="MUV9" s="4"/>
      <c r="MUW9"/>
      <c r="MUX9" s="22"/>
      <c r="MUY9" s="22"/>
      <c r="MUZ9" s="22"/>
      <c r="MVA9" s="15"/>
      <c r="MVB9" s="23"/>
      <c r="MVC9" s="21"/>
      <c r="MVD9"/>
      <c r="MVE9" s="4"/>
      <c r="MVF9" s="4"/>
      <c r="MVG9"/>
      <c r="MVH9" s="22"/>
      <c r="MVI9" s="22"/>
      <c r="MVJ9" s="22"/>
      <c r="MVK9" s="15"/>
      <c r="MVL9" s="23"/>
      <c r="MVM9" s="21"/>
      <c r="MVN9"/>
      <c r="MVO9" s="4"/>
      <c r="MVP9" s="4"/>
      <c r="MVQ9"/>
      <c r="MVR9" s="22"/>
      <c r="MVS9" s="22"/>
      <c r="MVT9" s="22"/>
      <c r="MVU9" s="15"/>
      <c r="MVV9" s="23"/>
      <c r="MVW9" s="21"/>
      <c r="MVX9"/>
      <c r="MVY9" s="4"/>
      <c r="MVZ9" s="4"/>
      <c r="MWA9"/>
      <c r="MWB9" s="22"/>
      <c r="MWC9" s="22"/>
      <c r="MWD9" s="22"/>
      <c r="MWE9" s="15"/>
      <c r="MWF9" s="23"/>
      <c r="MWG9" s="21"/>
      <c r="MWH9"/>
      <c r="MWI9" s="4"/>
      <c r="MWJ9" s="4"/>
      <c r="MWK9"/>
      <c r="MWL9" s="22"/>
      <c r="MWM9" s="22"/>
      <c r="MWN9" s="22"/>
      <c r="MWO9" s="15"/>
      <c r="MWP9" s="23"/>
      <c r="MWQ9" s="21"/>
      <c r="MWR9"/>
      <c r="MWS9" s="4"/>
      <c r="MWT9" s="4"/>
      <c r="MWU9"/>
      <c r="MWV9" s="22"/>
      <c r="MWW9" s="22"/>
      <c r="MWX9" s="22"/>
      <c r="MWY9" s="15"/>
      <c r="MWZ9" s="23"/>
      <c r="MXA9" s="21"/>
      <c r="MXB9"/>
      <c r="MXC9" s="4"/>
      <c r="MXD9" s="4"/>
      <c r="MXE9"/>
      <c r="MXF9" s="22"/>
      <c r="MXG9" s="22"/>
      <c r="MXH9" s="22"/>
      <c r="MXI9" s="15"/>
      <c r="MXJ9" s="23"/>
      <c r="MXK9" s="21"/>
      <c r="MXL9"/>
      <c r="MXM9" s="4"/>
      <c r="MXN9" s="4"/>
      <c r="MXO9"/>
      <c r="MXP9" s="22"/>
      <c r="MXQ9" s="22"/>
      <c r="MXR9" s="22"/>
      <c r="MXS9" s="15"/>
      <c r="MXT9" s="23"/>
      <c r="MXU9" s="21"/>
      <c r="MXV9"/>
      <c r="MXW9" s="4"/>
      <c r="MXX9" s="4"/>
      <c r="MXY9"/>
      <c r="MXZ9" s="22"/>
      <c r="MYA9" s="22"/>
      <c r="MYB9" s="22"/>
      <c r="MYC9" s="15"/>
      <c r="MYD9" s="23"/>
      <c r="MYE9" s="21"/>
      <c r="MYF9"/>
      <c r="MYG9" s="4"/>
      <c r="MYH9" s="4"/>
      <c r="MYI9"/>
      <c r="MYJ9" s="22"/>
      <c r="MYK9" s="22"/>
      <c r="MYL9" s="22"/>
      <c r="MYM9" s="15"/>
      <c r="MYN9" s="23"/>
      <c r="MYO9" s="21"/>
      <c r="MYP9"/>
      <c r="MYQ9" s="4"/>
      <c r="MYR9" s="4"/>
      <c r="MYS9"/>
      <c r="MYT9" s="22"/>
      <c r="MYU9" s="22"/>
      <c r="MYV9" s="22"/>
      <c r="MYW9" s="15"/>
      <c r="MYX9" s="23"/>
      <c r="MYY9" s="21"/>
      <c r="MYZ9"/>
      <c r="MZA9" s="4"/>
      <c r="MZB9" s="4"/>
      <c r="MZC9"/>
      <c r="MZD9" s="22"/>
      <c r="MZE9" s="22"/>
      <c r="MZF9" s="22"/>
      <c r="MZG9" s="15"/>
      <c r="MZH9" s="23"/>
      <c r="MZI9" s="21"/>
      <c r="MZJ9"/>
      <c r="MZK9" s="4"/>
      <c r="MZL9" s="4"/>
      <c r="MZM9"/>
      <c r="MZN9" s="22"/>
      <c r="MZO9" s="22"/>
      <c r="MZP9" s="22"/>
      <c r="MZQ9" s="15"/>
      <c r="MZR9" s="23"/>
      <c r="MZS9" s="21"/>
      <c r="MZT9"/>
      <c r="MZU9" s="4"/>
      <c r="MZV9" s="4"/>
      <c r="MZW9"/>
      <c r="MZX9" s="22"/>
      <c r="MZY9" s="22"/>
      <c r="MZZ9" s="22"/>
      <c r="NAA9" s="15"/>
      <c r="NAB9" s="23"/>
      <c r="NAC9" s="21"/>
      <c r="NAD9"/>
      <c r="NAE9" s="4"/>
      <c r="NAF9" s="4"/>
      <c r="NAG9"/>
      <c r="NAH9" s="22"/>
      <c r="NAI9" s="22"/>
      <c r="NAJ9" s="22"/>
      <c r="NAK9" s="15"/>
      <c r="NAL9" s="23"/>
      <c r="NAM9" s="21"/>
      <c r="NAN9"/>
      <c r="NAO9" s="4"/>
      <c r="NAP9" s="4"/>
      <c r="NAQ9"/>
      <c r="NAR9" s="22"/>
      <c r="NAS9" s="22"/>
      <c r="NAT9" s="22"/>
      <c r="NAU9" s="15"/>
      <c r="NAV9" s="23"/>
      <c r="NAW9" s="21"/>
      <c r="NAX9"/>
      <c r="NAY9" s="4"/>
      <c r="NAZ9" s="4"/>
      <c r="NBA9"/>
      <c r="NBB9" s="22"/>
      <c r="NBC9" s="22"/>
      <c r="NBD9" s="22"/>
      <c r="NBE9" s="15"/>
      <c r="NBF9" s="23"/>
      <c r="NBG9" s="21"/>
      <c r="NBH9"/>
      <c r="NBI9" s="4"/>
      <c r="NBJ9" s="4"/>
      <c r="NBK9"/>
      <c r="NBL9" s="22"/>
      <c r="NBM9" s="22"/>
      <c r="NBN9" s="22"/>
      <c r="NBO9" s="15"/>
      <c r="NBP9" s="23"/>
      <c r="NBQ9" s="21"/>
      <c r="NBR9"/>
      <c r="NBS9" s="4"/>
      <c r="NBT9" s="4"/>
      <c r="NBU9"/>
      <c r="NBV9" s="22"/>
      <c r="NBW9" s="22"/>
      <c r="NBX9" s="22"/>
      <c r="NBY9" s="15"/>
      <c r="NBZ9" s="23"/>
      <c r="NCA9" s="21"/>
      <c r="NCB9"/>
      <c r="NCC9" s="4"/>
      <c r="NCD9" s="4"/>
      <c r="NCE9"/>
      <c r="NCF9" s="22"/>
      <c r="NCG9" s="22"/>
      <c r="NCH9" s="22"/>
      <c r="NCI9" s="15"/>
      <c r="NCJ9" s="23"/>
      <c r="NCK9" s="21"/>
      <c r="NCL9"/>
      <c r="NCM9" s="4"/>
      <c r="NCN9" s="4"/>
      <c r="NCO9"/>
      <c r="NCP9" s="22"/>
      <c r="NCQ9" s="22"/>
      <c r="NCR9" s="22"/>
      <c r="NCS9" s="15"/>
      <c r="NCT9" s="23"/>
      <c r="NCU9" s="21"/>
      <c r="NCV9"/>
      <c r="NCW9" s="4"/>
      <c r="NCX9" s="4"/>
      <c r="NCY9"/>
      <c r="NCZ9" s="22"/>
      <c r="NDA9" s="22"/>
      <c r="NDB9" s="22"/>
      <c r="NDC9" s="15"/>
      <c r="NDD9" s="23"/>
      <c r="NDE9" s="21"/>
      <c r="NDF9"/>
      <c r="NDG9" s="4"/>
      <c r="NDH9" s="4"/>
      <c r="NDI9"/>
      <c r="NDJ9" s="22"/>
      <c r="NDK9" s="22"/>
      <c r="NDL9" s="22"/>
      <c r="NDM9" s="15"/>
      <c r="NDN9" s="23"/>
      <c r="NDO9" s="21"/>
      <c r="NDP9"/>
      <c r="NDQ9" s="4"/>
      <c r="NDR9" s="4"/>
      <c r="NDS9"/>
      <c r="NDT9" s="22"/>
      <c r="NDU9" s="22"/>
      <c r="NDV9" s="22"/>
      <c r="NDW9" s="15"/>
      <c r="NDX9" s="23"/>
      <c r="NDY9" s="21"/>
      <c r="NDZ9"/>
      <c r="NEA9" s="4"/>
      <c r="NEB9" s="4"/>
      <c r="NEC9"/>
      <c r="NED9" s="22"/>
      <c r="NEE9" s="22"/>
      <c r="NEF9" s="22"/>
      <c r="NEG9" s="15"/>
      <c r="NEH9" s="23"/>
      <c r="NEI9" s="21"/>
      <c r="NEJ9"/>
      <c r="NEK9" s="4"/>
      <c r="NEL9" s="4"/>
      <c r="NEM9"/>
      <c r="NEN9" s="22"/>
      <c r="NEO9" s="22"/>
      <c r="NEP9" s="22"/>
      <c r="NEQ9" s="15"/>
      <c r="NER9" s="23"/>
      <c r="NES9" s="21"/>
      <c r="NET9"/>
      <c r="NEU9" s="4"/>
      <c r="NEV9" s="4"/>
      <c r="NEW9"/>
      <c r="NEX9" s="22"/>
      <c r="NEY9" s="22"/>
      <c r="NEZ9" s="22"/>
      <c r="NFA9" s="15"/>
      <c r="NFB9" s="23"/>
      <c r="NFC9" s="21"/>
      <c r="NFD9"/>
      <c r="NFE9" s="4"/>
      <c r="NFF9" s="4"/>
      <c r="NFG9"/>
      <c r="NFH9" s="22"/>
      <c r="NFI9" s="22"/>
      <c r="NFJ9" s="22"/>
      <c r="NFK9" s="15"/>
      <c r="NFL9" s="23"/>
      <c r="NFM9" s="21"/>
      <c r="NFN9"/>
      <c r="NFO9" s="4"/>
      <c r="NFP9" s="4"/>
      <c r="NFQ9"/>
      <c r="NFR9" s="22"/>
      <c r="NFS9" s="22"/>
      <c r="NFT9" s="22"/>
      <c r="NFU9" s="15"/>
      <c r="NFV9" s="23"/>
      <c r="NFW9" s="21"/>
      <c r="NFX9"/>
      <c r="NFY9" s="4"/>
      <c r="NFZ9" s="4"/>
      <c r="NGA9"/>
      <c r="NGB9" s="22"/>
      <c r="NGC9" s="22"/>
      <c r="NGD9" s="22"/>
      <c r="NGE9" s="15"/>
      <c r="NGF9" s="23"/>
      <c r="NGG9" s="21"/>
      <c r="NGH9"/>
      <c r="NGI9" s="4"/>
      <c r="NGJ9" s="4"/>
      <c r="NGK9"/>
      <c r="NGL9" s="22"/>
      <c r="NGM9" s="22"/>
      <c r="NGN9" s="22"/>
      <c r="NGO9" s="15"/>
      <c r="NGP9" s="23"/>
      <c r="NGQ9" s="21"/>
      <c r="NGR9"/>
      <c r="NGS9" s="4"/>
      <c r="NGT9" s="4"/>
      <c r="NGU9"/>
      <c r="NGV9" s="22"/>
      <c r="NGW9" s="22"/>
      <c r="NGX9" s="22"/>
      <c r="NGY9" s="15"/>
      <c r="NGZ9" s="23"/>
      <c r="NHA9" s="21"/>
      <c r="NHB9"/>
      <c r="NHC9" s="4"/>
      <c r="NHD9" s="4"/>
      <c r="NHE9"/>
      <c r="NHF9" s="22"/>
      <c r="NHG9" s="22"/>
      <c r="NHH9" s="22"/>
      <c r="NHI9" s="15"/>
      <c r="NHJ9" s="23"/>
      <c r="NHK9" s="21"/>
      <c r="NHL9"/>
      <c r="NHM9" s="4"/>
      <c r="NHN9" s="4"/>
      <c r="NHO9"/>
      <c r="NHP9" s="22"/>
      <c r="NHQ9" s="22"/>
      <c r="NHR9" s="22"/>
      <c r="NHS9" s="15"/>
      <c r="NHT9" s="23"/>
      <c r="NHU9" s="21"/>
      <c r="NHV9"/>
      <c r="NHW9" s="4"/>
      <c r="NHX9" s="4"/>
      <c r="NHY9"/>
      <c r="NHZ9" s="22"/>
      <c r="NIA9" s="22"/>
      <c r="NIB9" s="22"/>
      <c r="NIC9" s="15"/>
      <c r="NID9" s="23"/>
      <c r="NIE9" s="21"/>
      <c r="NIF9"/>
      <c r="NIG9" s="4"/>
      <c r="NIH9" s="4"/>
      <c r="NII9"/>
      <c r="NIJ9" s="22"/>
      <c r="NIK9" s="22"/>
      <c r="NIL9" s="22"/>
      <c r="NIM9" s="15"/>
      <c r="NIN9" s="23"/>
      <c r="NIO9" s="21"/>
      <c r="NIP9"/>
      <c r="NIQ9" s="4"/>
      <c r="NIR9" s="4"/>
      <c r="NIS9"/>
      <c r="NIT9" s="22"/>
      <c r="NIU9" s="22"/>
      <c r="NIV9" s="22"/>
      <c r="NIW9" s="15"/>
      <c r="NIX9" s="23"/>
      <c r="NIY9" s="21"/>
      <c r="NIZ9"/>
      <c r="NJA9" s="4"/>
      <c r="NJB9" s="4"/>
      <c r="NJC9"/>
      <c r="NJD9" s="22"/>
      <c r="NJE9" s="22"/>
      <c r="NJF9" s="22"/>
      <c r="NJG9" s="15"/>
      <c r="NJH9" s="23"/>
      <c r="NJI9" s="21"/>
      <c r="NJJ9"/>
      <c r="NJK9" s="4"/>
      <c r="NJL9" s="4"/>
      <c r="NJM9"/>
      <c r="NJN9" s="22"/>
      <c r="NJO9" s="22"/>
      <c r="NJP9" s="22"/>
      <c r="NJQ9" s="15"/>
      <c r="NJR9" s="23"/>
      <c r="NJS9" s="21"/>
      <c r="NJT9"/>
      <c r="NJU9" s="4"/>
      <c r="NJV9" s="4"/>
      <c r="NJW9"/>
      <c r="NJX9" s="22"/>
      <c r="NJY9" s="22"/>
      <c r="NJZ9" s="22"/>
      <c r="NKA9" s="15"/>
      <c r="NKB9" s="23"/>
      <c r="NKC9" s="21"/>
      <c r="NKD9"/>
      <c r="NKE9" s="4"/>
      <c r="NKF9" s="4"/>
      <c r="NKG9"/>
      <c r="NKH9" s="22"/>
      <c r="NKI9" s="22"/>
      <c r="NKJ9" s="22"/>
      <c r="NKK9" s="15"/>
      <c r="NKL9" s="23"/>
      <c r="NKM9" s="21"/>
      <c r="NKN9"/>
      <c r="NKO9" s="4"/>
      <c r="NKP9" s="4"/>
      <c r="NKQ9"/>
      <c r="NKR9" s="22"/>
      <c r="NKS9" s="22"/>
      <c r="NKT9" s="22"/>
      <c r="NKU9" s="15"/>
      <c r="NKV9" s="23"/>
      <c r="NKW9" s="21"/>
      <c r="NKX9"/>
      <c r="NKY9" s="4"/>
      <c r="NKZ9" s="4"/>
      <c r="NLA9"/>
      <c r="NLB9" s="22"/>
      <c r="NLC9" s="22"/>
      <c r="NLD9" s="22"/>
      <c r="NLE9" s="15"/>
      <c r="NLF9" s="23"/>
      <c r="NLG9" s="21"/>
      <c r="NLH9"/>
      <c r="NLI9" s="4"/>
      <c r="NLJ9" s="4"/>
      <c r="NLK9"/>
      <c r="NLL9" s="22"/>
      <c r="NLM9" s="22"/>
      <c r="NLN9" s="22"/>
      <c r="NLO9" s="15"/>
      <c r="NLP9" s="23"/>
      <c r="NLQ9" s="21"/>
      <c r="NLR9"/>
      <c r="NLS9" s="4"/>
      <c r="NLT9" s="4"/>
      <c r="NLU9"/>
      <c r="NLV9" s="22"/>
      <c r="NLW9" s="22"/>
      <c r="NLX9" s="22"/>
      <c r="NLY9" s="15"/>
      <c r="NLZ9" s="23"/>
      <c r="NMA9" s="21"/>
      <c r="NMB9"/>
      <c r="NMC9" s="4"/>
      <c r="NMD9" s="4"/>
      <c r="NME9"/>
      <c r="NMF9" s="22"/>
      <c r="NMG9" s="22"/>
      <c r="NMH9" s="22"/>
      <c r="NMI9" s="15"/>
      <c r="NMJ9" s="23"/>
      <c r="NMK9" s="21"/>
      <c r="NML9"/>
      <c r="NMM9" s="4"/>
      <c r="NMN9" s="4"/>
      <c r="NMO9"/>
      <c r="NMP9" s="22"/>
      <c r="NMQ9" s="22"/>
      <c r="NMR9" s="22"/>
      <c r="NMS9" s="15"/>
      <c r="NMT9" s="23"/>
      <c r="NMU9" s="21"/>
      <c r="NMV9"/>
      <c r="NMW9" s="4"/>
      <c r="NMX9" s="4"/>
      <c r="NMY9"/>
      <c r="NMZ9" s="22"/>
      <c r="NNA9" s="22"/>
      <c r="NNB9" s="22"/>
      <c r="NNC9" s="15"/>
      <c r="NND9" s="23"/>
      <c r="NNE9" s="21"/>
      <c r="NNF9"/>
      <c r="NNG9" s="4"/>
      <c r="NNH9" s="4"/>
      <c r="NNI9"/>
      <c r="NNJ9" s="22"/>
      <c r="NNK9" s="22"/>
      <c r="NNL9" s="22"/>
      <c r="NNM9" s="15"/>
      <c r="NNN9" s="23"/>
      <c r="NNO9" s="21"/>
      <c r="NNP9"/>
      <c r="NNQ9" s="4"/>
      <c r="NNR9" s="4"/>
      <c r="NNS9"/>
      <c r="NNT9" s="22"/>
      <c r="NNU9" s="22"/>
      <c r="NNV9" s="22"/>
      <c r="NNW9" s="15"/>
      <c r="NNX9" s="23"/>
      <c r="NNY9" s="21"/>
      <c r="NNZ9"/>
      <c r="NOA9" s="4"/>
      <c r="NOB9" s="4"/>
      <c r="NOC9"/>
      <c r="NOD9" s="22"/>
      <c r="NOE9" s="22"/>
      <c r="NOF9" s="22"/>
      <c r="NOG9" s="15"/>
      <c r="NOH9" s="23"/>
      <c r="NOI9" s="21"/>
      <c r="NOJ9"/>
      <c r="NOK9" s="4"/>
      <c r="NOL9" s="4"/>
      <c r="NOM9"/>
      <c r="NON9" s="22"/>
      <c r="NOO9" s="22"/>
      <c r="NOP9" s="22"/>
      <c r="NOQ9" s="15"/>
      <c r="NOR9" s="23"/>
      <c r="NOS9" s="21"/>
      <c r="NOT9"/>
      <c r="NOU9" s="4"/>
      <c r="NOV9" s="4"/>
      <c r="NOW9"/>
      <c r="NOX9" s="22"/>
      <c r="NOY9" s="22"/>
      <c r="NOZ9" s="22"/>
      <c r="NPA9" s="15"/>
      <c r="NPB9" s="23"/>
      <c r="NPC9" s="21"/>
      <c r="NPD9"/>
      <c r="NPE9" s="4"/>
      <c r="NPF9" s="4"/>
      <c r="NPG9"/>
      <c r="NPH9" s="22"/>
      <c r="NPI9" s="22"/>
      <c r="NPJ9" s="22"/>
      <c r="NPK9" s="15"/>
      <c r="NPL9" s="23"/>
      <c r="NPM9" s="21"/>
      <c r="NPN9"/>
      <c r="NPO9" s="4"/>
      <c r="NPP9" s="4"/>
      <c r="NPQ9"/>
      <c r="NPR9" s="22"/>
      <c r="NPS9" s="22"/>
      <c r="NPT9" s="22"/>
      <c r="NPU9" s="15"/>
      <c r="NPV9" s="23"/>
      <c r="NPW9" s="21"/>
      <c r="NPX9"/>
      <c r="NPY9" s="4"/>
      <c r="NPZ9" s="4"/>
      <c r="NQA9"/>
      <c r="NQB9" s="22"/>
      <c r="NQC9" s="22"/>
      <c r="NQD9" s="22"/>
      <c r="NQE9" s="15"/>
      <c r="NQF9" s="23"/>
      <c r="NQG9" s="21"/>
      <c r="NQH9"/>
      <c r="NQI9" s="4"/>
      <c r="NQJ9" s="4"/>
      <c r="NQK9"/>
      <c r="NQL9" s="22"/>
      <c r="NQM9" s="22"/>
      <c r="NQN9" s="22"/>
      <c r="NQO9" s="15"/>
      <c r="NQP9" s="23"/>
      <c r="NQQ9" s="21"/>
      <c r="NQR9"/>
      <c r="NQS9" s="4"/>
      <c r="NQT9" s="4"/>
      <c r="NQU9"/>
      <c r="NQV9" s="22"/>
      <c r="NQW9" s="22"/>
      <c r="NQX9" s="22"/>
      <c r="NQY9" s="15"/>
      <c r="NQZ9" s="23"/>
      <c r="NRA9" s="21"/>
      <c r="NRB9"/>
      <c r="NRC9" s="4"/>
      <c r="NRD9" s="4"/>
      <c r="NRE9"/>
      <c r="NRF9" s="22"/>
      <c r="NRG9" s="22"/>
      <c r="NRH9" s="22"/>
      <c r="NRI9" s="15"/>
      <c r="NRJ9" s="23"/>
      <c r="NRK9" s="21"/>
      <c r="NRL9"/>
      <c r="NRM9" s="4"/>
      <c r="NRN9" s="4"/>
      <c r="NRO9"/>
      <c r="NRP9" s="22"/>
      <c r="NRQ9" s="22"/>
      <c r="NRR9" s="22"/>
      <c r="NRS9" s="15"/>
      <c r="NRT9" s="23"/>
      <c r="NRU9" s="21"/>
      <c r="NRV9"/>
      <c r="NRW9" s="4"/>
      <c r="NRX9" s="4"/>
      <c r="NRY9"/>
      <c r="NRZ9" s="22"/>
      <c r="NSA9" s="22"/>
      <c r="NSB9" s="22"/>
      <c r="NSC9" s="15"/>
      <c r="NSD9" s="23"/>
      <c r="NSE9" s="21"/>
      <c r="NSF9"/>
      <c r="NSG9" s="4"/>
      <c r="NSH9" s="4"/>
      <c r="NSI9"/>
      <c r="NSJ9" s="22"/>
      <c r="NSK9" s="22"/>
      <c r="NSL9" s="22"/>
      <c r="NSM9" s="15"/>
      <c r="NSN9" s="23"/>
      <c r="NSO9" s="21"/>
      <c r="NSP9"/>
      <c r="NSQ9" s="4"/>
      <c r="NSR9" s="4"/>
      <c r="NSS9"/>
      <c r="NST9" s="22"/>
      <c r="NSU9" s="22"/>
      <c r="NSV9" s="22"/>
      <c r="NSW9" s="15"/>
      <c r="NSX9" s="23"/>
      <c r="NSY9" s="21"/>
      <c r="NSZ9"/>
      <c r="NTA9" s="4"/>
      <c r="NTB9" s="4"/>
      <c r="NTC9"/>
      <c r="NTD9" s="22"/>
      <c r="NTE9" s="22"/>
      <c r="NTF9" s="22"/>
      <c r="NTG9" s="15"/>
      <c r="NTH9" s="23"/>
      <c r="NTI9" s="21"/>
      <c r="NTJ9"/>
      <c r="NTK9" s="4"/>
      <c r="NTL9" s="4"/>
      <c r="NTM9"/>
      <c r="NTN9" s="22"/>
      <c r="NTO9" s="22"/>
      <c r="NTP9" s="22"/>
      <c r="NTQ9" s="15"/>
      <c r="NTR9" s="23"/>
      <c r="NTS9" s="21"/>
      <c r="NTT9"/>
      <c r="NTU9" s="4"/>
      <c r="NTV9" s="4"/>
      <c r="NTW9"/>
      <c r="NTX9" s="22"/>
      <c r="NTY9" s="22"/>
      <c r="NTZ9" s="22"/>
      <c r="NUA9" s="15"/>
      <c r="NUB9" s="23"/>
      <c r="NUC9" s="21"/>
      <c r="NUD9"/>
      <c r="NUE9" s="4"/>
      <c r="NUF9" s="4"/>
      <c r="NUG9"/>
      <c r="NUH9" s="22"/>
      <c r="NUI9" s="22"/>
      <c r="NUJ9" s="22"/>
      <c r="NUK9" s="15"/>
      <c r="NUL9" s="23"/>
      <c r="NUM9" s="21"/>
      <c r="NUN9"/>
      <c r="NUO9" s="4"/>
      <c r="NUP9" s="4"/>
      <c r="NUQ9"/>
      <c r="NUR9" s="22"/>
      <c r="NUS9" s="22"/>
      <c r="NUT9" s="22"/>
      <c r="NUU9" s="15"/>
      <c r="NUV9" s="23"/>
      <c r="NUW9" s="21"/>
      <c r="NUX9"/>
      <c r="NUY9" s="4"/>
      <c r="NUZ9" s="4"/>
      <c r="NVA9"/>
      <c r="NVB9" s="22"/>
      <c r="NVC9" s="22"/>
      <c r="NVD9" s="22"/>
      <c r="NVE9" s="15"/>
      <c r="NVF9" s="23"/>
      <c r="NVG9" s="21"/>
      <c r="NVH9"/>
      <c r="NVI9" s="4"/>
      <c r="NVJ9" s="4"/>
      <c r="NVK9"/>
      <c r="NVL9" s="22"/>
      <c r="NVM9" s="22"/>
      <c r="NVN9" s="22"/>
      <c r="NVO9" s="15"/>
      <c r="NVP9" s="23"/>
      <c r="NVQ9" s="21"/>
      <c r="NVR9"/>
      <c r="NVS9" s="4"/>
      <c r="NVT9" s="4"/>
      <c r="NVU9"/>
      <c r="NVV9" s="22"/>
      <c r="NVW9" s="22"/>
      <c r="NVX9" s="22"/>
      <c r="NVY9" s="15"/>
      <c r="NVZ9" s="23"/>
      <c r="NWA9" s="21"/>
      <c r="NWB9"/>
      <c r="NWC9" s="4"/>
      <c r="NWD9" s="4"/>
      <c r="NWE9"/>
      <c r="NWF9" s="22"/>
      <c r="NWG9" s="22"/>
      <c r="NWH9" s="22"/>
      <c r="NWI9" s="15"/>
      <c r="NWJ9" s="23"/>
      <c r="NWK9" s="21"/>
      <c r="NWL9"/>
      <c r="NWM9" s="4"/>
      <c r="NWN9" s="4"/>
      <c r="NWO9"/>
      <c r="NWP9" s="22"/>
      <c r="NWQ9" s="22"/>
      <c r="NWR9" s="22"/>
      <c r="NWS9" s="15"/>
      <c r="NWT9" s="23"/>
      <c r="NWU9" s="21"/>
      <c r="NWV9"/>
      <c r="NWW9" s="4"/>
      <c r="NWX9" s="4"/>
      <c r="NWY9"/>
      <c r="NWZ9" s="22"/>
      <c r="NXA9" s="22"/>
      <c r="NXB9" s="22"/>
      <c r="NXC9" s="15"/>
      <c r="NXD9" s="23"/>
      <c r="NXE9" s="21"/>
      <c r="NXF9"/>
      <c r="NXG9" s="4"/>
      <c r="NXH9" s="4"/>
      <c r="NXI9"/>
      <c r="NXJ9" s="22"/>
      <c r="NXK9" s="22"/>
      <c r="NXL9" s="22"/>
      <c r="NXM9" s="15"/>
      <c r="NXN9" s="23"/>
      <c r="NXO9" s="21"/>
      <c r="NXP9"/>
      <c r="NXQ9" s="4"/>
      <c r="NXR9" s="4"/>
      <c r="NXS9"/>
      <c r="NXT9" s="22"/>
      <c r="NXU9" s="22"/>
      <c r="NXV9" s="22"/>
      <c r="NXW9" s="15"/>
      <c r="NXX9" s="23"/>
      <c r="NXY9" s="21"/>
      <c r="NXZ9"/>
      <c r="NYA9" s="4"/>
      <c r="NYB9" s="4"/>
      <c r="NYC9"/>
      <c r="NYD9" s="22"/>
      <c r="NYE9" s="22"/>
      <c r="NYF9" s="22"/>
      <c r="NYG9" s="15"/>
      <c r="NYH9" s="23"/>
      <c r="NYI9" s="21"/>
      <c r="NYJ9"/>
      <c r="NYK9" s="4"/>
      <c r="NYL9" s="4"/>
      <c r="NYM9"/>
      <c r="NYN9" s="22"/>
      <c r="NYO9" s="22"/>
      <c r="NYP9" s="22"/>
      <c r="NYQ9" s="15"/>
      <c r="NYR9" s="23"/>
      <c r="NYS9" s="21"/>
      <c r="NYT9"/>
      <c r="NYU9" s="4"/>
      <c r="NYV9" s="4"/>
      <c r="NYW9"/>
      <c r="NYX9" s="22"/>
      <c r="NYY9" s="22"/>
      <c r="NYZ9" s="22"/>
      <c r="NZA9" s="15"/>
      <c r="NZB9" s="23"/>
      <c r="NZC9" s="21"/>
      <c r="NZD9"/>
      <c r="NZE9" s="4"/>
      <c r="NZF9" s="4"/>
      <c r="NZG9"/>
      <c r="NZH9" s="22"/>
      <c r="NZI9" s="22"/>
      <c r="NZJ9" s="22"/>
      <c r="NZK9" s="15"/>
      <c r="NZL9" s="23"/>
      <c r="NZM9" s="21"/>
      <c r="NZN9"/>
      <c r="NZO9" s="4"/>
      <c r="NZP9" s="4"/>
      <c r="NZQ9"/>
      <c r="NZR9" s="22"/>
      <c r="NZS9" s="22"/>
      <c r="NZT9" s="22"/>
      <c r="NZU9" s="15"/>
      <c r="NZV9" s="23"/>
      <c r="NZW9" s="21"/>
      <c r="NZX9"/>
      <c r="NZY9" s="4"/>
      <c r="NZZ9" s="4"/>
      <c r="OAA9"/>
      <c r="OAB9" s="22"/>
      <c r="OAC9" s="22"/>
      <c r="OAD9" s="22"/>
      <c r="OAE9" s="15"/>
      <c r="OAF9" s="23"/>
      <c r="OAG9" s="21"/>
      <c r="OAH9"/>
      <c r="OAI9" s="4"/>
      <c r="OAJ9" s="4"/>
      <c r="OAK9"/>
      <c r="OAL9" s="22"/>
      <c r="OAM9" s="22"/>
      <c r="OAN9" s="22"/>
      <c r="OAO9" s="15"/>
      <c r="OAP9" s="23"/>
      <c r="OAQ9" s="21"/>
      <c r="OAR9"/>
      <c r="OAS9" s="4"/>
      <c r="OAT9" s="4"/>
      <c r="OAU9"/>
      <c r="OAV9" s="22"/>
      <c r="OAW9" s="22"/>
      <c r="OAX9" s="22"/>
      <c r="OAY9" s="15"/>
      <c r="OAZ9" s="23"/>
      <c r="OBA9" s="21"/>
      <c r="OBB9"/>
      <c r="OBC9" s="4"/>
      <c r="OBD9" s="4"/>
      <c r="OBE9"/>
      <c r="OBF9" s="22"/>
      <c r="OBG9" s="22"/>
      <c r="OBH9" s="22"/>
      <c r="OBI9" s="15"/>
      <c r="OBJ9" s="23"/>
      <c r="OBK9" s="21"/>
      <c r="OBL9"/>
      <c r="OBM9" s="4"/>
      <c r="OBN9" s="4"/>
      <c r="OBO9"/>
      <c r="OBP9" s="22"/>
      <c r="OBQ9" s="22"/>
      <c r="OBR9" s="22"/>
      <c r="OBS9" s="15"/>
      <c r="OBT9" s="23"/>
      <c r="OBU9" s="21"/>
      <c r="OBV9"/>
      <c r="OBW9" s="4"/>
      <c r="OBX9" s="4"/>
      <c r="OBY9"/>
      <c r="OBZ9" s="22"/>
      <c r="OCA9" s="22"/>
      <c r="OCB9" s="22"/>
      <c r="OCC9" s="15"/>
      <c r="OCD9" s="23"/>
      <c r="OCE9" s="21"/>
      <c r="OCF9"/>
      <c r="OCG9" s="4"/>
      <c r="OCH9" s="4"/>
      <c r="OCI9"/>
      <c r="OCJ9" s="22"/>
      <c r="OCK9" s="22"/>
      <c r="OCL9" s="22"/>
      <c r="OCM9" s="15"/>
      <c r="OCN9" s="23"/>
      <c r="OCO9" s="21"/>
      <c r="OCP9"/>
      <c r="OCQ9" s="4"/>
      <c r="OCR9" s="4"/>
      <c r="OCS9"/>
      <c r="OCT9" s="22"/>
      <c r="OCU9" s="22"/>
      <c r="OCV9" s="22"/>
      <c r="OCW9" s="15"/>
      <c r="OCX9" s="23"/>
      <c r="OCY9" s="21"/>
      <c r="OCZ9"/>
      <c r="ODA9" s="4"/>
      <c r="ODB9" s="4"/>
      <c r="ODC9"/>
      <c r="ODD9" s="22"/>
      <c r="ODE9" s="22"/>
      <c r="ODF9" s="22"/>
      <c r="ODG9" s="15"/>
      <c r="ODH9" s="23"/>
      <c r="ODI9" s="21"/>
      <c r="ODJ9"/>
      <c r="ODK9" s="4"/>
      <c r="ODL9" s="4"/>
      <c r="ODM9"/>
      <c r="ODN9" s="22"/>
      <c r="ODO9" s="22"/>
      <c r="ODP9" s="22"/>
      <c r="ODQ9" s="15"/>
      <c r="ODR9" s="23"/>
      <c r="ODS9" s="21"/>
      <c r="ODT9"/>
      <c r="ODU9" s="4"/>
      <c r="ODV9" s="4"/>
      <c r="ODW9"/>
      <c r="ODX9" s="22"/>
      <c r="ODY9" s="22"/>
      <c r="ODZ9" s="22"/>
      <c r="OEA9" s="15"/>
      <c r="OEB9" s="23"/>
      <c r="OEC9" s="21"/>
      <c r="OED9"/>
      <c r="OEE9" s="4"/>
      <c r="OEF9" s="4"/>
      <c r="OEG9"/>
      <c r="OEH9" s="22"/>
      <c r="OEI9" s="22"/>
      <c r="OEJ9" s="22"/>
      <c r="OEK9" s="15"/>
      <c r="OEL9" s="23"/>
      <c r="OEM9" s="21"/>
      <c r="OEN9"/>
      <c r="OEO9" s="4"/>
      <c r="OEP9" s="4"/>
      <c r="OEQ9"/>
      <c r="OER9" s="22"/>
      <c r="OES9" s="22"/>
      <c r="OET9" s="22"/>
      <c r="OEU9" s="15"/>
      <c r="OEV9" s="23"/>
      <c r="OEW9" s="21"/>
      <c r="OEX9"/>
      <c r="OEY9" s="4"/>
      <c r="OEZ9" s="4"/>
      <c r="OFA9"/>
      <c r="OFB9" s="22"/>
      <c r="OFC9" s="22"/>
      <c r="OFD9" s="22"/>
      <c r="OFE9" s="15"/>
      <c r="OFF9" s="23"/>
      <c r="OFG9" s="21"/>
      <c r="OFH9"/>
      <c r="OFI9" s="4"/>
      <c r="OFJ9" s="4"/>
      <c r="OFK9"/>
      <c r="OFL9" s="22"/>
      <c r="OFM9" s="22"/>
      <c r="OFN9" s="22"/>
      <c r="OFO9" s="15"/>
      <c r="OFP9" s="23"/>
      <c r="OFQ9" s="21"/>
      <c r="OFR9"/>
      <c r="OFS9" s="4"/>
      <c r="OFT9" s="4"/>
      <c r="OFU9"/>
      <c r="OFV9" s="22"/>
      <c r="OFW9" s="22"/>
      <c r="OFX9" s="22"/>
      <c r="OFY9" s="15"/>
      <c r="OFZ9" s="23"/>
      <c r="OGA9" s="21"/>
      <c r="OGB9"/>
      <c r="OGC9" s="4"/>
      <c r="OGD9" s="4"/>
      <c r="OGE9"/>
      <c r="OGF9" s="22"/>
      <c r="OGG9" s="22"/>
      <c r="OGH9" s="22"/>
      <c r="OGI9" s="15"/>
      <c r="OGJ9" s="23"/>
      <c r="OGK9" s="21"/>
      <c r="OGL9"/>
      <c r="OGM9" s="4"/>
      <c r="OGN9" s="4"/>
      <c r="OGO9"/>
      <c r="OGP9" s="22"/>
      <c r="OGQ9" s="22"/>
      <c r="OGR9" s="22"/>
      <c r="OGS9" s="15"/>
      <c r="OGT9" s="23"/>
      <c r="OGU9" s="21"/>
      <c r="OGV9"/>
      <c r="OGW9" s="4"/>
      <c r="OGX9" s="4"/>
      <c r="OGY9"/>
      <c r="OGZ9" s="22"/>
      <c r="OHA9" s="22"/>
      <c r="OHB9" s="22"/>
      <c r="OHC9" s="15"/>
      <c r="OHD9" s="23"/>
      <c r="OHE9" s="21"/>
      <c r="OHF9"/>
      <c r="OHG9" s="4"/>
      <c r="OHH9" s="4"/>
      <c r="OHI9"/>
      <c r="OHJ9" s="22"/>
      <c r="OHK9" s="22"/>
      <c r="OHL9" s="22"/>
      <c r="OHM9" s="15"/>
      <c r="OHN9" s="23"/>
      <c r="OHO9" s="21"/>
      <c r="OHP9"/>
      <c r="OHQ9" s="4"/>
      <c r="OHR9" s="4"/>
      <c r="OHS9"/>
      <c r="OHT9" s="22"/>
      <c r="OHU9" s="22"/>
      <c r="OHV9" s="22"/>
      <c r="OHW9" s="15"/>
      <c r="OHX9" s="23"/>
      <c r="OHY9" s="21"/>
      <c r="OHZ9"/>
      <c r="OIA9" s="4"/>
      <c r="OIB9" s="4"/>
      <c r="OIC9"/>
      <c r="OID9" s="22"/>
      <c r="OIE9" s="22"/>
      <c r="OIF9" s="22"/>
      <c r="OIG9" s="15"/>
      <c r="OIH9" s="23"/>
      <c r="OII9" s="21"/>
      <c r="OIJ9"/>
      <c r="OIK9" s="4"/>
      <c r="OIL9" s="4"/>
      <c r="OIM9"/>
      <c r="OIN9" s="22"/>
      <c r="OIO9" s="22"/>
      <c r="OIP9" s="22"/>
      <c r="OIQ9" s="15"/>
      <c r="OIR9" s="23"/>
      <c r="OIS9" s="21"/>
      <c r="OIT9"/>
      <c r="OIU9" s="4"/>
      <c r="OIV9" s="4"/>
      <c r="OIW9"/>
      <c r="OIX9" s="22"/>
      <c r="OIY9" s="22"/>
      <c r="OIZ9" s="22"/>
      <c r="OJA9" s="15"/>
      <c r="OJB9" s="23"/>
      <c r="OJC9" s="21"/>
      <c r="OJD9"/>
      <c r="OJE9" s="4"/>
      <c r="OJF9" s="4"/>
      <c r="OJG9"/>
      <c r="OJH9" s="22"/>
      <c r="OJI9" s="22"/>
      <c r="OJJ9" s="22"/>
      <c r="OJK9" s="15"/>
      <c r="OJL9" s="23"/>
      <c r="OJM9" s="21"/>
      <c r="OJN9"/>
      <c r="OJO9" s="4"/>
      <c r="OJP9" s="4"/>
      <c r="OJQ9"/>
      <c r="OJR9" s="22"/>
      <c r="OJS9" s="22"/>
      <c r="OJT9" s="22"/>
      <c r="OJU9" s="15"/>
      <c r="OJV9" s="23"/>
      <c r="OJW9" s="21"/>
      <c r="OJX9"/>
      <c r="OJY9" s="4"/>
      <c r="OJZ9" s="4"/>
      <c r="OKA9"/>
      <c r="OKB9" s="22"/>
      <c r="OKC9" s="22"/>
      <c r="OKD9" s="22"/>
      <c r="OKE9" s="15"/>
      <c r="OKF9" s="23"/>
      <c r="OKG9" s="21"/>
      <c r="OKH9"/>
      <c r="OKI9" s="4"/>
      <c r="OKJ9" s="4"/>
      <c r="OKK9"/>
      <c r="OKL9" s="22"/>
      <c r="OKM9" s="22"/>
      <c r="OKN9" s="22"/>
      <c r="OKO9" s="15"/>
      <c r="OKP9" s="23"/>
      <c r="OKQ9" s="21"/>
      <c r="OKR9"/>
      <c r="OKS9" s="4"/>
      <c r="OKT9" s="4"/>
      <c r="OKU9"/>
      <c r="OKV9" s="22"/>
      <c r="OKW9" s="22"/>
      <c r="OKX9" s="22"/>
      <c r="OKY9" s="15"/>
      <c r="OKZ9" s="23"/>
      <c r="OLA9" s="21"/>
      <c r="OLB9"/>
      <c r="OLC9" s="4"/>
      <c r="OLD9" s="4"/>
      <c r="OLE9"/>
      <c r="OLF9" s="22"/>
      <c r="OLG9" s="22"/>
      <c r="OLH9" s="22"/>
      <c r="OLI9" s="15"/>
      <c r="OLJ9" s="23"/>
      <c r="OLK9" s="21"/>
      <c r="OLL9"/>
      <c r="OLM9" s="4"/>
      <c r="OLN9" s="4"/>
      <c r="OLO9"/>
      <c r="OLP9" s="22"/>
      <c r="OLQ9" s="22"/>
      <c r="OLR9" s="22"/>
      <c r="OLS9" s="15"/>
      <c r="OLT9" s="23"/>
      <c r="OLU9" s="21"/>
      <c r="OLV9"/>
      <c r="OLW9" s="4"/>
      <c r="OLX9" s="4"/>
      <c r="OLY9"/>
      <c r="OLZ9" s="22"/>
      <c r="OMA9" s="22"/>
      <c r="OMB9" s="22"/>
      <c r="OMC9" s="15"/>
      <c r="OMD9" s="23"/>
      <c r="OME9" s="21"/>
      <c r="OMF9"/>
      <c r="OMG9" s="4"/>
      <c r="OMH9" s="4"/>
      <c r="OMI9"/>
      <c r="OMJ9" s="22"/>
      <c r="OMK9" s="22"/>
      <c r="OML9" s="22"/>
      <c r="OMM9" s="15"/>
      <c r="OMN9" s="23"/>
      <c r="OMO9" s="21"/>
      <c r="OMP9"/>
      <c r="OMQ9" s="4"/>
      <c r="OMR9" s="4"/>
      <c r="OMS9"/>
      <c r="OMT9" s="22"/>
      <c r="OMU9" s="22"/>
      <c r="OMV9" s="22"/>
      <c r="OMW9" s="15"/>
      <c r="OMX9" s="23"/>
      <c r="OMY9" s="21"/>
      <c r="OMZ9"/>
      <c r="ONA9" s="4"/>
      <c r="ONB9" s="4"/>
      <c r="ONC9"/>
      <c r="OND9" s="22"/>
      <c r="ONE9" s="22"/>
      <c r="ONF9" s="22"/>
      <c r="ONG9" s="15"/>
      <c r="ONH9" s="23"/>
      <c r="ONI9" s="21"/>
      <c r="ONJ9"/>
      <c r="ONK9" s="4"/>
      <c r="ONL9" s="4"/>
      <c r="ONM9"/>
      <c r="ONN9" s="22"/>
      <c r="ONO9" s="22"/>
      <c r="ONP9" s="22"/>
      <c r="ONQ9" s="15"/>
      <c r="ONR9" s="23"/>
      <c r="ONS9" s="21"/>
      <c r="ONT9"/>
      <c r="ONU9" s="4"/>
      <c r="ONV9" s="4"/>
      <c r="ONW9"/>
      <c r="ONX9" s="22"/>
      <c r="ONY9" s="22"/>
      <c r="ONZ9" s="22"/>
      <c r="OOA9" s="15"/>
      <c r="OOB9" s="23"/>
      <c r="OOC9" s="21"/>
      <c r="OOD9"/>
      <c r="OOE9" s="4"/>
      <c r="OOF9" s="4"/>
      <c r="OOG9"/>
      <c r="OOH9" s="22"/>
      <c r="OOI9" s="22"/>
      <c r="OOJ9" s="22"/>
      <c r="OOK9" s="15"/>
      <c r="OOL9" s="23"/>
      <c r="OOM9" s="21"/>
      <c r="OON9"/>
      <c r="OOO9" s="4"/>
      <c r="OOP9" s="4"/>
      <c r="OOQ9"/>
      <c r="OOR9" s="22"/>
      <c r="OOS9" s="22"/>
      <c r="OOT9" s="22"/>
      <c r="OOU9" s="15"/>
      <c r="OOV9" s="23"/>
      <c r="OOW9" s="21"/>
      <c r="OOX9"/>
      <c r="OOY9" s="4"/>
      <c r="OOZ9" s="4"/>
      <c r="OPA9"/>
      <c r="OPB9" s="22"/>
      <c r="OPC9" s="22"/>
      <c r="OPD9" s="22"/>
      <c r="OPE9" s="15"/>
      <c r="OPF9" s="23"/>
      <c r="OPG9" s="21"/>
      <c r="OPH9"/>
      <c r="OPI9" s="4"/>
      <c r="OPJ9" s="4"/>
      <c r="OPK9"/>
      <c r="OPL9" s="22"/>
      <c r="OPM9" s="22"/>
      <c r="OPN9" s="22"/>
      <c r="OPO9" s="15"/>
      <c r="OPP9" s="23"/>
      <c r="OPQ9" s="21"/>
      <c r="OPR9"/>
      <c r="OPS9" s="4"/>
      <c r="OPT9" s="4"/>
      <c r="OPU9"/>
      <c r="OPV9" s="22"/>
      <c r="OPW9" s="22"/>
      <c r="OPX9" s="22"/>
      <c r="OPY9" s="15"/>
      <c r="OPZ9" s="23"/>
      <c r="OQA9" s="21"/>
      <c r="OQB9"/>
      <c r="OQC9" s="4"/>
      <c r="OQD9" s="4"/>
      <c r="OQE9"/>
      <c r="OQF9" s="22"/>
      <c r="OQG9" s="22"/>
      <c r="OQH9" s="22"/>
      <c r="OQI9" s="15"/>
      <c r="OQJ9" s="23"/>
      <c r="OQK9" s="21"/>
      <c r="OQL9"/>
      <c r="OQM9" s="4"/>
      <c r="OQN9" s="4"/>
      <c r="OQO9"/>
      <c r="OQP9" s="22"/>
      <c r="OQQ9" s="22"/>
      <c r="OQR9" s="22"/>
      <c r="OQS9" s="15"/>
      <c r="OQT9" s="23"/>
      <c r="OQU9" s="21"/>
      <c r="OQV9"/>
      <c r="OQW9" s="4"/>
      <c r="OQX9" s="4"/>
      <c r="OQY9"/>
      <c r="OQZ9" s="22"/>
      <c r="ORA9" s="22"/>
      <c r="ORB9" s="22"/>
      <c r="ORC9" s="15"/>
      <c r="ORD9" s="23"/>
      <c r="ORE9" s="21"/>
      <c r="ORF9"/>
      <c r="ORG9" s="4"/>
      <c r="ORH9" s="4"/>
      <c r="ORI9"/>
      <c r="ORJ9" s="22"/>
      <c r="ORK9" s="22"/>
      <c r="ORL9" s="22"/>
      <c r="ORM9" s="15"/>
      <c r="ORN9" s="23"/>
      <c r="ORO9" s="21"/>
      <c r="ORP9"/>
      <c r="ORQ9" s="4"/>
      <c r="ORR9" s="4"/>
      <c r="ORS9"/>
      <c r="ORT9" s="22"/>
      <c r="ORU9" s="22"/>
      <c r="ORV9" s="22"/>
      <c r="ORW9" s="15"/>
      <c r="ORX9" s="23"/>
      <c r="ORY9" s="21"/>
      <c r="ORZ9"/>
      <c r="OSA9" s="4"/>
      <c r="OSB9" s="4"/>
      <c r="OSC9"/>
      <c r="OSD9" s="22"/>
      <c r="OSE9" s="22"/>
      <c r="OSF9" s="22"/>
      <c r="OSG9" s="15"/>
      <c r="OSH9" s="23"/>
      <c r="OSI9" s="21"/>
      <c r="OSJ9"/>
      <c r="OSK9" s="4"/>
      <c r="OSL9" s="4"/>
      <c r="OSM9"/>
      <c r="OSN9" s="22"/>
      <c r="OSO9" s="22"/>
      <c r="OSP9" s="22"/>
      <c r="OSQ9" s="15"/>
      <c r="OSR9" s="23"/>
      <c r="OSS9" s="21"/>
      <c r="OST9"/>
      <c r="OSU9" s="4"/>
      <c r="OSV9" s="4"/>
      <c r="OSW9"/>
      <c r="OSX9" s="22"/>
      <c r="OSY9" s="22"/>
      <c r="OSZ9" s="22"/>
      <c r="OTA9" s="15"/>
      <c r="OTB9" s="23"/>
      <c r="OTC9" s="21"/>
      <c r="OTD9"/>
      <c r="OTE9" s="4"/>
      <c r="OTF9" s="4"/>
      <c r="OTG9"/>
      <c r="OTH9" s="22"/>
      <c r="OTI9" s="22"/>
      <c r="OTJ9" s="22"/>
      <c r="OTK9" s="15"/>
      <c r="OTL9" s="23"/>
      <c r="OTM9" s="21"/>
      <c r="OTN9"/>
      <c r="OTO9" s="4"/>
      <c r="OTP9" s="4"/>
      <c r="OTQ9"/>
      <c r="OTR9" s="22"/>
      <c r="OTS9" s="22"/>
      <c r="OTT9" s="22"/>
      <c r="OTU9" s="15"/>
      <c r="OTV9" s="23"/>
      <c r="OTW9" s="21"/>
      <c r="OTX9"/>
      <c r="OTY9" s="4"/>
      <c r="OTZ9" s="4"/>
      <c r="OUA9"/>
      <c r="OUB9" s="22"/>
      <c r="OUC9" s="22"/>
      <c r="OUD9" s="22"/>
      <c r="OUE9" s="15"/>
      <c r="OUF9" s="23"/>
      <c r="OUG9" s="21"/>
      <c r="OUH9"/>
      <c r="OUI9" s="4"/>
      <c r="OUJ9" s="4"/>
      <c r="OUK9"/>
      <c r="OUL9" s="22"/>
      <c r="OUM9" s="22"/>
      <c r="OUN9" s="22"/>
      <c r="OUO9" s="15"/>
      <c r="OUP9" s="23"/>
      <c r="OUQ9" s="21"/>
      <c r="OUR9"/>
      <c r="OUS9" s="4"/>
      <c r="OUT9" s="4"/>
      <c r="OUU9"/>
      <c r="OUV9" s="22"/>
      <c r="OUW9" s="22"/>
      <c r="OUX9" s="22"/>
      <c r="OUY9" s="15"/>
      <c r="OUZ9" s="23"/>
      <c r="OVA9" s="21"/>
      <c r="OVB9"/>
      <c r="OVC9" s="4"/>
      <c r="OVD9" s="4"/>
      <c r="OVE9"/>
      <c r="OVF9" s="22"/>
      <c r="OVG9" s="22"/>
      <c r="OVH9" s="22"/>
      <c r="OVI9" s="15"/>
      <c r="OVJ9" s="23"/>
      <c r="OVK9" s="21"/>
      <c r="OVL9"/>
      <c r="OVM9" s="4"/>
      <c r="OVN9" s="4"/>
      <c r="OVO9"/>
      <c r="OVP9" s="22"/>
      <c r="OVQ9" s="22"/>
      <c r="OVR9" s="22"/>
      <c r="OVS9" s="15"/>
      <c r="OVT9" s="23"/>
      <c r="OVU9" s="21"/>
      <c r="OVV9"/>
      <c r="OVW9" s="4"/>
      <c r="OVX9" s="4"/>
      <c r="OVY9"/>
      <c r="OVZ9" s="22"/>
      <c r="OWA9" s="22"/>
      <c r="OWB9" s="22"/>
      <c r="OWC9" s="15"/>
      <c r="OWD9" s="23"/>
      <c r="OWE9" s="21"/>
      <c r="OWF9"/>
      <c r="OWG9" s="4"/>
      <c r="OWH9" s="4"/>
      <c r="OWI9"/>
      <c r="OWJ9" s="22"/>
      <c r="OWK9" s="22"/>
      <c r="OWL9" s="22"/>
      <c r="OWM9" s="15"/>
      <c r="OWN9" s="23"/>
      <c r="OWO9" s="21"/>
      <c r="OWP9"/>
      <c r="OWQ9" s="4"/>
      <c r="OWR9" s="4"/>
      <c r="OWS9"/>
      <c r="OWT9" s="22"/>
      <c r="OWU9" s="22"/>
      <c r="OWV9" s="22"/>
      <c r="OWW9" s="15"/>
      <c r="OWX9" s="23"/>
      <c r="OWY9" s="21"/>
      <c r="OWZ9"/>
      <c r="OXA9" s="4"/>
      <c r="OXB9" s="4"/>
      <c r="OXC9"/>
      <c r="OXD9" s="22"/>
      <c r="OXE9" s="22"/>
      <c r="OXF9" s="22"/>
      <c r="OXG9" s="15"/>
      <c r="OXH9" s="23"/>
      <c r="OXI9" s="21"/>
      <c r="OXJ9"/>
      <c r="OXK9" s="4"/>
      <c r="OXL9" s="4"/>
      <c r="OXM9"/>
      <c r="OXN9" s="22"/>
      <c r="OXO9" s="22"/>
      <c r="OXP9" s="22"/>
      <c r="OXQ9" s="15"/>
      <c r="OXR9" s="23"/>
      <c r="OXS9" s="21"/>
      <c r="OXT9"/>
      <c r="OXU9" s="4"/>
      <c r="OXV9" s="4"/>
      <c r="OXW9"/>
      <c r="OXX9" s="22"/>
      <c r="OXY9" s="22"/>
      <c r="OXZ9" s="22"/>
      <c r="OYA9" s="15"/>
      <c r="OYB9" s="23"/>
      <c r="OYC9" s="21"/>
      <c r="OYD9"/>
      <c r="OYE9" s="4"/>
      <c r="OYF9" s="4"/>
      <c r="OYG9"/>
      <c r="OYH9" s="22"/>
      <c r="OYI9" s="22"/>
      <c r="OYJ9" s="22"/>
      <c r="OYK9" s="15"/>
      <c r="OYL9" s="23"/>
      <c r="OYM9" s="21"/>
      <c r="OYN9"/>
      <c r="OYO9" s="4"/>
      <c r="OYP9" s="4"/>
      <c r="OYQ9"/>
      <c r="OYR9" s="22"/>
      <c r="OYS9" s="22"/>
      <c r="OYT9" s="22"/>
      <c r="OYU9" s="15"/>
      <c r="OYV9" s="23"/>
      <c r="OYW9" s="21"/>
      <c r="OYX9"/>
      <c r="OYY9" s="4"/>
      <c r="OYZ9" s="4"/>
      <c r="OZA9"/>
      <c r="OZB9" s="22"/>
      <c r="OZC9" s="22"/>
      <c r="OZD9" s="22"/>
      <c r="OZE9" s="15"/>
      <c r="OZF9" s="23"/>
      <c r="OZG9" s="21"/>
      <c r="OZH9"/>
      <c r="OZI9" s="4"/>
      <c r="OZJ9" s="4"/>
      <c r="OZK9"/>
      <c r="OZL9" s="22"/>
      <c r="OZM9" s="22"/>
      <c r="OZN9" s="22"/>
      <c r="OZO9" s="15"/>
      <c r="OZP9" s="23"/>
      <c r="OZQ9" s="21"/>
      <c r="OZR9"/>
      <c r="OZS9" s="4"/>
      <c r="OZT9" s="4"/>
      <c r="OZU9"/>
      <c r="OZV9" s="22"/>
      <c r="OZW9" s="22"/>
      <c r="OZX9" s="22"/>
      <c r="OZY9" s="15"/>
      <c r="OZZ9" s="23"/>
      <c r="PAA9" s="21"/>
      <c r="PAB9"/>
      <c r="PAC9" s="4"/>
      <c r="PAD9" s="4"/>
      <c r="PAE9"/>
      <c r="PAF9" s="22"/>
      <c r="PAG9" s="22"/>
      <c r="PAH9" s="22"/>
      <c r="PAI9" s="15"/>
      <c r="PAJ9" s="23"/>
      <c r="PAK9" s="21"/>
      <c r="PAL9"/>
      <c r="PAM9" s="4"/>
      <c r="PAN9" s="4"/>
      <c r="PAO9"/>
      <c r="PAP9" s="22"/>
      <c r="PAQ9" s="22"/>
      <c r="PAR9" s="22"/>
      <c r="PAS9" s="15"/>
      <c r="PAT9" s="23"/>
      <c r="PAU9" s="21"/>
      <c r="PAV9"/>
      <c r="PAW9" s="4"/>
      <c r="PAX9" s="4"/>
      <c r="PAY9"/>
      <c r="PAZ9" s="22"/>
      <c r="PBA9" s="22"/>
      <c r="PBB9" s="22"/>
      <c r="PBC9" s="15"/>
      <c r="PBD9" s="23"/>
      <c r="PBE9" s="21"/>
      <c r="PBF9"/>
      <c r="PBG9" s="4"/>
      <c r="PBH9" s="4"/>
      <c r="PBI9"/>
      <c r="PBJ9" s="22"/>
      <c r="PBK9" s="22"/>
      <c r="PBL9" s="22"/>
      <c r="PBM9" s="15"/>
      <c r="PBN9" s="23"/>
      <c r="PBO9" s="21"/>
      <c r="PBP9"/>
      <c r="PBQ9" s="4"/>
      <c r="PBR9" s="4"/>
      <c r="PBS9"/>
      <c r="PBT9" s="22"/>
      <c r="PBU9" s="22"/>
      <c r="PBV9" s="22"/>
      <c r="PBW9" s="15"/>
      <c r="PBX9" s="23"/>
      <c r="PBY9" s="21"/>
      <c r="PBZ9"/>
      <c r="PCA9" s="4"/>
      <c r="PCB9" s="4"/>
      <c r="PCC9"/>
      <c r="PCD9" s="22"/>
      <c r="PCE9" s="22"/>
      <c r="PCF9" s="22"/>
      <c r="PCG9" s="15"/>
      <c r="PCH9" s="23"/>
      <c r="PCI9" s="21"/>
      <c r="PCJ9"/>
      <c r="PCK9" s="4"/>
      <c r="PCL9" s="4"/>
      <c r="PCM9"/>
      <c r="PCN9" s="22"/>
      <c r="PCO9" s="22"/>
      <c r="PCP9" s="22"/>
      <c r="PCQ9" s="15"/>
      <c r="PCR9" s="23"/>
      <c r="PCS9" s="21"/>
      <c r="PCT9"/>
      <c r="PCU9" s="4"/>
      <c r="PCV9" s="4"/>
      <c r="PCW9"/>
      <c r="PCX9" s="22"/>
      <c r="PCY9" s="22"/>
      <c r="PCZ9" s="22"/>
      <c r="PDA9" s="15"/>
      <c r="PDB9" s="23"/>
      <c r="PDC9" s="21"/>
      <c r="PDD9"/>
      <c r="PDE9" s="4"/>
      <c r="PDF9" s="4"/>
      <c r="PDG9"/>
      <c r="PDH9" s="22"/>
      <c r="PDI9" s="22"/>
      <c r="PDJ9" s="22"/>
      <c r="PDK9" s="15"/>
      <c r="PDL9" s="23"/>
      <c r="PDM9" s="21"/>
      <c r="PDN9"/>
      <c r="PDO9" s="4"/>
      <c r="PDP9" s="4"/>
      <c r="PDQ9"/>
      <c r="PDR9" s="22"/>
      <c r="PDS9" s="22"/>
      <c r="PDT9" s="22"/>
      <c r="PDU9" s="15"/>
      <c r="PDV9" s="23"/>
      <c r="PDW9" s="21"/>
      <c r="PDX9"/>
      <c r="PDY9" s="4"/>
      <c r="PDZ9" s="4"/>
      <c r="PEA9"/>
      <c r="PEB9" s="22"/>
      <c r="PEC9" s="22"/>
      <c r="PED9" s="22"/>
      <c r="PEE9" s="15"/>
      <c r="PEF9" s="23"/>
      <c r="PEG9" s="21"/>
      <c r="PEH9"/>
      <c r="PEI9" s="4"/>
      <c r="PEJ9" s="4"/>
      <c r="PEK9"/>
      <c r="PEL9" s="22"/>
      <c r="PEM9" s="22"/>
      <c r="PEN9" s="22"/>
      <c r="PEO9" s="15"/>
      <c r="PEP9" s="23"/>
      <c r="PEQ9" s="21"/>
      <c r="PER9"/>
      <c r="PES9" s="4"/>
      <c r="PET9" s="4"/>
      <c r="PEU9"/>
      <c r="PEV9" s="22"/>
      <c r="PEW9" s="22"/>
      <c r="PEX9" s="22"/>
      <c r="PEY9" s="15"/>
      <c r="PEZ9" s="23"/>
      <c r="PFA9" s="21"/>
      <c r="PFB9"/>
      <c r="PFC9" s="4"/>
      <c r="PFD9" s="4"/>
      <c r="PFE9"/>
      <c r="PFF9" s="22"/>
      <c r="PFG9" s="22"/>
      <c r="PFH9" s="22"/>
      <c r="PFI9" s="15"/>
      <c r="PFJ9" s="23"/>
      <c r="PFK9" s="21"/>
      <c r="PFL9"/>
      <c r="PFM9" s="4"/>
      <c r="PFN9" s="4"/>
      <c r="PFO9"/>
      <c r="PFP9" s="22"/>
      <c r="PFQ9" s="22"/>
      <c r="PFR9" s="22"/>
      <c r="PFS9" s="15"/>
      <c r="PFT9" s="23"/>
      <c r="PFU9" s="21"/>
      <c r="PFV9"/>
      <c r="PFW9" s="4"/>
      <c r="PFX9" s="4"/>
      <c r="PFY9"/>
      <c r="PFZ9" s="22"/>
      <c r="PGA9" s="22"/>
      <c r="PGB9" s="22"/>
      <c r="PGC9" s="15"/>
      <c r="PGD9" s="23"/>
      <c r="PGE9" s="21"/>
      <c r="PGF9"/>
      <c r="PGG9" s="4"/>
      <c r="PGH9" s="4"/>
      <c r="PGI9"/>
      <c r="PGJ9" s="22"/>
      <c r="PGK9" s="22"/>
      <c r="PGL9" s="22"/>
      <c r="PGM9" s="15"/>
      <c r="PGN9" s="23"/>
      <c r="PGO9" s="21"/>
      <c r="PGP9"/>
      <c r="PGQ9" s="4"/>
      <c r="PGR9" s="4"/>
      <c r="PGS9"/>
      <c r="PGT9" s="22"/>
      <c r="PGU9" s="22"/>
      <c r="PGV9" s="22"/>
      <c r="PGW9" s="15"/>
      <c r="PGX9" s="23"/>
      <c r="PGY9" s="21"/>
      <c r="PGZ9"/>
      <c r="PHA9" s="4"/>
      <c r="PHB9" s="4"/>
      <c r="PHC9"/>
      <c r="PHD9" s="22"/>
      <c r="PHE9" s="22"/>
      <c r="PHF9" s="22"/>
      <c r="PHG9" s="15"/>
      <c r="PHH9" s="23"/>
      <c r="PHI9" s="21"/>
      <c r="PHJ9"/>
      <c r="PHK9" s="4"/>
      <c r="PHL9" s="4"/>
      <c r="PHM9"/>
      <c r="PHN9" s="22"/>
      <c r="PHO9" s="22"/>
      <c r="PHP9" s="22"/>
      <c r="PHQ9" s="15"/>
      <c r="PHR9" s="23"/>
      <c r="PHS9" s="21"/>
      <c r="PHT9"/>
      <c r="PHU9" s="4"/>
      <c r="PHV9" s="4"/>
      <c r="PHW9"/>
      <c r="PHX9" s="22"/>
      <c r="PHY9" s="22"/>
      <c r="PHZ9" s="22"/>
      <c r="PIA9" s="15"/>
      <c r="PIB9" s="23"/>
      <c r="PIC9" s="21"/>
      <c r="PID9"/>
      <c r="PIE9" s="4"/>
      <c r="PIF9" s="4"/>
      <c r="PIG9"/>
      <c r="PIH9" s="22"/>
      <c r="PII9" s="22"/>
      <c r="PIJ9" s="22"/>
      <c r="PIK9" s="15"/>
      <c r="PIL9" s="23"/>
      <c r="PIM9" s="21"/>
      <c r="PIN9"/>
      <c r="PIO9" s="4"/>
      <c r="PIP9" s="4"/>
      <c r="PIQ9"/>
      <c r="PIR9" s="22"/>
      <c r="PIS9" s="22"/>
      <c r="PIT9" s="22"/>
      <c r="PIU9" s="15"/>
      <c r="PIV9" s="23"/>
      <c r="PIW9" s="21"/>
      <c r="PIX9"/>
      <c r="PIY9" s="4"/>
      <c r="PIZ9" s="4"/>
      <c r="PJA9"/>
      <c r="PJB9" s="22"/>
      <c r="PJC9" s="22"/>
      <c r="PJD9" s="22"/>
      <c r="PJE9" s="15"/>
      <c r="PJF9" s="23"/>
      <c r="PJG9" s="21"/>
      <c r="PJH9"/>
      <c r="PJI9" s="4"/>
      <c r="PJJ9" s="4"/>
      <c r="PJK9"/>
      <c r="PJL9" s="22"/>
      <c r="PJM9" s="22"/>
      <c r="PJN9" s="22"/>
      <c r="PJO9" s="15"/>
      <c r="PJP9" s="23"/>
      <c r="PJQ9" s="21"/>
      <c r="PJR9"/>
      <c r="PJS9" s="4"/>
      <c r="PJT9" s="4"/>
      <c r="PJU9"/>
      <c r="PJV9" s="22"/>
      <c r="PJW9" s="22"/>
      <c r="PJX9" s="22"/>
      <c r="PJY9" s="15"/>
      <c r="PJZ9" s="23"/>
      <c r="PKA9" s="21"/>
      <c r="PKB9"/>
      <c r="PKC9" s="4"/>
      <c r="PKD9" s="4"/>
      <c r="PKE9"/>
      <c r="PKF9" s="22"/>
      <c r="PKG9" s="22"/>
      <c r="PKH9" s="22"/>
      <c r="PKI9" s="15"/>
      <c r="PKJ9" s="23"/>
      <c r="PKK9" s="21"/>
      <c r="PKL9"/>
      <c r="PKM9" s="4"/>
      <c r="PKN9" s="4"/>
      <c r="PKO9"/>
      <c r="PKP9" s="22"/>
      <c r="PKQ9" s="22"/>
      <c r="PKR9" s="22"/>
      <c r="PKS9" s="15"/>
      <c r="PKT9" s="23"/>
      <c r="PKU9" s="21"/>
      <c r="PKV9"/>
      <c r="PKW9" s="4"/>
      <c r="PKX9" s="4"/>
      <c r="PKY9"/>
      <c r="PKZ9" s="22"/>
      <c r="PLA9" s="22"/>
      <c r="PLB9" s="22"/>
      <c r="PLC9" s="15"/>
      <c r="PLD9" s="23"/>
      <c r="PLE9" s="21"/>
      <c r="PLF9"/>
      <c r="PLG9" s="4"/>
      <c r="PLH9" s="4"/>
      <c r="PLI9"/>
      <c r="PLJ9" s="22"/>
      <c r="PLK9" s="22"/>
      <c r="PLL9" s="22"/>
      <c r="PLM9" s="15"/>
      <c r="PLN9" s="23"/>
      <c r="PLO9" s="21"/>
      <c r="PLP9"/>
      <c r="PLQ9" s="4"/>
      <c r="PLR9" s="4"/>
      <c r="PLS9"/>
      <c r="PLT9" s="22"/>
      <c r="PLU9" s="22"/>
      <c r="PLV9" s="22"/>
      <c r="PLW9" s="15"/>
      <c r="PLX9" s="23"/>
      <c r="PLY9" s="21"/>
      <c r="PLZ9"/>
      <c r="PMA9" s="4"/>
      <c r="PMB9" s="4"/>
      <c r="PMC9"/>
      <c r="PMD9" s="22"/>
      <c r="PME9" s="22"/>
      <c r="PMF9" s="22"/>
      <c r="PMG9" s="15"/>
      <c r="PMH9" s="23"/>
      <c r="PMI9" s="21"/>
      <c r="PMJ9"/>
      <c r="PMK9" s="4"/>
      <c r="PML9" s="4"/>
      <c r="PMM9"/>
      <c r="PMN9" s="22"/>
      <c r="PMO9" s="22"/>
      <c r="PMP9" s="22"/>
      <c r="PMQ9" s="15"/>
      <c r="PMR9" s="23"/>
      <c r="PMS9" s="21"/>
      <c r="PMT9"/>
      <c r="PMU9" s="4"/>
      <c r="PMV9" s="4"/>
      <c r="PMW9"/>
      <c r="PMX9" s="22"/>
      <c r="PMY9" s="22"/>
      <c r="PMZ9" s="22"/>
      <c r="PNA9" s="15"/>
      <c r="PNB9" s="23"/>
      <c r="PNC9" s="21"/>
      <c r="PND9"/>
      <c r="PNE9" s="4"/>
      <c r="PNF9" s="4"/>
      <c r="PNG9"/>
      <c r="PNH9" s="22"/>
      <c r="PNI9" s="22"/>
      <c r="PNJ9" s="22"/>
      <c r="PNK9" s="15"/>
      <c r="PNL9" s="23"/>
      <c r="PNM9" s="21"/>
      <c r="PNN9"/>
      <c r="PNO9" s="4"/>
      <c r="PNP9" s="4"/>
      <c r="PNQ9"/>
      <c r="PNR9" s="22"/>
      <c r="PNS9" s="22"/>
      <c r="PNT9" s="22"/>
      <c r="PNU9" s="15"/>
      <c r="PNV9" s="23"/>
      <c r="PNW9" s="21"/>
      <c r="PNX9"/>
      <c r="PNY9" s="4"/>
      <c r="PNZ9" s="4"/>
      <c r="POA9"/>
      <c r="POB9" s="22"/>
      <c r="POC9" s="22"/>
      <c r="POD9" s="22"/>
      <c r="POE9" s="15"/>
      <c r="POF9" s="23"/>
      <c r="POG9" s="21"/>
      <c r="POH9"/>
      <c r="POI9" s="4"/>
      <c r="POJ9" s="4"/>
      <c r="POK9"/>
      <c r="POL9" s="22"/>
      <c r="POM9" s="22"/>
      <c r="PON9" s="22"/>
      <c r="POO9" s="15"/>
      <c r="POP9" s="23"/>
      <c r="POQ9" s="21"/>
      <c r="POR9"/>
      <c r="POS9" s="4"/>
      <c r="POT9" s="4"/>
      <c r="POU9"/>
      <c r="POV9" s="22"/>
      <c r="POW9" s="22"/>
      <c r="POX9" s="22"/>
      <c r="POY9" s="15"/>
      <c r="POZ9" s="23"/>
      <c r="PPA9" s="21"/>
      <c r="PPB9"/>
      <c r="PPC9" s="4"/>
      <c r="PPD9" s="4"/>
      <c r="PPE9"/>
      <c r="PPF9" s="22"/>
      <c r="PPG9" s="22"/>
      <c r="PPH9" s="22"/>
      <c r="PPI9" s="15"/>
      <c r="PPJ9" s="23"/>
      <c r="PPK9" s="21"/>
      <c r="PPL9"/>
      <c r="PPM9" s="4"/>
      <c r="PPN9" s="4"/>
      <c r="PPO9"/>
      <c r="PPP9" s="22"/>
      <c r="PPQ9" s="22"/>
      <c r="PPR9" s="22"/>
      <c r="PPS9" s="15"/>
      <c r="PPT9" s="23"/>
      <c r="PPU9" s="21"/>
      <c r="PPV9"/>
      <c r="PPW9" s="4"/>
      <c r="PPX9" s="4"/>
      <c r="PPY9"/>
      <c r="PPZ9" s="22"/>
      <c r="PQA9" s="22"/>
      <c r="PQB9" s="22"/>
      <c r="PQC9" s="15"/>
      <c r="PQD9" s="23"/>
      <c r="PQE9" s="21"/>
      <c r="PQF9"/>
      <c r="PQG9" s="4"/>
      <c r="PQH9" s="4"/>
      <c r="PQI9"/>
      <c r="PQJ9" s="22"/>
      <c r="PQK9" s="22"/>
      <c r="PQL9" s="22"/>
      <c r="PQM9" s="15"/>
      <c r="PQN9" s="23"/>
      <c r="PQO9" s="21"/>
      <c r="PQP9"/>
      <c r="PQQ9" s="4"/>
      <c r="PQR9" s="4"/>
      <c r="PQS9"/>
      <c r="PQT9" s="22"/>
      <c r="PQU9" s="22"/>
      <c r="PQV9" s="22"/>
      <c r="PQW9" s="15"/>
      <c r="PQX9" s="23"/>
      <c r="PQY9" s="21"/>
      <c r="PQZ9"/>
      <c r="PRA9" s="4"/>
      <c r="PRB9" s="4"/>
      <c r="PRC9"/>
      <c r="PRD9" s="22"/>
      <c r="PRE9" s="22"/>
      <c r="PRF9" s="22"/>
      <c r="PRG9" s="15"/>
      <c r="PRH9" s="23"/>
      <c r="PRI9" s="21"/>
      <c r="PRJ9"/>
      <c r="PRK9" s="4"/>
      <c r="PRL9" s="4"/>
      <c r="PRM9"/>
      <c r="PRN9" s="22"/>
      <c r="PRO9" s="22"/>
      <c r="PRP9" s="22"/>
      <c r="PRQ9" s="15"/>
      <c r="PRR9" s="23"/>
      <c r="PRS9" s="21"/>
      <c r="PRT9"/>
      <c r="PRU9" s="4"/>
      <c r="PRV9" s="4"/>
      <c r="PRW9"/>
      <c r="PRX9" s="22"/>
      <c r="PRY9" s="22"/>
      <c r="PRZ9" s="22"/>
      <c r="PSA9" s="15"/>
      <c r="PSB9" s="23"/>
      <c r="PSC9" s="21"/>
      <c r="PSD9"/>
      <c r="PSE9" s="4"/>
      <c r="PSF9" s="4"/>
      <c r="PSG9"/>
      <c r="PSH9" s="22"/>
      <c r="PSI9" s="22"/>
      <c r="PSJ9" s="22"/>
      <c r="PSK9" s="15"/>
      <c r="PSL9" s="23"/>
      <c r="PSM9" s="21"/>
      <c r="PSN9"/>
      <c r="PSO9" s="4"/>
      <c r="PSP9" s="4"/>
      <c r="PSQ9"/>
      <c r="PSR9" s="22"/>
      <c r="PSS9" s="22"/>
      <c r="PST9" s="22"/>
      <c r="PSU9" s="15"/>
      <c r="PSV9" s="23"/>
      <c r="PSW9" s="21"/>
      <c r="PSX9"/>
      <c r="PSY9" s="4"/>
      <c r="PSZ9" s="4"/>
      <c r="PTA9"/>
      <c r="PTB9" s="22"/>
      <c r="PTC9" s="22"/>
      <c r="PTD9" s="22"/>
      <c r="PTE9" s="15"/>
      <c r="PTF9" s="23"/>
      <c r="PTG9" s="21"/>
      <c r="PTH9"/>
      <c r="PTI9" s="4"/>
      <c r="PTJ9" s="4"/>
      <c r="PTK9"/>
      <c r="PTL9" s="22"/>
      <c r="PTM9" s="22"/>
      <c r="PTN9" s="22"/>
      <c r="PTO9" s="15"/>
      <c r="PTP9" s="23"/>
      <c r="PTQ9" s="21"/>
      <c r="PTR9"/>
      <c r="PTS9" s="4"/>
      <c r="PTT9" s="4"/>
      <c r="PTU9"/>
      <c r="PTV9" s="22"/>
      <c r="PTW9" s="22"/>
      <c r="PTX9" s="22"/>
      <c r="PTY9" s="15"/>
      <c r="PTZ9" s="23"/>
      <c r="PUA9" s="21"/>
      <c r="PUB9"/>
      <c r="PUC9" s="4"/>
      <c r="PUD9" s="4"/>
      <c r="PUE9"/>
      <c r="PUF9" s="22"/>
      <c r="PUG9" s="22"/>
      <c r="PUH9" s="22"/>
      <c r="PUI9" s="15"/>
      <c r="PUJ9" s="23"/>
      <c r="PUK9" s="21"/>
      <c r="PUL9"/>
      <c r="PUM9" s="4"/>
      <c r="PUN9" s="4"/>
      <c r="PUO9"/>
      <c r="PUP9" s="22"/>
      <c r="PUQ9" s="22"/>
      <c r="PUR9" s="22"/>
      <c r="PUS9" s="15"/>
      <c r="PUT9" s="23"/>
      <c r="PUU9" s="21"/>
      <c r="PUV9"/>
      <c r="PUW9" s="4"/>
      <c r="PUX9" s="4"/>
      <c r="PUY9"/>
      <c r="PUZ9" s="22"/>
      <c r="PVA9" s="22"/>
      <c r="PVB9" s="22"/>
      <c r="PVC9" s="15"/>
      <c r="PVD9" s="23"/>
      <c r="PVE9" s="21"/>
      <c r="PVF9"/>
      <c r="PVG9" s="4"/>
      <c r="PVH9" s="4"/>
      <c r="PVI9"/>
      <c r="PVJ9" s="22"/>
      <c r="PVK9" s="22"/>
      <c r="PVL9" s="22"/>
      <c r="PVM9" s="15"/>
      <c r="PVN9" s="23"/>
      <c r="PVO9" s="21"/>
      <c r="PVP9"/>
      <c r="PVQ9" s="4"/>
      <c r="PVR9" s="4"/>
      <c r="PVS9"/>
      <c r="PVT9" s="22"/>
      <c r="PVU9" s="22"/>
      <c r="PVV9" s="22"/>
      <c r="PVW9" s="15"/>
      <c r="PVX9" s="23"/>
      <c r="PVY9" s="21"/>
      <c r="PVZ9"/>
      <c r="PWA9" s="4"/>
      <c r="PWB9" s="4"/>
      <c r="PWC9"/>
      <c r="PWD9" s="22"/>
      <c r="PWE9" s="22"/>
      <c r="PWF9" s="22"/>
      <c r="PWG9" s="15"/>
      <c r="PWH9" s="23"/>
      <c r="PWI9" s="21"/>
      <c r="PWJ9"/>
      <c r="PWK9" s="4"/>
      <c r="PWL9" s="4"/>
      <c r="PWM9"/>
      <c r="PWN9" s="22"/>
      <c r="PWO9" s="22"/>
      <c r="PWP9" s="22"/>
      <c r="PWQ9" s="15"/>
      <c r="PWR9" s="23"/>
      <c r="PWS9" s="21"/>
      <c r="PWT9"/>
      <c r="PWU9" s="4"/>
      <c r="PWV9" s="4"/>
      <c r="PWW9"/>
      <c r="PWX9" s="22"/>
      <c r="PWY9" s="22"/>
      <c r="PWZ9" s="22"/>
      <c r="PXA9" s="15"/>
      <c r="PXB9" s="23"/>
      <c r="PXC9" s="21"/>
      <c r="PXD9"/>
      <c r="PXE9" s="4"/>
      <c r="PXF9" s="4"/>
      <c r="PXG9"/>
      <c r="PXH9" s="22"/>
      <c r="PXI9" s="22"/>
      <c r="PXJ9" s="22"/>
      <c r="PXK9" s="15"/>
      <c r="PXL9" s="23"/>
      <c r="PXM9" s="21"/>
      <c r="PXN9"/>
      <c r="PXO9" s="4"/>
      <c r="PXP9" s="4"/>
      <c r="PXQ9"/>
      <c r="PXR9" s="22"/>
      <c r="PXS9" s="22"/>
      <c r="PXT9" s="22"/>
      <c r="PXU9" s="15"/>
      <c r="PXV9" s="23"/>
      <c r="PXW9" s="21"/>
      <c r="PXX9"/>
      <c r="PXY9" s="4"/>
      <c r="PXZ9" s="4"/>
      <c r="PYA9"/>
      <c r="PYB9" s="22"/>
      <c r="PYC9" s="22"/>
      <c r="PYD9" s="22"/>
      <c r="PYE9" s="15"/>
      <c r="PYF9" s="23"/>
      <c r="PYG9" s="21"/>
      <c r="PYH9"/>
      <c r="PYI9" s="4"/>
      <c r="PYJ9" s="4"/>
      <c r="PYK9"/>
      <c r="PYL9" s="22"/>
      <c r="PYM9" s="22"/>
      <c r="PYN9" s="22"/>
      <c r="PYO9" s="15"/>
      <c r="PYP9" s="23"/>
      <c r="PYQ9" s="21"/>
      <c r="PYR9"/>
      <c r="PYS9" s="4"/>
      <c r="PYT9" s="4"/>
      <c r="PYU9"/>
      <c r="PYV9" s="22"/>
      <c r="PYW9" s="22"/>
      <c r="PYX9" s="22"/>
      <c r="PYY9" s="15"/>
      <c r="PYZ9" s="23"/>
      <c r="PZA9" s="21"/>
      <c r="PZB9"/>
      <c r="PZC9" s="4"/>
      <c r="PZD9" s="4"/>
      <c r="PZE9"/>
      <c r="PZF9" s="22"/>
      <c r="PZG9" s="22"/>
      <c r="PZH9" s="22"/>
      <c r="PZI9" s="15"/>
      <c r="PZJ9" s="23"/>
      <c r="PZK9" s="21"/>
      <c r="PZL9"/>
      <c r="PZM9" s="4"/>
      <c r="PZN9" s="4"/>
      <c r="PZO9"/>
      <c r="PZP9" s="22"/>
      <c r="PZQ9" s="22"/>
      <c r="PZR9" s="22"/>
      <c r="PZS9" s="15"/>
      <c r="PZT9" s="23"/>
      <c r="PZU9" s="21"/>
      <c r="PZV9"/>
      <c r="PZW9" s="4"/>
      <c r="PZX9" s="4"/>
      <c r="PZY9"/>
      <c r="PZZ9" s="22"/>
      <c r="QAA9" s="22"/>
      <c r="QAB9" s="22"/>
      <c r="QAC9" s="15"/>
      <c r="QAD9" s="23"/>
      <c r="QAE9" s="21"/>
      <c r="QAF9"/>
      <c r="QAG9" s="4"/>
      <c r="QAH9" s="4"/>
      <c r="QAI9"/>
      <c r="QAJ9" s="22"/>
      <c r="QAK9" s="22"/>
      <c r="QAL9" s="22"/>
      <c r="QAM9" s="15"/>
      <c r="QAN9" s="23"/>
      <c r="QAO9" s="21"/>
      <c r="QAP9"/>
      <c r="QAQ9" s="4"/>
      <c r="QAR9" s="4"/>
      <c r="QAS9"/>
      <c r="QAT9" s="22"/>
      <c r="QAU9" s="22"/>
      <c r="QAV9" s="22"/>
      <c r="QAW9" s="15"/>
      <c r="QAX9" s="23"/>
      <c r="QAY9" s="21"/>
      <c r="QAZ9"/>
      <c r="QBA9" s="4"/>
      <c r="QBB9" s="4"/>
      <c r="QBC9"/>
      <c r="QBD9" s="22"/>
      <c r="QBE9" s="22"/>
      <c r="QBF9" s="22"/>
      <c r="QBG9" s="15"/>
      <c r="QBH9" s="23"/>
      <c r="QBI9" s="21"/>
      <c r="QBJ9"/>
      <c r="QBK9" s="4"/>
      <c r="QBL9" s="4"/>
      <c r="QBM9"/>
      <c r="QBN9" s="22"/>
      <c r="QBO9" s="22"/>
      <c r="QBP9" s="22"/>
      <c r="QBQ9" s="15"/>
      <c r="QBR9" s="23"/>
      <c r="QBS9" s="21"/>
      <c r="QBT9"/>
      <c r="QBU9" s="4"/>
      <c r="QBV9" s="4"/>
      <c r="QBW9"/>
      <c r="QBX9" s="22"/>
      <c r="QBY9" s="22"/>
      <c r="QBZ9" s="22"/>
      <c r="QCA9" s="15"/>
      <c r="QCB9" s="23"/>
      <c r="QCC9" s="21"/>
      <c r="QCD9"/>
      <c r="QCE9" s="4"/>
      <c r="QCF9" s="4"/>
      <c r="QCG9"/>
      <c r="QCH9" s="22"/>
      <c r="QCI9" s="22"/>
      <c r="QCJ9" s="22"/>
      <c r="QCK9" s="15"/>
      <c r="QCL9" s="23"/>
      <c r="QCM9" s="21"/>
      <c r="QCN9"/>
      <c r="QCO9" s="4"/>
      <c r="QCP9" s="4"/>
      <c r="QCQ9"/>
      <c r="QCR9" s="22"/>
      <c r="QCS9" s="22"/>
      <c r="QCT9" s="22"/>
      <c r="QCU9" s="15"/>
      <c r="QCV9" s="23"/>
      <c r="QCW9" s="21"/>
      <c r="QCX9"/>
      <c r="QCY9" s="4"/>
      <c r="QCZ9" s="4"/>
      <c r="QDA9"/>
      <c r="QDB9" s="22"/>
      <c r="QDC9" s="22"/>
      <c r="QDD9" s="22"/>
      <c r="QDE9" s="15"/>
      <c r="QDF9" s="23"/>
      <c r="QDG9" s="21"/>
      <c r="QDH9"/>
      <c r="QDI9" s="4"/>
      <c r="QDJ9" s="4"/>
      <c r="QDK9"/>
      <c r="QDL9" s="22"/>
      <c r="QDM9" s="22"/>
      <c r="QDN9" s="22"/>
      <c r="QDO9" s="15"/>
      <c r="QDP9" s="23"/>
      <c r="QDQ9" s="21"/>
      <c r="QDR9"/>
      <c r="QDS9" s="4"/>
      <c r="QDT9" s="4"/>
      <c r="QDU9"/>
      <c r="QDV9" s="22"/>
      <c r="QDW9" s="22"/>
      <c r="QDX9" s="22"/>
      <c r="QDY9" s="15"/>
      <c r="QDZ9" s="23"/>
      <c r="QEA9" s="21"/>
      <c r="QEB9"/>
      <c r="QEC9" s="4"/>
      <c r="QED9" s="4"/>
      <c r="QEE9"/>
      <c r="QEF9" s="22"/>
      <c r="QEG9" s="22"/>
      <c r="QEH9" s="22"/>
      <c r="QEI9" s="15"/>
      <c r="QEJ9" s="23"/>
      <c r="QEK9" s="21"/>
      <c r="QEL9"/>
      <c r="QEM9" s="4"/>
      <c r="QEN9" s="4"/>
      <c r="QEO9"/>
      <c r="QEP9" s="22"/>
      <c r="QEQ9" s="22"/>
      <c r="QER9" s="22"/>
      <c r="QES9" s="15"/>
      <c r="QET9" s="23"/>
      <c r="QEU9" s="21"/>
      <c r="QEV9"/>
      <c r="QEW9" s="4"/>
      <c r="QEX9" s="4"/>
      <c r="QEY9"/>
      <c r="QEZ9" s="22"/>
      <c r="QFA9" s="22"/>
      <c r="QFB9" s="22"/>
      <c r="QFC9" s="15"/>
      <c r="QFD9" s="23"/>
      <c r="QFE9" s="21"/>
      <c r="QFF9"/>
      <c r="QFG9" s="4"/>
      <c r="QFH9" s="4"/>
      <c r="QFI9"/>
      <c r="QFJ9" s="22"/>
      <c r="QFK9" s="22"/>
      <c r="QFL9" s="22"/>
      <c r="QFM9" s="15"/>
      <c r="QFN9" s="23"/>
      <c r="QFO9" s="21"/>
      <c r="QFP9"/>
      <c r="QFQ9" s="4"/>
      <c r="QFR9" s="4"/>
      <c r="QFS9"/>
      <c r="QFT9" s="22"/>
      <c r="QFU9" s="22"/>
      <c r="QFV9" s="22"/>
      <c r="QFW9" s="15"/>
      <c r="QFX9" s="23"/>
      <c r="QFY9" s="21"/>
      <c r="QFZ9"/>
      <c r="QGA9" s="4"/>
      <c r="QGB9" s="4"/>
      <c r="QGC9"/>
      <c r="QGD9" s="22"/>
      <c r="QGE9" s="22"/>
      <c r="QGF9" s="22"/>
      <c r="QGG9" s="15"/>
      <c r="QGH9" s="23"/>
      <c r="QGI9" s="21"/>
      <c r="QGJ9"/>
      <c r="QGK9" s="4"/>
      <c r="QGL9" s="4"/>
      <c r="QGM9"/>
      <c r="QGN9" s="22"/>
      <c r="QGO9" s="22"/>
      <c r="QGP9" s="22"/>
      <c r="QGQ9" s="15"/>
      <c r="QGR9" s="23"/>
      <c r="QGS9" s="21"/>
      <c r="QGT9"/>
      <c r="QGU9" s="4"/>
      <c r="QGV9" s="4"/>
      <c r="QGW9"/>
      <c r="QGX9" s="22"/>
      <c r="QGY9" s="22"/>
      <c r="QGZ9" s="22"/>
      <c r="QHA9" s="15"/>
      <c r="QHB9" s="23"/>
      <c r="QHC9" s="21"/>
      <c r="QHD9"/>
      <c r="QHE9" s="4"/>
      <c r="QHF9" s="4"/>
      <c r="QHG9"/>
      <c r="QHH9" s="22"/>
      <c r="QHI9" s="22"/>
      <c r="QHJ9" s="22"/>
      <c r="QHK9" s="15"/>
      <c r="QHL9" s="23"/>
      <c r="QHM9" s="21"/>
      <c r="QHN9"/>
      <c r="QHO9" s="4"/>
      <c r="QHP9" s="4"/>
      <c r="QHQ9"/>
      <c r="QHR9" s="22"/>
      <c r="QHS9" s="22"/>
      <c r="QHT9" s="22"/>
      <c r="QHU9" s="15"/>
      <c r="QHV9" s="23"/>
      <c r="QHW9" s="21"/>
      <c r="QHX9"/>
      <c r="QHY9" s="4"/>
      <c r="QHZ9" s="4"/>
      <c r="QIA9"/>
      <c r="QIB9" s="22"/>
      <c r="QIC9" s="22"/>
      <c r="QID9" s="22"/>
      <c r="QIE9" s="15"/>
      <c r="QIF9" s="23"/>
      <c r="QIG9" s="21"/>
      <c r="QIH9"/>
      <c r="QII9" s="4"/>
      <c r="QIJ9" s="4"/>
      <c r="QIK9"/>
      <c r="QIL9" s="22"/>
      <c r="QIM9" s="22"/>
      <c r="QIN9" s="22"/>
      <c r="QIO9" s="15"/>
      <c r="QIP9" s="23"/>
      <c r="QIQ9" s="21"/>
      <c r="QIR9"/>
      <c r="QIS9" s="4"/>
      <c r="QIT9" s="4"/>
      <c r="QIU9"/>
      <c r="QIV9" s="22"/>
      <c r="QIW9" s="22"/>
      <c r="QIX9" s="22"/>
      <c r="QIY9" s="15"/>
      <c r="QIZ9" s="23"/>
      <c r="QJA9" s="21"/>
      <c r="QJB9"/>
      <c r="QJC9" s="4"/>
      <c r="QJD9" s="4"/>
      <c r="QJE9"/>
      <c r="QJF9" s="22"/>
      <c r="QJG9" s="22"/>
      <c r="QJH9" s="22"/>
      <c r="QJI9" s="15"/>
      <c r="QJJ9" s="23"/>
      <c r="QJK9" s="21"/>
      <c r="QJL9"/>
      <c r="QJM9" s="4"/>
      <c r="QJN9" s="4"/>
      <c r="QJO9"/>
      <c r="QJP9" s="22"/>
      <c r="QJQ9" s="22"/>
      <c r="QJR9" s="22"/>
      <c r="QJS9" s="15"/>
      <c r="QJT9" s="23"/>
      <c r="QJU9" s="21"/>
      <c r="QJV9"/>
      <c r="QJW9" s="4"/>
      <c r="QJX9" s="4"/>
      <c r="QJY9"/>
      <c r="QJZ9" s="22"/>
      <c r="QKA9" s="22"/>
      <c r="QKB9" s="22"/>
      <c r="QKC9" s="15"/>
      <c r="QKD9" s="23"/>
      <c r="QKE9" s="21"/>
      <c r="QKF9"/>
      <c r="QKG9" s="4"/>
      <c r="QKH9" s="4"/>
      <c r="QKI9"/>
      <c r="QKJ9" s="22"/>
      <c r="QKK9" s="22"/>
      <c r="QKL9" s="22"/>
      <c r="QKM9" s="15"/>
      <c r="QKN9" s="23"/>
      <c r="QKO9" s="21"/>
      <c r="QKP9"/>
      <c r="QKQ9" s="4"/>
      <c r="QKR9" s="4"/>
      <c r="QKS9"/>
      <c r="QKT9" s="22"/>
      <c r="QKU9" s="22"/>
      <c r="QKV9" s="22"/>
      <c r="QKW9" s="15"/>
      <c r="QKX9" s="23"/>
      <c r="QKY9" s="21"/>
      <c r="QKZ9"/>
      <c r="QLA9" s="4"/>
      <c r="QLB9" s="4"/>
      <c r="QLC9"/>
      <c r="QLD9" s="22"/>
      <c r="QLE9" s="22"/>
      <c r="QLF9" s="22"/>
      <c r="QLG9" s="15"/>
      <c r="QLH9" s="23"/>
      <c r="QLI9" s="21"/>
      <c r="QLJ9"/>
      <c r="QLK9" s="4"/>
      <c r="QLL9" s="4"/>
      <c r="QLM9"/>
      <c r="QLN9" s="22"/>
      <c r="QLO9" s="22"/>
      <c r="QLP9" s="22"/>
      <c r="QLQ9" s="15"/>
      <c r="QLR9" s="23"/>
      <c r="QLS9" s="21"/>
      <c r="QLT9"/>
      <c r="QLU9" s="4"/>
      <c r="QLV9" s="4"/>
      <c r="QLW9"/>
      <c r="QLX9" s="22"/>
      <c r="QLY9" s="22"/>
      <c r="QLZ9" s="22"/>
      <c r="QMA9" s="15"/>
      <c r="QMB9" s="23"/>
      <c r="QMC9" s="21"/>
      <c r="QMD9"/>
      <c r="QME9" s="4"/>
      <c r="QMF9" s="4"/>
      <c r="QMG9"/>
      <c r="QMH9" s="22"/>
      <c r="QMI9" s="22"/>
      <c r="QMJ9" s="22"/>
      <c r="QMK9" s="15"/>
      <c r="QML9" s="23"/>
      <c r="QMM9" s="21"/>
      <c r="QMN9"/>
      <c r="QMO9" s="4"/>
      <c r="QMP9" s="4"/>
      <c r="QMQ9"/>
      <c r="QMR9" s="22"/>
      <c r="QMS9" s="22"/>
      <c r="QMT9" s="22"/>
      <c r="QMU9" s="15"/>
      <c r="QMV9" s="23"/>
      <c r="QMW9" s="21"/>
      <c r="QMX9"/>
      <c r="QMY9" s="4"/>
      <c r="QMZ9" s="4"/>
      <c r="QNA9"/>
      <c r="QNB9" s="22"/>
      <c r="QNC9" s="22"/>
      <c r="QND9" s="22"/>
      <c r="QNE9" s="15"/>
      <c r="QNF9" s="23"/>
      <c r="QNG9" s="21"/>
      <c r="QNH9"/>
      <c r="QNI9" s="4"/>
      <c r="QNJ9" s="4"/>
      <c r="QNK9"/>
      <c r="QNL9" s="22"/>
      <c r="QNM9" s="22"/>
      <c r="QNN9" s="22"/>
      <c r="QNO9" s="15"/>
      <c r="QNP9" s="23"/>
      <c r="QNQ9" s="21"/>
      <c r="QNR9"/>
      <c r="QNS9" s="4"/>
      <c r="QNT9" s="4"/>
      <c r="QNU9"/>
      <c r="QNV9" s="22"/>
      <c r="QNW9" s="22"/>
      <c r="QNX9" s="22"/>
      <c r="QNY9" s="15"/>
      <c r="QNZ9" s="23"/>
      <c r="QOA9" s="21"/>
      <c r="QOB9"/>
      <c r="QOC9" s="4"/>
      <c r="QOD9" s="4"/>
      <c r="QOE9"/>
      <c r="QOF9" s="22"/>
      <c r="QOG9" s="22"/>
      <c r="QOH9" s="22"/>
      <c r="QOI9" s="15"/>
      <c r="QOJ9" s="23"/>
      <c r="QOK9" s="21"/>
      <c r="QOL9"/>
      <c r="QOM9" s="4"/>
      <c r="QON9" s="4"/>
      <c r="QOO9"/>
      <c r="QOP9" s="22"/>
      <c r="QOQ9" s="22"/>
      <c r="QOR9" s="22"/>
      <c r="QOS9" s="15"/>
      <c r="QOT9" s="23"/>
      <c r="QOU9" s="21"/>
      <c r="QOV9"/>
      <c r="QOW9" s="4"/>
      <c r="QOX9" s="4"/>
      <c r="QOY9"/>
      <c r="QOZ9" s="22"/>
      <c r="QPA9" s="22"/>
      <c r="QPB9" s="22"/>
      <c r="QPC9" s="15"/>
      <c r="QPD9" s="23"/>
      <c r="QPE9" s="21"/>
      <c r="QPF9"/>
      <c r="QPG9" s="4"/>
      <c r="QPH9" s="4"/>
      <c r="QPI9"/>
      <c r="QPJ9" s="22"/>
      <c r="QPK9" s="22"/>
      <c r="QPL9" s="22"/>
      <c r="QPM9" s="15"/>
      <c r="QPN9" s="23"/>
      <c r="QPO9" s="21"/>
      <c r="QPP9"/>
      <c r="QPQ9" s="4"/>
      <c r="QPR9" s="4"/>
      <c r="QPS9"/>
      <c r="QPT9" s="22"/>
      <c r="QPU9" s="22"/>
      <c r="QPV9" s="22"/>
      <c r="QPW9" s="15"/>
      <c r="QPX9" s="23"/>
      <c r="QPY9" s="21"/>
      <c r="QPZ9"/>
      <c r="QQA9" s="4"/>
      <c r="QQB9" s="4"/>
      <c r="QQC9"/>
      <c r="QQD9" s="22"/>
      <c r="QQE9" s="22"/>
      <c r="QQF9" s="22"/>
      <c r="QQG9" s="15"/>
      <c r="QQH9" s="23"/>
      <c r="QQI9" s="21"/>
      <c r="QQJ9"/>
      <c r="QQK9" s="4"/>
      <c r="QQL9" s="4"/>
      <c r="QQM9"/>
      <c r="QQN9" s="22"/>
      <c r="QQO9" s="22"/>
      <c r="QQP9" s="22"/>
      <c r="QQQ9" s="15"/>
      <c r="QQR9" s="23"/>
      <c r="QQS9" s="21"/>
      <c r="QQT9"/>
      <c r="QQU9" s="4"/>
      <c r="QQV9" s="4"/>
      <c r="QQW9"/>
      <c r="QQX9" s="22"/>
      <c r="QQY9" s="22"/>
      <c r="QQZ9" s="22"/>
      <c r="QRA9" s="15"/>
      <c r="QRB9" s="23"/>
      <c r="QRC9" s="21"/>
      <c r="QRD9"/>
      <c r="QRE9" s="4"/>
      <c r="QRF9" s="4"/>
      <c r="QRG9"/>
      <c r="QRH9" s="22"/>
      <c r="QRI9" s="22"/>
      <c r="QRJ9" s="22"/>
      <c r="QRK9" s="15"/>
      <c r="QRL9" s="23"/>
      <c r="QRM9" s="21"/>
      <c r="QRN9"/>
      <c r="QRO9" s="4"/>
      <c r="QRP9" s="4"/>
      <c r="QRQ9"/>
      <c r="QRR9" s="22"/>
      <c r="QRS9" s="22"/>
      <c r="QRT9" s="22"/>
      <c r="QRU9" s="15"/>
      <c r="QRV9" s="23"/>
      <c r="QRW9" s="21"/>
      <c r="QRX9"/>
      <c r="QRY9" s="4"/>
      <c r="QRZ9" s="4"/>
      <c r="QSA9"/>
      <c r="QSB9" s="22"/>
      <c r="QSC9" s="22"/>
      <c r="QSD9" s="22"/>
      <c r="QSE9" s="15"/>
      <c r="QSF9" s="23"/>
      <c r="QSG9" s="21"/>
      <c r="QSH9"/>
      <c r="QSI9" s="4"/>
      <c r="QSJ9" s="4"/>
      <c r="QSK9"/>
      <c r="QSL9" s="22"/>
      <c r="QSM9" s="22"/>
      <c r="QSN9" s="22"/>
      <c r="QSO9" s="15"/>
      <c r="QSP9" s="23"/>
      <c r="QSQ9" s="21"/>
      <c r="QSR9"/>
      <c r="QSS9" s="4"/>
      <c r="QST9" s="4"/>
      <c r="QSU9"/>
      <c r="QSV9" s="22"/>
      <c r="QSW9" s="22"/>
      <c r="QSX9" s="22"/>
      <c r="QSY9" s="15"/>
      <c r="QSZ9" s="23"/>
      <c r="QTA9" s="21"/>
      <c r="QTB9"/>
      <c r="QTC9" s="4"/>
      <c r="QTD9" s="4"/>
      <c r="QTE9"/>
      <c r="QTF9" s="22"/>
      <c r="QTG9" s="22"/>
      <c r="QTH9" s="22"/>
      <c r="QTI9" s="15"/>
      <c r="QTJ9" s="23"/>
      <c r="QTK9" s="21"/>
      <c r="QTL9"/>
      <c r="QTM9" s="4"/>
      <c r="QTN9" s="4"/>
      <c r="QTO9"/>
      <c r="QTP9" s="22"/>
      <c r="QTQ9" s="22"/>
      <c r="QTR9" s="22"/>
      <c r="QTS9" s="15"/>
      <c r="QTT9" s="23"/>
      <c r="QTU9" s="21"/>
      <c r="QTV9"/>
      <c r="QTW9" s="4"/>
      <c r="QTX9" s="4"/>
      <c r="QTY9"/>
      <c r="QTZ9" s="22"/>
      <c r="QUA9" s="22"/>
      <c r="QUB9" s="22"/>
      <c r="QUC9" s="15"/>
      <c r="QUD9" s="23"/>
      <c r="QUE9" s="21"/>
      <c r="QUF9"/>
      <c r="QUG9" s="4"/>
      <c r="QUH9" s="4"/>
      <c r="QUI9"/>
      <c r="QUJ9" s="22"/>
      <c r="QUK9" s="22"/>
      <c r="QUL9" s="22"/>
      <c r="QUM9" s="15"/>
      <c r="QUN9" s="23"/>
      <c r="QUO9" s="21"/>
      <c r="QUP9"/>
      <c r="QUQ9" s="4"/>
      <c r="QUR9" s="4"/>
      <c r="QUS9"/>
      <c r="QUT9" s="22"/>
      <c r="QUU9" s="22"/>
      <c r="QUV9" s="22"/>
      <c r="QUW9" s="15"/>
      <c r="QUX9" s="23"/>
      <c r="QUY9" s="21"/>
      <c r="QUZ9"/>
      <c r="QVA9" s="4"/>
      <c r="QVB9" s="4"/>
      <c r="QVC9"/>
      <c r="QVD9" s="22"/>
      <c r="QVE9" s="22"/>
      <c r="QVF9" s="22"/>
      <c r="QVG9" s="15"/>
      <c r="QVH9" s="23"/>
      <c r="QVI9" s="21"/>
      <c r="QVJ9"/>
      <c r="QVK9" s="4"/>
      <c r="QVL9" s="4"/>
      <c r="QVM9"/>
      <c r="QVN9" s="22"/>
      <c r="QVO9" s="22"/>
      <c r="QVP9" s="22"/>
      <c r="QVQ9" s="15"/>
      <c r="QVR9" s="23"/>
      <c r="QVS9" s="21"/>
      <c r="QVT9"/>
      <c r="QVU9" s="4"/>
      <c r="QVV9" s="4"/>
      <c r="QVW9"/>
      <c r="QVX9" s="22"/>
      <c r="QVY9" s="22"/>
      <c r="QVZ9" s="22"/>
      <c r="QWA9" s="15"/>
      <c r="QWB9" s="23"/>
      <c r="QWC9" s="21"/>
      <c r="QWD9"/>
      <c r="QWE9" s="4"/>
      <c r="QWF9" s="4"/>
      <c r="QWG9"/>
      <c r="QWH9" s="22"/>
      <c r="QWI9" s="22"/>
      <c r="QWJ9" s="22"/>
      <c r="QWK9" s="15"/>
      <c r="QWL9" s="23"/>
      <c r="QWM9" s="21"/>
      <c r="QWN9"/>
      <c r="QWO9" s="4"/>
      <c r="QWP9" s="4"/>
      <c r="QWQ9"/>
      <c r="QWR9" s="22"/>
      <c r="QWS9" s="22"/>
      <c r="QWT9" s="22"/>
      <c r="QWU9" s="15"/>
      <c r="QWV9" s="23"/>
      <c r="QWW9" s="21"/>
      <c r="QWX9"/>
      <c r="QWY9" s="4"/>
      <c r="QWZ9" s="4"/>
      <c r="QXA9"/>
      <c r="QXB9" s="22"/>
      <c r="QXC9" s="22"/>
      <c r="QXD9" s="22"/>
      <c r="QXE9" s="15"/>
      <c r="QXF9" s="23"/>
      <c r="QXG9" s="21"/>
      <c r="QXH9"/>
      <c r="QXI9" s="4"/>
      <c r="QXJ9" s="4"/>
      <c r="QXK9"/>
      <c r="QXL9" s="22"/>
      <c r="QXM9" s="22"/>
      <c r="QXN9" s="22"/>
      <c r="QXO9" s="15"/>
      <c r="QXP9" s="23"/>
      <c r="QXQ9" s="21"/>
      <c r="QXR9"/>
      <c r="QXS9" s="4"/>
      <c r="QXT9" s="4"/>
      <c r="QXU9"/>
      <c r="QXV9" s="22"/>
      <c r="QXW9" s="22"/>
      <c r="QXX9" s="22"/>
      <c r="QXY9" s="15"/>
      <c r="QXZ9" s="23"/>
      <c r="QYA9" s="21"/>
      <c r="QYB9"/>
      <c r="QYC9" s="4"/>
      <c r="QYD9" s="4"/>
      <c r="QYE9"/>
      <c r="QYF9" s="22"/>
      <c r="QYG9" s="22"/>
      <c r="QYH9" s="22"/>
      <c r="QYI9" s="15"/>
      <c r="QYJ9" s="23"/>
      <c r="QYK9" s="21"/>
      <c r="QYL9"/>
      <c r="QYM9" s="4"/>
      <c r="QYN9" s="4"/>
      <c r="QYO9"/>
      <c r="QYP9" s="22"/>
      <c r="QYQ9" s="22"/>
      <c r="QYR9" s="22"/>
      <c r="QYS9" s="15"/>
      <c r="QYT9" s="23"/>
      <c r="QYU9" s="21"/>
      <c r="QYV9"/>
      <c r="QYW9" s="4"/>
      <c r="QYX9" s="4"/>
      <c r="QYY9"/>
      <c r="QYZ9" s="22"/>
      <c r="QZA9" s="22"/>
      <c r="QZB9" s="22"/>
      <c r="QZC9" s="15"/>
      <c r="QZD9" s="23"/>
      <c r="QZE9" s="21"/>
      <c r="QZF9"/>
      <c r="QZG9" s="4"/>
      <c r="QZH9" s="4"/>
      <c r="QZI9"/>
      <c r="QZJ9" s="22"/>
      <c r="QZK9" s="22"/>
      <c r="QZL9" s="22"/>
      <c r="QZM9" s="15"/>
      <c r="QZN9" s="23"/>
      <c r="QZO9" s="21"/>
      <c r="QZP9"/>
      <c r="QZQ9" s="4"/>
      <c r="QZR9" s="4"/>
      <c r="QZS9"/>
      <c r="QZT9" s="22"/>
      <c r="QZU9" s="22"/>
      <c r="QZV9" s="22"/>
      <c r="QZW9" s="15"/>
      <c r="QZX9" s="23"/>
      <c r="QZY9" s="21"/>
      <c r="QZZ9"/>
      <c r="RAA9" s="4"/>
      <c r="RAB9" s="4"/>
      <c r="RAC9"/>
      <c r="RAD9" s="22"/>
      <c r="RAE9" s="22"/>
      <c r="RAF9" s="22"/>
      <c r="RAG9" s="15"/>
      <c r="RAH9" s="23"/>
      <c r="RAI9" s="21"/>
      <c r="RAJ9"/>
      <c r="RAK9" s="4"/>
      <c r="RAL9" s="4"/>
      <c r="RAM9"/>
      <c r="RAN9" s="22"/>
      <c r="RAO9" s="22"/>
      <c r="RAP9" s="22"/>
      <c r="RAQ9" s="15"/>
      <c r="RAR9" s="23"/>
      <c r="RAS9" s="21"/>
      <c r="RAT9"/>
      <c r="RAU9" s="4"/>
      <c r="RAV9" s="4"/>
      <c r="RAW9"/>
      <c r="RAX9" s="22"/>
      <c r="RAY9" s="22"/>
      <c r="RAZ9" s="22"/>
      <c r="RBA9" s="15"/>
      <c r="RBB9" s="23"/>
      <c r="RBC9" s="21"/>
      <c r="RBD9"/>
      <c r="RBE9" s="4"/>
      <c r="RBF9" s="4"/>
      <c r="RBG9"/>
      <c r="RBH9" s="22"/>
      <c r="RBI9" s="22"/>
      <c r="RBJ9" s="22"/>
      <c r="RBK9" s="15"/>
      <c r="RBL9" s="23"/>
      <c r="RBM9" s="21"/>
      <c r="RBN9"/>
      <c r="RBO9" s="4"/>
      <c r="RBP9" s="4"/>
      <c r="RBQ9"/>
      <c r="RBR9" s="22"/>
      <c r="RBS9" s="22"/>
      <c r="RBT9" s="22"/>
      <c r="RBU9" s="15"/>
      <c r="RBV9" s="23"/>
      <c r="RBW9" s="21"/>
      <c r="RBX9"/>
      <c r="RBY9" s="4"/>
      <c r="RBZ9" s="4"/>
      <c r="RCA9"/>
      <c r="RCB9" s="22"/>
      <c r="RCC9" s="22"/>
      <c r="RCD9" s="22"/>
      <c r="RCE9" s="15"/>
      <c r="RCF9" s="23"/>
      <c r="RCG9" s="21"/>
      <c r="RCH9"/>
      <c r="RCI9" s="4"/>
      <c r="RCJ9" s="4"/>
      <c r="RCK9"/>
      <c r="RCL9" s="22"/>
      <c r="RCM9" s="22"/>
      <c r="RCN9" s="22"/>
      <c r="RCO9" s="15"/>
      <c r="RCP9" s="23"/>
      <c r="RCQ9" s="21"/>
      <c r="RCR9"/>
      <c r="RCS9" s="4"/>
      <c r="RCT9" s="4"/>
      <c r="RCU9"/>
      <c r="RCV9" s="22"/>
      <c r="RCW9" s="22"/>
      <c r="RCX9" s="22"/>
      <c r="RCY9" s="15"/>
      <c r="RCZ9" s="23"/>
      <c r="RDA9" s="21"/>
      <c r="RDB9"/>
      <c r="RDC9" s="4"/>
      <c r="RDD9" s="4"/>
      <c r="RDE9"/>
      <c r="RDF9" s="22"/>
      <c r="RDG9" s="22"/>
      <c r="RDH9" s="22"/>
      <c r="RDI9" s="15"/>
      <c r="RDJ9" s="23"/>
      <c r="RDK9" s="21"/>
      <c r="RDL9"/>
      <c r="RDM9" s="4"/>
      <c r="RDN9" s="4"/>
      <c r="RDO9"/>
      <c r="RDP9" s="22"/>
      <c r="RDQ9" s="22"/>
      <c r="RDR9" s="22"/>
      <c r="RDS9" s="15"/>
      <c r="RDT9" s="23"/>
      <c r="RDU9" s="21"/>
      <c r="RDV9"/>
      <c r="RDW9" s="4"/>
      <c r="RDX9" s="4"/>
      <c r="RDY9"/>
      <c r="RDZ9" s="22"/>
      <c r="REA9" s="22"/>
      <c r="REB9" s="22"/>
      <c r="REC9" s="15"/>
      <c r="RED9" s="23"/>
      <c r="REE9" s="21"/>
      <c r="REF9"/>
      <c r="REG9" s="4"/>
      <c r="REH9" s="4"/>
      <c r="REI9"/>
      <c r="REJ9" s="22"/>
      <c r="REK9" s="22"/>
      <c r="REL9" s="22"/>
      <c r="REM9" s="15"/>
      <c r="REN9" s="23"/>
      <c r="REO9" s="21"/>
      <c r="REP9"/>
      <c r="REQ9" s="4"/>
      <c r="RER9" s="4"/>
      <c r="RES9"/>
      <c r="RET9" s="22"/>
      <c r="REU9" s="22"/>
      <c r="REV9" s="22"/>
      <c r="REW9" s="15"/>
      <c r="REX9" s="23"/>
      <c r="REY9" s="21"/>
      <c r="REZ9"/>
      <c r="RFA9" s="4"/>
      <c r="RFB9" s="4"/>
      <c r="RFC9"/>
      <c r="RFD9" s="22"/>
      <c r="RFE9" s="22"/>
      <c r="RFF9" s="22"/>
      <c r="RFG9" s="15"/>
      <c r="RFH9" s="23"/>
      <c r="RFI9" s="21"/>
      <c r="RFJ9"/>
      <c r="RFK9" s="4"/>
      <c r="RFL9" s="4"/>
      <c r="RFM9"/>
      <c r="RFN9" s="22"/>
      <c r="RFO9" s="22"/>
      <c r="RFP9" s="22"/>
      <c r="RFQ9" s="15"/>
      <c r="RFR9" s="23"/>
      <c r="RFS9" s="21"/>
      <c r="RFT9"/>
      <c r="RFU9" s="4"/>
      <c r="RFV9" s="4"/>
      <c r="RFW9"/>
      <c r="RFX9" s="22"/>
      <c r="RFY9" s="22"/>
      <c r="RFZ9" s="22"/>
      <c r="RGA9" s="15"/>
      <c r="RGB9" s="23"/>
      <c r="RGC9" s="21"/>
      <c r="RGD9"/>
      <c r="RGE9" s="4"/>
      <c r="RGF9" s="4"/>
      <c r="RGG9"/>
      <c r="RGH9" s="22"/>
      <c r="RGI9" s="22"/>
      <c r="RGJ9" s="22"/>
      <c r="RGK9" s="15"/>
      <c r="RGL9" s="23"/>
      <c r="RGM9" s="21"/>
      <c r="RGN9"/>
      <c r="RGO9" s="4"/>
      <c r="RGP9" s="4"/>
      <c r="RGQ9"/>
      <c r="RGR9" s="22"/>
      <c r="RGS9" s="22"/>
      <c r="RGT9" s="22"/>
      <c r="RGU9" s="15"/>
      <c r="RGV9" s="23"/>
      <c r="RGW9" s="21"/>
      <c r="RGX9"/>
      <c r="RGY9" s="4"/>
      <c r="RGZ9" s="4"/>
      <c r="RHA9"/>
      <c r="RHB9" s="22"/>
      <c r="RHC9" s="22"/>
      <c r="RHD9" s="22"/>
      <c r="RHE9" s="15"/>
      <c r="RHF9" s="23"/>
      <c r="RHG9" s="21"/>
      <c r="RHH9"/>
      <c r="RHI9" s="4"/>
      <c r="RHJ9" s="4"/>
      <c r="RHK9"/>
      <c r="RHL9" s="22"/>
      <c r="RHM9" s="22"/>
      <c r="RHN9" s="22"/>
      <c r="RHO9" s="15"/>
      <c r="RHP9" s="23"/>
      <c r="RHQ9" s="21"/>
      <c r="RHR9"/>
      <c r="RHS9" s="4"/>
      <c r="RHT9" s="4"/>
      <c r="RHU9"/>
      <c r="RHV9" s="22"/>
      <c r="RHW9" s="22"/>
      <c r="RHX9" s="22"/>
      <c r="RHY9" s="15"/>
      <c r="RHZ9" s="23"/>
      <c r="RIA9" s="21"/>
      <c r="RIB9"/>
      <c r="RIC9" s="4"/>
      <c r="RID9" s="4"/>
      <c r="RIE9"/>
      <c r="RIF9" s="22"/>
      <c r="RIG9" s="22"/>
      <c r="RIH9" s="22"/>
      <c r="RII9" s="15"/>
      <c r="RIJ9" s="23"/>
      <c r="RIK9" s="21"/>
      <c r="RIL9"/>
      <c r="RIM9" s="4"/>
      <c r="RIN9" s="4"/>
      <c r="RIO9"/>
      <c r="RIP9" s="22"/>
      <c r="RIQ9" s="22"/>
      <c r="RIR9" s="22"/>
      <c r="RIS9" s="15"/>
      <c r="RIT9" s="23"/>
      <c r="RIU9" s="21"/>
      <c r="RIV9"/>
      <c r="RIW9" s="4"/>
      <c r="RIX9" s="4"/>
      <c r="RIY9"/>
      <c r="RIZ9" s="22"/>
      <c r="RJA9" s="22"/>
      <c r="RJB9" s="22"/>
      <c r="RJC9" s="15"/>
      <c r="RJD9" s="23"/>
      <c r="RJE9" s="21"/>
      <c r="RJF9"/>
      <c r="RJG9" s="4"/>
      <c r="RJH9" s="4"/>
      <c r="RJI9"/>
      <c r="RJJ9" s="22"/>
      <c r="RJK9" s="22"/>
      <c r="RJL9" s="22"/>
      <c r="RJM9" s="15"/>
      <c r="RJN9" s="23"/>
      <c r="RJO9" s="21"/>
      <c r="RJP9"/>
      <c r="RJQ9" s="4"/>
      <c r="RJR9" s="4"/>
      <c r="RJS9"/>
      <c r="RJT9" s="22"/>
      <c r="RJU9" s="22"/>
      <c r="RJV9" s="22"/>
      <c r="RJW9" s="15"/>
      <c r="RJX9" s="23"/>
      <c r="RJY9" s="21"/>
      <c r="RJZ9"/>
      <c r="RKA9" s="4"/>
      <c r="RKB9" s="4"/>
      <c r="RKC9"/>
      <c r="RKD9" s="22"/>
      <c r="RKE9" s="22"/>
      <c r="RKF9" s="22"/>
      <c r="RKG9" s="15"/>
      <c r="RKH9" s="23"/>
      <c r="RKI9" s="21"/>
      <c r="RKJ9"/>
      <c r="RKK9" s="4"/>
      <c r="RKL9" s="4"/>
      <c r="RKM9"/>
      <c r="RKN9" s="22"/>
      <c r="RKO9" s="22"/>
      <c r="RKP9" s="22"/>
      <c r="RKQ9" s="15"/>
      <c r="RKR9" s="23"/>
      <c r="RKS9" s="21"/>
      <c r="RKT9"/>
      <c r="RKU9" s="4"/>
      <c r="RKV9" s="4"/>
      <c r="RKW9"/>
      <c r="RKX9" s="22"/>
      <c r="RKY9" s="22"/>
      <c r="RKZ9" s="22"/>
      <c r="RLA9" s="15"/>
      <c r="RLB9" s="23"/>
      <c r="RLC9" s="21"/>
      <c r="RLD9"/>
      <c r="RLE9" s="4"/>
      <c r="RLF9" s="4"/>
      <c r="RLG9"/>
      <c r="RLH9" s="22"/>
      <c r="RLI9" s="22"/>
      <c r="RLJ9" s="22"/>
      <c r="RLK9" s="15"/>
      <c r="RLL9" s="23"/>
      <c r="RLM9" s="21"/>
      <c r="RLN9"/>
      <c r="RLO9" s="4"/>
      <c r="RLP9" s="4"/>
      <c r="RLQ9"/>
      <c r="RLR9" s="22"/>
      <c r="RLS9" s="22"/>
      <c r="RLT9" s="22"/>
      <c r="RLU9" s="15"/>
      <c r="RLV9" s="23"/>
      <c r="RLW9" s="21"/>
      <c r="RLX9"/>
      <c r="RLY9" s="4"/>
      <c r="RLZ9" s="4"/>
      <c r="RMA9"/>
      <c r="RMB9" s="22"/>
      <c r="RMC9" s="22"/>
      <c r="RMD9" s="22"/>
      <c r="RME9" s="15"/>
      <c r="RMF9" s="23"/>
      <c r="RMG9" s="21"/>
      <c r="RMH9"/>
      <c r="RMI9" s="4"/>
      <c r="RMJ9" s="4"/>
      <c r="RMK9"/>
      <c r="RML9" s="22"/>
      <c r="RMM9" s="22"/>
      <c r="RMN9" s="22"/>
      <c r="RMO9" s="15"/>
      <c r="RMP9" s="23"/>
      <c r="RMQ9" s="21"/>
      <c r="RMR9"/>
      <c r="RMS9" s="4"/>
      <c r="RMT9" s="4"/>
      <c r="RMU9"/>
      <c r="RMV9" s="22"/>
      <c r="RMW9" s="22"/>
      <c r="RMX9" s="22"/>
      <c r="RMY9" s="15"/>
      <c r="RMZ9" s="23"/>
      <c r="RNA9" s="21"/>
      <c r="RNB9"/>
      <c r="RNC9" s="4"/>
      <c r="RND9" s="4"/>
      <c r="RNE9"/>
      <c r="RNF9" s="22"/>
      <c r="RNG9" s="22"/>
      <c r="RNH9" s="22"/>
      <c r="RNI9" s="15"/>
      <c r="RNJ9" s="23"/>
      <c r="RNK9" s="21"/>
      <c r="RNL9"/>
      <c r="RNM9" s="4"/>
      <c r="RNN9" s="4"/>
      <c r="RNO9"/>
      <c r="RNP9" s="22"/>
      <c r="RNQ9" s="22"/>
      <c r="RNR9" s="22"/>
      <c r="RNS9" s="15"/>
      <c r="RNT9" s="23"/>
      <c r="RNU9" s="21"/>
      <c r="RNV9"/>
      <c r="RNW9" s="4"/>
      <c r="RNX9" s="4"/>
      <c r="RNY9"/>
      <c r="RNZ9" s="22"/>
      <c r="ROA9" s="22"/>
      <c r="ROB9" s="22"/>
      <c r="ROC9" s="15"/>
      <c r="ROD9" s="23"/>
      <c r="ROE9" s="21"/>
      <c r="ROF9"/>
      <c r="ROG9" s="4"/>
      <c r="ROH9" s="4"/>
      <c r="ROI9"/>
      <c r="ROJ9" s="22"/>
      <c r="ROK9" s="22"/>
      <c r="ROL9" s="22"/>
      <c r="ROM9" s="15"/>
      <c r="RON9" s="23"/>
      <c r="ROO9" s="21"/>
      <c r="ROP9"/>
      <c r="ROQ9" s="4"/>
      <c r="ROR9" s="4"/>
      <c r="ROS9"/>
      <c r="ROT9" s="22"/>
      <c r="ROU9" s="22"/>
      <c r="ROV9" s="22"/>
      <c r="ROW9" s="15"/>
      <c r="ROX9" s="23"/>
      <c r="ROY9" s="21"/>
      <c r="ROZ9"/>
      <c r="RPA9" s="4"/>
      <c r="RPB9" s="4"/>
      <c r="RPC9"/>
      <c r="RPD9" s="22"/>
      <c r="RPE9" s="22"/>
      <c r="RPF9" s="22"/>
      <c r="RPG9" s="15"/>
      <c r="RPH9" s="23"/>
      <c r="RPI9" s="21"/>
      <c r="RPJ9"/>
      <c r="RPK9" s="4"/>
      <c r="RPL9" s="4"/>
      <c r="RPM9"/>
      <c r="RPN9" s="22"/>
      <c r="RPO9" s="22"/>
      <c r="RPP9" s="22"/>
      <c r="RPQ9" s="15"/>
      <c r="RPR9" s="23"/>
      <c r="RPS9" s="21"/>
      <c r="RPT9"/>
      <c r="RPU9" s="4"/>
      <c r="RPV9" s="4"/>
      <c r="RPW9"/>
      <c r="RPX9" s="22"/>
      <c r="RPY9" s="22"/>
      <c r="RPZ9" s="22"/>
      <c r="RQA9" s="15"/>
      <c r="RQB9" s="23"/>
      <c r="RQC9" s="21"/>
      <c r="RQD9"/>
      <c r="RQE9" s="4"/>
      <c r="RQF9" s="4"/>
      <c r="RQG9"/>
      <c r="RQH9" s="22"/>
      <c r="RQI9" s="22"/>
      <c r="RQJ9" s="22"/>
      <c r="RQK9" s="15"/>
      <c r="RQL9" s="23"/>
      <c r="RQM9" s="21"/>
      <c r="RQN9"/>
      <c r="RQO9" s="4"/>
      <c r="RQP9" s="4"/>
      <c r="RQQ9"/>
      <c r="RQR9" s="22"/>
      <c r="RQS9" s="22"/>
      <c r="RQT9" s="22"/>
      <c r="RQU9" s="15"/>
      <c r="RQV9" s="23"/>
      <c r="RQW9" s="21"/>
      <c r="RQX9"/>
      <c r="RQY9" s="4"/>
      <c r="RQZ9" s="4"/>
      <c r="RRA9"/>
      <c r="RRB9" s="22"/>
      <c r="RRC9" s="22"/>
      <c r="RRD9" s="22"/>
      <c r="RRE9" s="15"/>
      <c r="RRF9" s="23"/>
      <c r="RRG9" s="21"/>
      <c r="RRH9"/>
      <c r="RRI9" s="4"/>
      <c r="RRJ9" s="4"/>
      <c r="RRK9"/>
      <c r="RRL9" s="22"/>
      <c r="RRM9" s="22"/>
      <c r="RRN9" s="22"/>
      <c r="RRO9" s="15"/>
      <c r="RRP9" s="23"/>
      <c r="RRQ9" s="21"/>
      <c r="RRR9"/>
      <c r="RRS9" s="4"/>
      <c r="RRT9" s="4"/>
      <c r="RRU9"/>
      <c r="RRV9" s="22"/>
      <c r="RRW9" s="22"/>
      <c r="RRX9" s="22"/>
      <c r="RRY9" s="15"/>
      <c r="RRZ9" s="23"/>
      <c r="RSA9" s="21"/>
      <c r="RSB9"/>
      <c r="RSC9" s="4"/>
      <c r="RSD9" s="4"/>
      <c r="RSE9"/>
      <c r="RSF9" s="22"/>
      <c r="RSG9" s="22"/>
      <c r="RSH9" s="22"/>
      <c r="RSI9" s="15"/>
      <c r="RSJ9" s="23"/>
      <c r="RSK9" s="21"/>
      <c r="RSL9"/>
      <c r="RSM9" s="4"/>
      <c r="RSN9" s="4"/>
      <c r="RSO9"/>
      <c r="RSP9" s="22"/>
      <c r="RSQ9" s="22"/>
      <c r="RSR9" s="22"/>
      <c r="RSS9" s="15"/>
      <c r="RST9" s="23"/>
      <c r="RSU9" s="21"/>
      <c r="RSV9"/>
      <c r="RSW9" s="4"/>
      <c r="RSX9" s="4"/>
      <c r="RSY9"/>
      <c r="RSZ9" s="22"/>
      <c r="RTA9" s="22"/>
      <c r="RTB9" s="22"/>
      <c r="RTC9" s="15"/>
      <c r="RTD9" s="23"/>
      <c r="RTE9" s="21"/>
      <c r="RTF9"/>
      <c r="RTG9" s="4"/>
      <c r="RTH9" s="4"/>
      <c r="RTI9"/>
      <c r="RTJ9" s="22"/>
      <c r="RTK9" s="22"/>
      <c r="RTL9" s="22"/>
      <c r="RTM9" s="15"/>
      <c r="RTN9" s="23"/>
      <c r="RTO9" s="21"/>
      <c r="RTP9"/>
      <c r="RTQ9" s="4"/>
      <c r="RTR9" s="4"/>
      <c r="RTS9"/>
      <c r="RTT9" s="22"/>
      <c r="RTU9" s="22"/>
      <c r="RTV9" s="22"/>
      <c r="RTW9" s="15"/>
      <c r="RTX9" s="23"/>
      <c r="RTY9" s="21"/>
      <c r="RTZ9"/>
      <c r="RUA9" s="4"/>
      <c r="RUB9" s="4"/>
      <c r="RUC9"/>
      <c r="RUD9" s="22"/>
      <c r="RUE9" s="22"/>
      <c r="RUF9" s="22"/>
      <c r="RUG9" s="15"/>
      <c r="RUH9" s="23"/>
      <c r="RUI9" s="21"/>
      <c r="RUJ9"/>
      <c r="RUK9" s="4"/>
      <c r="RUL9" s="4"/>
      <c r="RUM9"/>
      <c r="RUN9" s="22"/>
      <c r="RUO9" s="22"/>
      <c r="RUP9" s="22"/>
      <c r="RUQ9" s="15"/>
      <c r="RUR9" s="23"/>
      <c r="RUS9" s="21"/>
      <c r="RUT9"/>
      <c r="RUU9" s="4"/>
      <c r="RUV9" s="4"/>
      <c r="RUW9"/>
      <c r="RUX9" s="22"/>
      <c r="RUY9" s="22"/>
      <c r="RUZ9" s="22"/>
      <c r="RVA9" s="15"/>
      <c r="RVB9" s="23"/>
      <c r="RVC9" s="21"/>
      <c r="RVD9"/>
      <c r="RVE9" s="4"/>
      <c r="RVF9" s="4"/>
      <c r="RVG9"/>
      <c r="RVH9" s="22"/>
      <c r="RVI9" s="22"/>
      <c r="RVJ9" s="22"/>
      <c r="RVK9" s="15"/>
      <c r="RVL9" s="23"/>
      <c r="RVM9" s="21"/>
      <c r="RVN9"/>
      <c r="RVO9" s="4"/>
      <c r="RVP9" s="4"/>
      <c r="RVQ9"/>
      <c r="RVR9" s="22"/>
      <c r="RVS9" s="22"/>
      <c r="RVT9" s="22"/>
      <c r="RVU9" s="15"/>
      <c r="RVV9" s="23"/>
      <c r="RVW9" s="21"/>
      <c r="RVX9"/>
      <c r="RVY9" s="4"/>
      <c r="RVZ9" s="4"/>
      <c r="RWA9"/>
      <c r="RWB9" s="22"/>
      <c r="RWC9" s="22"/>
      <c r="RWD9" s="22"/>
      <c r="RWE9" s="15"/>
      <c r="RWF9" s="23"/>
      <c r="RWG9" s="21"/>
      <c r="RWH9"/>
      <c r="RWI9" s="4"/>
      <c r="RWJ9" s="4"/>
      <c r="RWK9"/>
      <c r="RWL9" s="22"/>
      <c r="RWM9" s="22"/>
      <c r="RWN9" s="22"/>
      <c r="RWO9" s="15"/>
      <c r="RWP9" s="23"/>
      <c r="RWQ9" s="21"/>
      <c r="RWR9"/>
      <c r="RWS9" s="4"/>
      <c r="RWT9" s="4"/>
      <c r="RWU9"/>
      <c r="RWV9" s="22"/>
      <c r="RWW9" s="22"/>
      <c r="RWX9" s="22"/>
      <c r="RWY9" s="15"/>
      <c r="RWZ9" s="23"/>
      <c r="RXA9" s="21"/>
      <c r="RXB9"/>
      <c r="RXC9" s="4"/>
      <c r="RXD9" s="4"/>
      <c r="RXE9"/>
      <c r="RXF9" s="22"/>
      <c r="RXG9" s="22"/>
      <c r="RXH9" s="22"/>
      <c r="RXI9" s="15"/>
      <c r="RXJ9" s="23"/>
      <c r="RXK9" s="21"/>
      <c r="RXL9"/>
      <c r="RXM9" s="4"/>
      <c r="RXN9" s="4"/>
      <c r="RXO9"/>
      <c r="RXP9" s="22"/>
      <c r="RXQ9" s="22"/>
      <c r="RXR9" s="22"/>
      <c r="RXS9" s="15"/>
      <c r="RXT9" s="23"/>
      <c r="RXU9" s="21"/>
      <c r="RXV9"/>
      <c r="RXW9" s="4"/>
      <c r="RXX9" s="4"/>
      <c r="RXY9"/>
      <c r="RXZ9" s="22"/>
      <c r="RYA9" s="22"/>
      <c r="RYB9" s="22"/>
      <c r="RYC9" s="15"/>
      <c r="RYD9" s="23"/>
      <c r="RYE9" s="21"/>
      <c r="RYF9"/>
      <c r="RYG9" s="4"/>
      <c r="RYH9" s="4"/>
      <c r="RYI9"/>
      <c r="RYJ9" s="22"/>
      <c r="RYK9" s="22"/>
      <c r="RYL9" s="22"/>
      <c r="RYM9" s="15"/>
      <c r="RYN9" s="23"/>
      <c r="RYO9" s="21"/>
      <c r="RYP9"/>
      <c r="RYQ9" s="4"/>
      <c r="RYR9" s="4"/>
      <c r="RYS9"/>
      <c r="RYT9" s="22"/>
      <c r="RYU9" s="22"/>
      <c r="RYV9" s="22"/>
      <c r="RYW9" s="15"/>
      <c r="RYX9" s="23"/>
      <c r="RYY9" s="21"/>
      <c r="RYZ9"/>
      <c r="RZA9" s="4"/>
      <c r="RZB9" s="4"/>
      <c r="RZC9"/>
      <c r="RZD9" s="22"/>
      <c r="RZE9" s="22"/>
      <c r="RZF9" s="22"/>
      <c r="RZG9" s="15"/>
      <c r="RZH9" s="23"/>
      <c r="RZI9" s="21"/>
      <c r="RZJ9"/>
      <c r="RZK9" s="4"/>
      <c r="RZL9" s="4"/>
      <c r="RZM9"/>
      <c r="RZN9" s="22"/>
      <c r="RZO9" s="22"/>
      <c r="RZP9" s="22"/>
      <c r="RZQ9" s="15"/>
      <c r="RZR9" s="23"/>
      <c r="RZS9" s="21"/>
      <c r="RZT9"/>
      <c r="RZU9" s="4"/>
      <c r="RZV9" s="4"/>
      <c r="RZW9"/>
      <c r="RZX9" s="22"/>
      <c r="RZY9" s="22"/>
      <c r="RZZ9" s="22"/>
      <c r="SAA9" s="15"/>
      <c r="SAB9" s="23"/>
      <c r="SAC9" s="21"/>
      <c r="SAD9"/>
      <c r="SAE9" s="4"/>
      <c r="SAF9" s="4"/>
      <c r="SAG9"/>
      <c r="SAH9" s="22"/>
      <c r="SAI9" s="22"/>
      <c r="SAJ9" s="22"/>
      <c r="SAK9" s="15"/>
      <c r="SAL9" s="23"/>
      <c r="SAM9" s="21"/>
      <c r="SAN9"/>
      <c r="SAO9" s="4"/>
      <c r="SAP9" s="4"/>
      <c r="SAQ9"/>
      <c r="SAR9" s="22"/>
      <c r="SAS9" s="22"/>
      <c r="SAT9" s="22"/>
      <c r="SAU9" s="15"/>
      <c r="SAV9" s="23"/>
      <c r="SAW9" s="21"/>
      <c r="SAX9"/>
      <c r="SAY9" s="4"/>
      <c r="SAZ9" s="4"/>
      <c r="SBA9"/>
      <c r="SBB9" s="22"/>
      <c r="SBC9" s="22"/>
      <c r="SBD9" s="22"/>
      <c r="SBE9" s="15"/>
      <c r="SBF9" s="23"/>
      <c r="SBG9" s="21"/>
      <c r="SBH9"/>
      <c r="SBI9" s="4"/>
      <c r="SBJ9" s="4"/>
      <c r="SBK9"/>
      <c r="SBL9" s="22"/>
      <c r="SBM9" s="22"/>
      <c r="SBN9" s="22"/>
      <c r="SBO9" s="15"/>
      <c r="SBP9" s="23"/>
      <c r="SBQ9" s="21"/>
      <c r="SBR9"/>
      <c r="SBS9" s="4"/>
      <c r="SBT9" s="4"/>
      <c r="SBU9"/>
      <c r="SBV9" s="22"/>
      <c r="SBW9" s="22"/>
      <c r="SBX9" s="22"/>
      <c r="SBY9" s="15"/>
      <c r="SBZ9" s="23"/>
      <c r="SCA9" s="21"/>
      <c r="SCB9"/>
      <c r="SCC9" s="4"/>
      <c r="SCD9" s="4"/>
      <c r="SCE9"/>
      <c r="SCF9" s="22"/>
      <c r="SCG9" s="22"/>
      <c r="SCH9" s="22"/>
      <c r="SCI9" s="15"/>
      <c r="SCJ9" s="23"/>
      <c r="SCK9" s="21"/>
      <c r="SCL9"/>
      <c r="SCM9" s="4"/>
      <c r="SCN9" s="4"/>
      <c r="SCO9"/>
      <c r="SCP9" s="22"/>
      <c r="SCQ9" s="22"/>
      <c r="SCR9" s="22"/>
      <c r="SCS9" s="15"/>
      <c r="SCT9" s="23"/>
      <c r="SCU9" s="21"/>
      <c r="SCV9"/>
      <c r="SCW9" s="4"/>
      <c r="SCX9" s="4"/>
      <c r="SCY9"/>
      <c r="SCZ9" s="22"/>
      <c r="SDA9" s="22"/>
      <c r="SDB9" s="22"/>
      <c r="SDC9" s="15"/>
      <c r="SDD9" s="23"/>
      <c r="SDE9" s="21"/>
      <c r="SDF9"/>
      <c r="SDG9" s="4"/>
      <c r="SDH9" s="4"/>
      <c r="SDI9"/>
      <c r="SDJ9" s="22"/>
      <c r="SDK9" s="22"/>
      <c r="SDL9" s="22"/>
      <c r="SDM9" s="15"/>
      <c r="SDN9" s="23"/>
      <c r="SDO9" s="21"/>
      <c r="SDP9"/>
      <c r="SDQ9" s="4"/>
      <c r="SDR9" s="4"/>
      <c r="SDS9"/>
      <c r="SDT9" s="22"/>
      <c r="SDU9" s="22"/>
      <c r="SDV9" s="22"/>
      <c r="SDW9" s="15"/>
      <c r="SDX9" s="23"/>
      <c r="SDY9" s="21"/>
      <c r="SDZ9"/>
      <c r="SEA9" s="4"/>
      <c r="SEB9" s="4"/>
      <c r="SEC9"/>
      <c r="SED9" s="22"/>
      <c r="SEE9" s="22"/>
      <c r="SEF9" s="22"/>
      <c r="SEG9" s="15"/>
      <c r="SEH9" s="23"/>
      <c r="SEI9" s="21"/>
      <c r="SEJ9"/>
      <c r="SEK9" s="4"/>
      <c r="SEL9" s="4"/>
      <c r="SEM9"/>
      <c r="SEN9" s="22"/>
      <c r="SEO9" s="22"/>
      <c r="SEP9" s="22"/>
      <c r="SEQ9" s="15"/>
      <c r="SER9" s="23"/>
      <c r="SES9" s="21"/>
      <c r="SET9"/>
      <c r="SEU9" s="4"/>
      <c r="SEV9" s="4"/>
      <c r="SEW9"/>
      <c r="SEX9" s="22"/>
      <c r="SEY9" s="22"/>
      <c r="SEZ9" s="22"/>
      <c r="SFA9" s="15"/>
      <c r="SFB9" s="23"/>
      <c r="SFC9" s="21"/>
      <c r="SFD9"/>
      <c r="SFE9" s="4"/>
      <c r="SFF9" s="4"/>
      <c r="SFG9"/>
      <c r="SFH9" s="22"/>
      <c r="SFI9" s="22"/>
      <c r="SFJ9" s="22"/>
      <c r="SFK9" s="15"/>
      <c r="SFL9" s="23"/>
      <c r="SFM9" s="21"/>
      <c r="SFN9"/>
      <c r="SFO9" s="4"/>
      <c r="SFP9" s="4"/>
      <c r="SFQ9"/>
      <c r="SFR9" s="22"/>
      <c r="SFS9" s="22"/>
      <c r="SFT9" s="22"/>
      <c r="SFU9" s="15"/>
      <c r="SFV9" s="23"/>
      <c r="SFW9" s="21"/>
      <c r="SFX9"/>
      <c r="SFY9" s="4"/>
      <c r="SFZ9" s="4"/>
      <c r="SGA9"/>
      <c r="SGB9" s="22"/>
      <c r="SGC9" s="22"/>
      <c r="SGD9" s="22"/>
      <c r="SGE9" s="15"/>
      <c r="SGF9" s="23"/>
      <c r="SGG9" s="21"/>
      <c r="SGH9"/>
      <c r="SGI9" s="4"/>
      <c r="SGJ9" s="4"/>
      <c r="SGK9"/>
      <c r="SGL9" s="22"/>
      <c r="SGM9" s="22"/>
      <c r="SGN9" s="22"/>
      <c r="SGO9" s="15"/>
      <c r="SGP9" s="23"/>
      <c r="SGQ9" s="21"/>
      <c r="SGR9"/>
      <c r="SGS9" s="4"/>
      <c r="SGT9" s="4"/>
      <c r="SGU9"/>
      <c r="SGV9" s="22"/>
      <c r="SGW9" s="22"/>
      <c r="SGX9" s="22"/>
      <c r="SGY9" s="15"/>
      <c r="SGZ9" s="23"/>
      <c r="SHA9" s="21"/>
      <c r="SHB9"/>
      <c r="SHC9" s="4"/>
      <c r="SHD9" s="4"/>
      <c r="SHE9"/>
      <c r="SHF9" s="22"/>
      <c r="SHG9" s="22"/>
      <c r="SHH9" s="22"/>
      <c r="SHI9" s="15"/>
      <c r="SHJ9" s="23"/>
      <c r="SHK9" s="21"/>
      <c r="SHL9"/>
      <c r="SHM9" s="4"/>
      <c r="SHN9" s="4"/>
      <c r="SHO9"/>
      <c r="SHP9" s="22"/>
      <c r="SHQ9" s="22"/>
      <c r="SHR9" s="22"/>
      <c r="SHS9" s="15"/>
      <c r="SHT9" s="23"/>
      <c r="SHU9" s="21"/>
      <c r="SHV9"/>
      <c r="SHW9" s="4"/>
      <c r="SHX9" s="4"/>
      <c r="SHY9"/>
      <c r="SHZ9" s="22"/>
      <c r="SIA9" s="22"/>
      <c r="SIB9" s="22"/>
      <c r="SIC9" s="15"/>
      <c r="SID9" s="23"/>
      <c r="SIE9" s="21"/>
      <c r="SIF9"/>
      <c r="SIG9" s="4"/>
      <c r="SIH9" s="4"/>
      <c r="SII9"/>
      <c r="SIJ9" s="22"/>
      <c r="SIK9" s="22"/>
      <c r="SIL9" s="22"/>
      <c r="SIM9" s="15"/>
      <c r="SIN9" s="23"/>
      <c r="SIO9" s="21"/>
      <c r="SIP9"/>
      <c r="SIQ9" s="4"/>
      <c r="SIR9" s="4"/>
      <c r="SIS9"/>
      <c r="SIT9" s="22"/>
      <c r="SIU9" s="22"/>
      <c r="SIV9" s="22"/>
      <c r="SIW9" s="15"/>
      <c r="SIX9" s="23"/>
      <c r="SIY9" s="21"/>
      <c r="SIZ9"/>
      <c r="SJA9" s="4"/>
      <c r="SJB9" s="4"/>
      <c r="SJC9"/>
      <c r="SJD9" s="22"/>
      <c r="SJE9" s="22"/>
      <c r="SJF9" s="22"/>
      <c r="SJG9" s="15"/>
      <c r="SJH9" s="23"/>
      <c r="SJI9" s="21"/>
      <c r="SJJ9"/>
      <c r="SJK9" s="4"/>
      <c r="SJL9" s="4"/>
      <c r="SJM9"/>
      <c r="SJN9" s="22"/>
      <c r="SJO9" s="22"/>
      <c r="SJP9" s="22"/>
      <c r="SJQ9" s="15"/>
      <c r="SJR9" s="23"/>
      <c r="SJS9" s="21"/>
      <c r="SJT9"/>
      <c r="SJU9" s="4"/>
      <c r="SJV9" s="4"/>
      <c r="SJW9"/>
      <c r="SJX9" s="22"/>
      <c r="SJY9" s="22"/>
      <c r="SJZ9" s="22"/>
      <c r="SKA9" s="15"/>
      <c r="SKB9" s="23"/>
      <c r="SKC9" s="21"/>
      <c r="SKD9"/>
      <c r="SKE9" s="4"/>
      <c r="SKF9" s="4"/>
      <c r="SKG9"/>
      <c r="SKH9" s="22"/>
      <c r="SKI9" s="22"/>
      <c r="SKJ9" s="22"/>
      <c r="SKK9" s="15"/>
      <c r="SKL9" s="23"/>
      <c r="SKM9" s="21"/>
      <c r="SKN9"/>
      <c r="SKO9" s="4"/>
      <c r="SKP9" s="4"/>
      <c r="SKQ9"/>
      <c r="SKR9" s="22"/>
      <c r="SKS9" s="22"/>
      <c r="SKT9" s="22"/>
      <c r="SKU9" s="15"/>
      <c r="SKV9" s="23"/>
      <c r="SKW9" s="21"/>
      <c r="SKX9"/>
      <c r="SKY9" s="4"/>
      <c r="SKZ9" s="4"/>
      <c r="SLA9"/>
      <c r="SLB9" s="22"/>
      <c r="SLC9" s="22"/>
      <c r="SLD9" s="22"/>
      <c r="SLE9" s="15"/>
      <c r="SLF9" s="23"/>
      <c r="SLG9" s="21"/>
      <c r="SLH9"/>
      <c r="SLI9" s="4"/>
      <c r="SLJ9" s="4"/>
      <c r="SLK9"/>
      <c r="SLL9" s="22"/>
      <c r="SLM9" s="22"/>
      <c r="SLN9" s="22"/>
      <c r="SLO9" s="15"/>
      <c r="SLP9" s="23"/>
      <c r="SLQ9" s="21"/>
      <c r="SLR9"/>
      <c r="SLS9" s="4"/>
      <c r="SLT9" s="4"/>
      <c r="SLU9"/>
      <c r="SLV9" s="22"/>
      <c r="SLW9" s="22"/>
      <c r="SLX9" s="22"/>
      <c r="SLY9" s="15"/>
      <c r="SLZ9" s="23"/>
      <c r="SMA9" s="21"/>
      <c r="SMB9"/>
      <c r="SMC9" s="4"/>
      <c r="SMD9" s="4"/>
      <c r="SME9"/>
      <c r="SMF9" s="22"/>
      <c r="SMG9" s="22"/>
      <c r="SMH9" s="22"/>
      <c r="SMI9" s="15"/>
      <c r="SMJ9" s="23"/>
      <c r="SMK9" s="21"/>
      <c r="SML9"/>
      <c r="SMM9" s="4"/>
      <c r="SMN9" s="4"/>
      <c r="SMO9"/>
      <c r="SMP9" s="22"/>
      <c r="SMQ9" s="22"/>
      <c r="SMR9" s="22"/>
      <c r="SMS9" s="15"/>
      <c r="SMT9" s="23"/>
      <c r="SMU9" s="21"/>
      <c r="SMV9"/>
      <c r="SMW9" s="4"/>
      <c r="SMX9" s="4"/>
      <c r="SMY9"/>
      <c r="SMZ9" s="22"/>
      <c r="SNA9" s="22"/>
      <c r="SNB9" s="22"/>
      <c r="SNC9" s="15"/>
      <c r="SND9" s="23"/>
      <c r="SNE9" s="21"/>
      <c r="SNF9"/>
      <c r="SNG9" s="4"/>
      <c r="SNH9" s="4"/>
      <c r="SNI9"/>
      <c r="SNJ9" s="22"/>
      <c r="SNK9" s="22"/>
      <c r="SNL9" s="22"/>
      <c r="SNM9" s="15"/>
      <c r="SNN9" s="23"/>
      <c r="SNO9" s="21"/>
      <c r="SNP9"/>
      <c r="SNQ9" s="4"/>
      <c r="SNR9" s="4"/>
      <c r="SNS9"/>
      <c r="SNT9" s="22"/>
      <c r="SNU9" s="22"/>
      <c r="SNV9" s="22"/>
      <c r="SNW9" s="15"/>
      <c r="SNX9" s="23"/>
      <c r="SNY9" s="21"/>
      <c r="SNZ9"/>
      <c r="SOA9" s="4"/>
      <c r="SOB9" s="4"/>
      <c r="SOC9"/>
      <c r="SOD9" s="22"/>
      <c r="SOE9" s="22"/>
      <c r="SOF9" s="22"/>
      <c r="SOG9" s="15"/>
      <c r="SOH9" s="23"/>
      <c r="SOI9" s="21"/>
      <c r="SOJ9"/>
      <c r="SOK9" s="4"/>
      <c r="SOL9" s="4"/>
      <c r="SOM9"/>
      <c r="SON9" s="22"/>
      <c r="SOO9" s="22"/>
      <c r="SOP9" s="22"/>
      <c r="SOQ9" s="15"/>
      <c r="SOR9" s="23"/>
      <c r="SOS9" s="21"/>
      <c r="SOT9"/>
      <c r="SOU9" s="4"/>
      <c r="SOV9" s="4"/>
      <c r="SOW9"/>
      <c r="SOX9" s="22"/>
      <c r="SOY9" s="22"/>
      <c r="SOZ9" s="22"/>
      <c r="SPA9" s="15"/>
      <c r="SPB9" s="23"/>
      <c r="SPC9" s="21"/>
      <c r="SPD9"/>
      <c r="SPE9" s="4"/>
      <c r="SPF9" s="4"/>
      <c r="SPG9"/>
      <c r="SPH9" s="22"/>
      <c r="SPI9" s="22"/>
      <c r="SPJ9" s="22"/>
      <c r="SPK9" s="15"/>
      <c r="SPL9" s="23"/>
      <c r="SPM9" s="21"/>
      <c r="SPN9"/>
      <c r="SPO9" s="4"/>
      <c r="SPP9" s="4"/>
      <c r="SPQ9"/>
      <c r="SPR9" s="22"/>
      <c r="SPS9" s="22"/>
      <c r="SPT9" s="22"/>
      <c r="SPU9" s="15"/>
      <c r="SPV9" s="23"/>
      <c r="SPW9" s="21"/>
      <c r="SPX9"/>
      <c r="SPY9" s="4"/>
      <c r="SPZ9" s="4"/>
      <c r="SQA9"/>
      <c r="SQB9" s="22"/>
      <c r="SQC9" s="22"/>
      <c r="SQD9" s="22"/>
      <c r="SQE9" s="15"/>
      <c r="SQF9" s="23"/>
      <c r="SQG9" s="21"/>
      <c r="SQH9"/>
      <c r="SQI9" s="4"/>
      <c r="SQJ9" s="4"/>
      <c r="SQK9"/>
      <c r="SQL9" s="22"/>
      <c r="SQM9" s="22"/>
      <c r="SQN9" s="22"/>
      <c r="SQO9" s="15"/>
      <c r="SQP9" s="23"/>
      <c r="SQQ9" s="21"/>
      <c r="SQR9"/>
      <c r="SQS9" s="4"/>
      <c r="SQT9" s="4"/>
      <c r="SQU9"/>
      <c r="SQV9" s="22"/>
      <c r="SQW9" s="22"/>
      <c r="SQX9" s="22"/>
      <c r="SQY9" s="15"/>
      <c r="SQZ9" s="23"/>
      <c r="SRA9" s="21"/>
      <c r="SRB9"/>
      <c r="SRC9" s="4"/>
      <c r="SRD9" s="4"/>
      <c r="SRE9"/>
      <c r="SRF9" s="22"/>
      <c r="SRG9" s="22"/>
      <c r="SRH9" s="22"/>
      <c r="SRI9" s="15"/>
      <c r="SRJ9" s="23"/>
      <c r="SRK9" s="21"/>
      <c r="SRL9"/>
      <c r="SRM9" s="4"/>
      <c r="SRN9" s="4"/>
      <c r="SRO9"/>
      <c r="SRP9" s="22"/>
      <c r="SRQ9" s="22"/>
      <c r="SRR9" s="22"/>
      <c r="SRS9" s="15"/>
      <c r="SRT9" s="23"/>
      <c r="SRU9" s="21"/>
      <c r="SRV9"/>
      <c r="SRW9" s="4"/>
      <c r="SRX9" s="4"/>
      <c r="SRY9"/>
      <c r="SRZ9" s="22"/>
      <c r="SSA9" s="22"/>
      <c r="SSB9" s="22"/>
      <c r="SSC9" s="15"/>
      <c r="SSD9" s="23"/>
      <c r="SSE9" s="21"/>
      <c r="SSF9"/>
      <c r="SSG9" s="4"/>
      <c r="SSH9" s="4"/>
      <c r="SSI9"/>
      <c r="SSJ9" s="22"/>
      <c r="SSK9" s="22"/>
      <c r="SSL9" s="22"/>
      <c r="SSM9" s="15"/>
      <c r="SSN9" s="23"/>
      <c r="SSO9" s="21"/>
      <c r="SSP9"/>
      <c r="SSQ9" s="4"/>
      <c r="SSR9" s="4"/>
      <c r="SSS9"/>
      <c r="SST9" s="22"/>
      <c r="SSU9" s="22"/>
      <c r="SSV9" s="22"/>
      <c r="SSW9" s="15"/>
      <c r="SSX9" s="23"/>
      <c r="SSY9" s="21"/>
      <c r="SSZ9"/>
      <c r="STA9" s="4"/>
      <c r="STB9" s="4"/>
      <c r="STC9"/>
      <c r="STD9" s="22"/>
      <c r="STE9" s="22"/>
      <c r="STF9" s="22"/>
      <c r="STG9" s="15"/>
      <c r="STH9" s="23"/>
      <c r="STI9" s="21"/>
      <c r="STJ9"/>
      <c r="STK9" s="4"/>
      <c r="STL9" s="4"/>
      <c r="STM9"/>
      <c r="STN9" s="22"/>
      <c r="STO9" s="22"/>
      <c r="STP9" s="22"/>
      <c r="STQ9" s="15"/>
      <c r="STR9" s="23"/>
      <c r="STS9" s="21"/>
      <c r="STT9"/>
      <c r="STU9" s="4"/>
      <c r="STV9" s="4"/>
      <c r="STW9"/>
      <c r="STX9" s="22"/>
      <c r="STY9" s="22"/>
      <c r="STZ9" s="22"/>
      <c r="SUA9" s="15"/>
      <c r="SUB9" s="23"/>
      <c r="SUC9" s="21"/>
      <c r="SUD9"/>
      <c r="SUE9" s="4"/>
      <c r="SUF9" s="4"/>
      <c r="SUG9"/>
      <c r="SUH9" s="22"/>
      <c r="SUI9" s="22"/>
      <c r="SUJ9" s="22"/>
      <c r="SUK9" s="15"/>
      <c r="SUL9" s="23"/>
      <c r="SUM9" s="21"/>
      <c r="SUN9"/>
      <c r="SUO9" s="4"/>
      <c r="SUP9" s="4"/>
      <c r="SUQ9"/>
      <c r="SUR9" s="22"/>
      <c r="SUS9" s="22"/>
      <c r="SUT9" s="22"/>
      <c r="SUU9" s="15"/>
      <c r="SUV9" s="23"/>
      <c r="SUW9" s="21"/>
      <c r="SUX9"/>
      <c r="SUY9" s="4"/>
      <c r="SUZ9" s="4"/>
      <c r="SVA9"/>
      <c r="SVB9" s="22"/>
      <c r="SVC9" s="22"/>
      <c r="SVD9" s="22"/>
      <c r="SVE9" s="15"/>
      <c r="SVF9" s="23"/>
      <c r="SVG9" s="21"/>
      <c r="SVH9"/>
      <c r="SVI9" s="4"/>
      <c r="SVJ9" s="4"/>
      <c r="SVK9"/>
      <c r="SVL9" s="22"/>
      <c r="SVM9" s="22"/>
      <c r="SVN9" s="22"/>
      <c r="SVO9" s="15"/>
      <c r="SVP9" s="23"/>
      <c r="SVQ9" s="21"/>
      <c r="SVR9"/>
      <c r="SVS9" s="4"/>
      <c r="SVT9" s="4"/>
      <c r="SVU9"/>
      <c r="SVV9" s="22"/>
      <c r="SVW9" s="22"/>
      <c r="SVX9" s="22"/>
      <c r="SVY9" s="15"/>
      <c r="SVZ9" s="23"/>
      <c r="SWA9" s="21"/>
      <c r="SWB9"/>
      <c r="SWC9" s="4"/>
      <c r="SWD9" s="4"/>
      <c r="SWE9"/>
      <c r="SWF9" s="22"/>
      <c r="SWG9" s="22"/>
      <c r="SWH9" s="22"/>
      <c r="SWI9" s="15"/>
      <c r="SWJ9" s="23"/>
      <c r="SWK9" s="21"/>
      <c r="SWL9"/>
      <c r="SWM9" s="4"/>
      <c r="SWN9" s="4"/>
      <c r="SWO9"/>
      <c r="SWP9" s="22"/>
      <c r="SWQ9" s="22"/>
      <c r="SWR9" s="22"/>
      <c r="SWS9" s="15"/>
      <c r="SWT9" s="23"/>
      <c r="SWU9" s="21"/>
      <c r="SWV9"/>
      <c r="SWW9" s="4"/>
      <c r="SWX9" s="4"/>
      <c r="SWY9"/>
      <c r="SWZ9" s="22"/>
      <c r="SXA9" s="22"/>
      <c r="SXB9" s="22"/>
      <c r="SXC9" s="15"/>
      <c r="SXD9" s="23"/>
      <c r="SXE9" s="21"/>
      <c r="SXF9"/>
      <c r="SXG9" s="4"/>
      <c r="SXH9" s="4"/>
      <c r="SXI9"/>
      <c r="SXJ9" s="22"/>
      <c r="SXK9" s="22"/>
      <c r="SXL9" s="22"/>
      <c r="SXM9" s="15"/>
      <c r="SXN9" s="23"/>
      <c r="SXO9" s="21"/>
      <c r="SXP9"/>
      <c r="SXQ9" s="4"/>
      <c r="SXR9" s="4"/>
      <c r="SXS9"/>
      <c r="SXT9" s="22"/>
      <c r="SXU9" s="22"/>
      <c r="SXV9" s="22"/>
      <c r="SXW9" s="15"/>
      <c r="SXX9" s="23"/>
      <c r="SXY9" s="21"/>
      <c r="SXZ9"/>
      <c r="SYA9" s="4"/>
      <c r="SYB9" s="4"/>
      <c r="SYC9"/>
      <c r="SYD9" s="22"/>
      <c r="SYE9" s="22"/>
      <c r="SYF9" s="22"/>
      <c r="SYG9" s="15"/>
      <c r="SYH9" s="23"/>
      <c r="SYI9" s="21"/>
      <c r="SYJ9"/>
      <c r="SYK9" s="4"/>
      <c r="SYL9" s="4"/>
      <c r="SYM9"/>
      <c r="SYN9" s="22"/>
      <c r="SYO9" s="22"/>
      <c r="SYP9" s="22"/>
      <c r="SYQ9" s="15"/>
      <c r="SYR9" s="23"/>
      <c r="SYS9" s="21"/>
      <c r="SYT9"/>
      <c r="SYU9" s="4"/>
      <c r="SYV9" s="4"/>
      <c r="SYW9"/>
      <c r="SYX9" s="22"/>
      <c r="SYY9" s="22"/>
      <c r="SYZ9" s="22"/>
      <c r="SZA9" s="15"/>
      <c r="SZB9" s="23"/>
      <c r="SZC9" s="21"/>
      <c r="SZD9"/>
      <c r="SZE9" s="4"/>
      <c r="SZF9" s="4"/>
      <c r="SZG9"/>
      <c r="SZH9" s="22"/>
      <c r="SZI9" s="22"/>
      <c r="SZJ9" s="22"/>
      <c r="SZK9" s="15"/>
      <c r="SZL9" s="23"/>
      <c r="SZM9" s="21"/>
      <c r="SZN9"/>
      <c r="SZO9" s="4"/>
      <c r="SZP9" s="4"/>
      <c r="SZQ9"/>
      <c r="SZR9" s="22"/>
      <c r="SZS9" s="22"/>
      <c r="SZT9" s="22"/>
      <c r="SZU9" s="15"/>
      <c r="SZV9" s="23"/>
      <c r="SZW9" s="21"/>
      <c r="SZX9"/>
      <c r="SZY9" s="4"/>
      <c r="SZZ9" s="4"/>
      <c r="TAA9"/>
      <c r="TAB9" s="22"/>
      <c r="TAC9" s="22"/>
      <c r="TAD9" s="22"/>
      <c r="TAE9" s="15"/>
      <c r="TAF9" s="23"/>
      <c r="TAG9" s="21"/>
      <c r="TAH9"/>
      <c r="TAI9" s="4"/>
      <c r="TAJ9" s="4"/>
      <c r="TAK9"/>
      <c r="TAL9" s="22"/>
      <c r="TAM9" s="22"/>
      <c r="TAN9" s="22"/>
      <c r="TAO9" s="15"/>
      <c r="TAP9" s="23"/>
      <c r="TAQ9" s="21"/>
      <c r="TAR9"/>
      <c r="TAS9" s="4"/>
      <c r="TAT9" s="4"/>
      <c r="TAU9"/>
      <c r="TAV9" s="22"/>
      <c r="TAW9" s="22"/>
      <c r="TAX9" s="22"/>
      <c r="TAY9" s="15"/>
      <c r="TAZ9" s="23"/>
      <c r="TBA9" s="21"/>
      <c r="TBB9"/>
      <c r="TBC9" s="4"/>
      <c r="TBD9" s="4"/>
      <c r="TBE9"/>
      <c r="TBF9" s="22"/>
      <c r="TBG9" s="22"/>
      <c r="TBH9" s="22"/>
      <c r="TBI9" s="15"/>
      <c r="TBJ9" s="23"/>
      <c r="TBK9" s="21"/>
      <c r="TBL9"/>
      <c r="TBM9" s="4"/>
      <c r="TBN9" s="4"/>
      <c r="TBO9"/>
      <c r="TBP9" s="22"/>
      <c r="TBQ9" s="22"/>
      <c r="TBR9" s="22"/>
      <c r="TBS9" s="15"/>
      <c r="TBT9" s="23"/>
      <c r="TBU9" s="21"/>
      <c r="TBV9"/>
      <c r="TBW9" s="4"/>
      <c r="TBX9" s="4"/>
      <c r="TBY9"/>
      <c r="TBZ9" s="22"/>
      <c r="TCA9" s="22"/>
      <c r="TCB9" s="22"/>
      <c r="TCC9" s="15"/>
      <c r="TCD9" s="23"/>
      <c r="TCE9" s="21"/>
      <c r="TCF9"/>
      <c r="TCG9" s="4"/>
      <c r="TCH9" s="4"/>
      <c r="TCI9"/>
      <c r="TCJ9" s="22"/>
      <c r="TCK9" s="22"/>
      <c r="TCL9" s="22"/>
      <c r="TCM9" s="15"/>
      <c r="TCN9" s="23"/>
      <c r="TCO9" s="21"/>
      <c r="TCP9"/>
      <c r="TCQ9" s="4"/>
      <c r="TCR9" s="4"/>
      <c r="TCS9"/>
      <c r="TCT9" s="22"/>
      <c r="TCU9" s="22"/>
      <c r="TCV9" s="22"/>
      <c r="TCW9" s="15"/>
      <c r="TCX9" s="23"/>
      <c r="TCY9" s="21"/>
      <c r="TCZ9"/>
      <c r="TDA9" s="4"/>
      <c r="TDB9" s="4"/>
      <c r="TDC9"/>
      <c r="TDD9" s="22"/>
      <c r="TDE9" s="22"/>
      <c r="TDF9" s="22"/>
      <c r="TDG9" s="15"/>
      <c r="TDH9" s="23"/>
      <c r="TDI9" s="21"/>
      <c r="TDJ9"/>
      <c r="TDK9" s="4"/>
      <c r="TDL9" s="4"/>
      <c r="TDM9"/>
      <c r="TDN9" s="22"/>
      <c r="TDO9" s="22"/>
      <c r="TDP9" s="22"/>
      <c r="TDQ9" s="15"/>
      <c r="TDR9" s="23"/>
      <c r="TDS9" s="21"/>
      <c r="TDT9"/>
      <c r="TDU9" s="4"/>
      <c r="TDV9" s="4"/>
      <c r="TDW9"/>
      <c r="TDX9" s="22"/>
      <c r="TDY9" s="22"/>
      <c r="TDZ9" s="22"/>
      <c r="TEA9" s="15"/>
      <c r="TEB9" s="23"/>
      <c r="TEC9" s="21"/>
      <c r="TED9"/>
      <c r="TEE9" s="4"/>
      <c r="TEF9" s="4"/>
      <c r="TEG9"/>
      <c r="TEH9" s="22"/>
      <c r="TEI9" s="22"/>
      <c r="TEJ9" s="22"/>
      <c r="TEK9" s="15"/>
      <c r="TEL9" s="23"/>
      <c r="TEM9" s="21"/>
      <c r="TEN9"/>
      <c r="TEO9" s="4"/>
      <c r="TEP9" s="4"/>
      <c r="TEQ9"/>
      <c r="TER9" s="22"/>
      <c r="TES9" s="22"/>
      <c r="TET9" s="22"/>
      <c r="TEU9" s="15"/>
      <c r="TEV9" s="23"/>
      <c r="TEW9" s="21"/>
      <c r="TEX9"/>
      <c r="TEY9" s="4"/>
      <c r="TEZ9" s="4"/>
      <c r="TFA9"/>
      <c r="TFB9" s="22"/>
      <c r="TFC9" s="22"/>
      <c r="TFD9" s="22"/>
      <c r="TFE9" s="15"/>
      <c r="TFF9" s="23"/>
      <c r="TFG9" s="21"/>
      <c r="TFH9"/>
      <c r="TFI9" s="4"/>
      <c r="TFJ9" s="4"/>
      <c r="TFK9"/>
      <c r="TFL9" s="22"/>
      <c r="TFM9" s="22"/>
      <c r="TFN9" s="22"/>
      <c r="TFO9" s="15"/>
      <c r="TFP9" s="23"/>
      <c r="TFQ9" s="21"/>
      <c r="TFR9"/>
      <c r="TFS9" s="4"/>
      <c r="TFT9" s="4"/>
      <c r="TFU9"/>
      <c r="TFV9" s="22"/>
      <c r="TFW9" s="22"/>
      <c r="TFX9" s="22"/>
      <c r="TFY9" s="15"/>
      <c r="TFZ9" s="23"/>
      <c r="TGA9" s="21"/>
      <c r="TGB9"/>
      <c r="TGC9" s="4"/>
      <c r="TGD9" s="4"/>
      <c r="TGE9"/>
      <c r="TGF9" s="22"/>
      <c r="TGG9" s="22"/>
      <c r="TGH9" s="22"/>
      <c r="TGI9" s="15"/>
      <c r="TGJ9" s="23"/>
      <c r="TGK9" s="21"/>
      <c r="TGL9"/>
      <c r="TGM9" s="4"/>
      <c r="TGN9" s="4"/>
      <c r="TGO9"/>
      <c r="TGP9" s="22"/>
      <c r="TGQ9" s="22"/>
      <c r="TGR9" s="22"/>
      <c r="TGS9" s="15"/>
      <c r="TGT9" s="23"/>
      <c r="TGU9" s="21"/>
      <c r="TGV9"/>
      <c r="TGW9" s="4"/>
      <c r="TGX9" s="4"/>
      <c r="TGY9"/>
      <c r="TGZ9" s="22"/>
      <c r="THA9" s="22"/>
      <c r="THB9" s="22"/>
      <c r="THC9" s="15"/>
      <c r="THD9" s="23"/>
      <c r="THE9" s="21"/>
      <c r="THF9"/>
      <c r="THG9" s="4"/>
      <c r="THH9" s="4"/>
      <c r="THI9"/>
      <c r="THJ9" s="22"/>
      <c r="THK9" s="22"/>
      <c r="THL9" s="22"/>
      <c r="THM9" s="15"/>
      <c r="THN9" s="23"/>
      <c r="THO9" s="21"/>
      <c r="THP9"/>
      <c r="THQ9" s="4"/>
      <c r="THR9" s="4"/>
      <c r="THS9"/>
      <c r="THT9" s="22"/>
      <c r="THU9" s="22"/>
      <c r="THV9" s="22"/>
      <c r="THW9" s="15"/>
      <c r="THX9" s="23"/>
      <c r="THY9" s="21"/>
      <c r="THZ9"/>
      <c r="TIA9" s="4"/>
      <c r="TIB9" s="4"/>
      <c r="TIC9"/>
      <c r="TID9" s="22"/>
      <c r="TIE9" s="22"/>
      <c r="TIF9" s="22"/>
      <c r="TIG9" s="15"/>
      <c r="TIH9" s="23"/>
      <c r="TII9" s="21"/>
      <c r="TIJ9"/>
      <c r="TIK9" s="4"/>
      <c r="TIL9" s="4"/>
      <c r="TIM9"/>
      <c r="TIN9" s="22"/>
      <c r="TIO9" s="22"/>
      <c r="TIP9" s="22"/>
      <c r="TIQ9" s="15"/>
      <c r="TIR9" s="23"/>
      <c r="TIS9" s="21"/>
      <c r="TIT9"/>
      <c r="TIU9" s="4"/>
      <c r="TIV9" s="4"/>
      <c r="TIW9"/>
      <c r="TIX9" s="22"/>
      <c r="TIY9" s="22"/>
      <c r="TIZ9" s="22"/>
      <c r="TJA9" s="15"/>
      <c r="TJB9" s="23"/>
      <c r="TJC9" s="21"/>
      <c r="TJD9"/>
      <c r="TJE9" s="4"/>
      <c r="TJF9" s="4"/>
      <c r="TJG9"/>
      <c r="TJH9" s="22"/>
      <c r="TJI9" s="22"/>
      <c r="TJJ9" s="22"/>
      <c r="TJK9" s="15"/>
      <c r="TJL9" s="23"/>
      <c r="TJM9" s="21"/>
      <c r="TJN9"/>
      <c r="TJO9" s="4"/>
      <c r="TJP9" s="4"/>
      <c r="TJQ9"/>
      <c r="TJR9" s="22"/>
      <c r="TJS9" s="22"/>
      <c r="TJT9" s="22"/>
      <c r="TJU9" s="15"/>
      <c r="TJV9" s="23"/>
      <c r="TJW9" s="21"/>
      <c r="TJX9"/>
      <c r="TJY9" s="4"/>
      <c r="TJZ9" s="4"/>
      <c r="TKA9"/>
      <c r="TKB9" s="22"/>
      <c r="TKC9" s="22"/>
      <c r="TKD9" s="22"/>
      <c r="TKE9" s="15"/>
      <c r="TKF9" s="23"/>
      <c r="TKG9" s="21"/>
      <c r="TKH9"/>
      <c r="TKI9" s="4"/>
      <c r="TKJ9" s="4"/>
      <c r="TKK9"/>
      <c r="TKL9" s="22"/>
      <c r="TKM9" s="22"/>
      <c r="TKN9" s="22"/>
      <c r="TKO9" s="15"/>
      <c r="TKP9" s="23"/>
      <c r="TKQ9" s="21"/>
      <c r="TKR9"/>
      <c r="TKS9" s="4"/>
      <c r="TKT9" s="4"/>
      <c r="TKU9"/>
      <c r="TKV9" s="22"/>
      <c r="TKW9" s="22"/>
      <c r="TKX9" s="22"/>
      <c r="TKY9" s="15"/>
      <c r="TKZ9" s="23"/>
      <c r="TLA9" s="21"/>
      <c r="TLB9"/>
      <c r="TLC9" s="4"/>
      <c r="TLD9" s="4"/>
      <c r="TLE9"/>
      <c r="TLF9" s="22"/>
      <c r="TLG9" s="22"/>
      <c r="TLH9" s="22"/>
      <c r="TLI9" s="15"/>
      <c r="TLJ9" s="23"/>
      <c r="TLK9" s="21"/>
      <c r="TLL9"/>
      <c r="TLM9" s="4"/>
      <c r="TLN9" s="4"/>
      <c r="TLO9"/>
      <c r="TLP9" s="22"/>
      <c r="TLQ9" s="22"/>
      <c r="TLR9" s="22"/>
      <c r="TLS9" s="15"/>
      <c r="TLT9" s="23"/>
      <c r="TLU9" s="21"/>
      <c r="TLV9"/>
      <c r="TLW9" s="4"/>
      <c r="TLX9" s="4"/>
      <c r="TLY9"/>
      <c r="TLZ9" s="22"/>
      <c r="TMA9" s="22"/>
      <c r="TMB9" s="22"/>
      <c r="TMC9" s="15"/>
      <c r="TMD9" s="23"/>
      <c r="TME9" s="21"/>
      <c r="TMF9"/>
      <c r="TMG9" s="4"/>
      <c r="TMH9" s="4"/>
      <c r="TMI9"/>
      <c r="TMJ9" s="22"/>
      <c r="TMK9" s="22"/>
      <c r="TML9" s="22"/>
      <c r="TMM9" s="15"/>
      <c r="TMN9" s="23"/>
      <c r="TMO9" s="21"/>
      <c r="TMP9"/>
      <c r="TMQ9" s="4"/>
      <c r="TMR9" s="4"/>
      <c r="TMS9"/>
      <c r="TMT9" s="22"/>
      <c r="TMU9" s="22"/>
      <c r="TMV9" s="22"/>
      <c r="TMW9" s="15"/>
      <c r="TMX9" s="23"/>
      <c r="TMY9" s="21"/>
      <c r="TMZ9"/>
      <c r="TNA9" s="4"/>
      <c r="TNB9" s="4"/>
      <c r="TNC9"/>
      <c r="TND9" s="22"/>
      <c r="TNE9" s="22"/>
      <c r="TNF9" s="22"/>
      <c r="TNG9" s="15"/>
      <c r="TNH9" s="23"/>
      <c r="TNI9" s="21"/>
      <c r="TNJ9"/>
      <c r="TNK9" s="4"/>
      <c r="TNL9" s="4"/>
      <c r="TNM9"/>
      <c r="TNN9" s="22"/>
      <c r="TNO9" s="22"/>
      <c r="TNP9" s="22"/>
      <c r="TNQ9" s="15"/>
      <c r="TNR9" s="23"/>
      <c r="TNS9" s="21"/>
      <c r="TNT9"/>
      <c r="TNU9" s="4"/>
      <c r="TNV9" s="4"/>
      <c r="TNW9"/>
      <c r="TNX9" s="22"/>
      <c r="TNY9" s="22"/>
      <c r="TNZ9" s="22"/>
      <c r="TOA9" s="15"/>
      <c r="TOB9" s="23"/>
      <c r="TOC9" s="21"/>
      <c r="TOD9"/>
      <c r="TOE9" s="4"/>
      <c r="TOF9" s="4"/>
      <c r="TOG9"/>
      <c r="TOH9" s="22"/>
      <c r="TOI9" s="22"/>
      <c r="TOJ9" s="22"/>
      <c r="TOK9" s="15"/>
      <c r="TOL9" s="23"/>
      <c r="TOM9" s="21"/>
      <c r="TON9"/>
      <c r="TOO9" s="4"/>
      <c r="TOP9" s="4"/>
      <c r="TOQ9"/>
      <c r="TOR9" s="22"/>
      <c r="TOS9" s="22"/>
      <c r="TOT9" s="22"/>
      <c r="TOU9" s="15"/>
      <c r="TOV9" s="23"/>
      <c r="TOW9" s="21"/>
      <c r="TOX9"/>
      <c r="TOY9" s="4"/>
      <c r="TOZ9" s="4"/>
      <c r="TPA9"/>
      <c r="TPB9" s="22"/>
      <c r="TPC9" s="22"/>
      <c r="TPD9" s="22"/>
      <c r="TPE9" s="15"/>
      <c r="TPF9" s="23"/>
      <c r="TPG9" s="21"/>
      <c r="TPH9"/>
      <c r="TPI9" s="4"/>
      <c r="TPJ9" s="4"/>
      <c r="TPK9"/>
      <c r="TPL9" s="22"/>
      <c r="TPM9" s="22"/>
      <c r="TPN9" s="22"/>
      <c r="TPO9" s="15"/>
      <c r="TPP9" s="23"/>
      <c r="TPQ9" s="21"/>
      <c r="TPR9"/>
      <c r="TPS9" s="4"/>
      <c r="TPT9" s="4"/>
      <c r="TPU9"/>
      <c r="TPV9" s="22"/>
      <c r="TPW9" s="22"/>
      <c r="TPX9" s="22"/>
      <c r="TPY9" s="15"/>
      <c r="TPZ9" s="23"/>
      <c r="TQA9" s="21"/>
      <c r="TQB9"/>
      <c r="TQC9" s="4"/>
      <c r="TQD9" s="4"/>
      <c r="TQE9"/>
      <c r="TQF9" s="22"/>
      <c r="TQG9" s="22"/>
      <c r="TQH9" s="22"/>
      <c r="TQI9" s="15"/>
      <c r="TQJ9" s="23"/>
      <c r="TQK9" s="21"/>
      <c r="TQL9"/>
      <c r="TQM9" s="4"/>
      <c r="TQN9" s="4"/>
      <c r="TQO9"/>
      <c r="TQP9" s="22"/>
      <c r="TQQ9" s="22"/>
      <c r="TQR9" s="22"/>
      <c r="TQS9" s="15"/>
      <c r="TQT9" s="23"/>
      <c r="TQU9" s="21"/>
      <c r="TQV9"/>
      <c r="TQW9" s="4"/>
      <c r="TQX9" s="4"/>
      <c r="TQY9"/>
      <c r="TQZ9" s="22"/>
      <c r="TRA9" s="22"/>
      <c r="TRB9" s="22"/>
      <c r="TRC9" s="15"/>
      <c r="TRD9" s="23"/>
      <c r="TRE9" s="21"/>
      <c r="TRF9"/>
      <c r="TRG9" s="4"/>
      <c r="TRH9" s="4"/>
      <c r="TRI9"/>
      <c r="TRJ9" s="22"/>
      <c r="TRK9" s="22"/>
      <c r="TRL9" s="22"/>
      <c r="TRM9" s="15"/>
      <c r="TRN9" s="23"/>
      <c r="TRO9" s="21"/>
      <c r="TRP9"/>
      <c r="TRQ9" s="4"/>
      <c r="TRR9" s="4"/>
      <c r="TRS9"/>
      <c r="TRT9" s="22"/>
      <c r="TRU9" s="22"/>
      <c r="TRV9" s="22"/>
      <c r="TRW9" s="15"/>
      <c r="TRX9" s="23"/>
      <c r="TRY9" s="21"/>
      <c r="TRZ9"/>
      <c r="TSA9" s="4"/>
      <c r="TSB9" s="4"/>
      <c r="TSC9"/>
      <c r="TSD9" s="22"/>
      <c r="TSE9" s="22"/>
      <c r="TSF9" s="22"/>
      <c r="TSG9" s="15"/>
      <c r="TSH9" s="23"/>
      <c r="TSI9" s="21"/>
      <c r="TSJ9"/>
      <c r="TSK9" s="4"/>
      <c r="TSL9" s="4"/>
      <c r="TSM9"/>
      <c r="TSN9" s="22"/>
      <c r="TSO9" s="22"/>
      <c r="TSP9" s="22"/>
      <c r="TSQ9" s="15"/>
      <c r="TSR9" s="23"/>
      <c r="TSS9" s="21"/>
      <c r="TST9"/>
      <c r="TSU9" s="4"/>
      <c r="TSV9" s="4"/>
      <c r="TSW9"/>
      <c r="TSX9" s="22"/>
      <c r="TSY9" s="22"/>
      <c r="TSZ9" s="22"/>
      <c r="TTA9" s="15"/>
      <c r="TTB9" s="23"/>
      <c r="TTC9" s="21"/>
      <c r="TTD9"/>
      <c r="TTE9" s="4"/>
      <c r="TTF9" s="4"/>
      <c r="TTG9"/>
      <c r="TTH9" s="22"/>
      <c r="TTI9" s="22"/>
      <c r="TTJ9" s="22"/>
      <c r="TTK9" s="15"/>
      <c r="TTL9" s="23"/>
      <c r="TTM9" s="21"/>
      <c r="TTN9"/>
      <c r="TTO9" s="4"/>
      <c r="TTP9" s="4"/>
      <c r="TTQ9"/>
      <c r="TTR9" s="22"/>
      <c r="TTS9" s="22"/>
      <c r="TTT9" s="22"/>
      <c r="TTU9" s="15"/>
      <c r="TTV9" s="23"/>
      <c r="TTW9" s="21"/>
      <c r="TTX9"/>
      <c r="TTY9" s="4"/>
      <c r="TTZ9" s="4"/>
      <c r="TUA9"/>
      <c r="TUB9" s="22"/>
      <c r="TUC9" s="22"/>
      <c r="TUD9" s="22"/>
      <c r="TUE9" s="15"/>
      <c r="TUF9" s="23"/>
      <c r="TUG9" s="21"/>
      <c r="TUH9"/>
      <c r="TUI9" s="4"/>
      <c r="TUJ9" s="4"/>
      <c r="TUK9"/>
      <c r="TUL9" s="22"/>
      <c r="TUM9" s="22"/>
      <c r="TUN9" s="22"/>
      <c r="TUO9" s="15"/>
      <c r="TUP9" s="23"/>
      <c r="TUQ9" s="21"/>
      <c r="TUR9"/>
      <c r="TUS9" s="4"/>
      <c r="TUT9" s="4"/>
      <c r="TUU9"/>
      <c r="TUV9" s="22"/>
      <c r="TUW9" s="22"/>
      <c r="TUX9" s="22"/>
      <c r="TUY9" s="15"/>
      <c r="TUZ9" s="23"/>
      <c r="TVA9" s="21"/>
      <c r="TVB9"/>
      <c r="TVC9" s="4"/>
      <c r="TVD9" s="4"/>
      <c r="TVE9"/>
      <c r="TVF9" s="22"/>
      <c r="TVG9" s="22"/>
      <c r="TVH9" s="22"/>
      <c r="TVI9" s="15"/>
      <c r="TVJ9" s="23"/>
      <c r="TVK9" s="21"/>
      <c r="TVL9"/>
      <c r="TVM9" s="4"/>
      <c r="TVN9" s="4"/>
      <c r="TVO9"/>
      <c r="TVP9" s="22"/>
      <c r="TVQ9" s="22"/>
      <c r="TVR9" s="22"/>
      <c r="TVS9" s="15"/>
      <c r="TVT9" s="23"/>
      <c r="TVU9" s="21"/>
      <c r="TVV9"/>
      <c r="TVW9" s="4"/>
      <c r="TVX9" s="4"/>
      <c r="TVY9"/>
      <c r="TVZ9" s="22"/>
      <c r="TWA9" s="22"/>
      <c r="TWB9" s="22"/>
      <c r="TWC9" s="15"/>
      <c r="TWD9" s="23"/>
      <c r="TWE9" s="21"/>
      <c r="TWF9"/>
      <c r="TWG9" s="4"/>
      <c r="TWH9" s="4"/>
      <c r="TWI9"/>
      <c r="TWJ9" s="22"/>
      <c r="TWK9" s="22"/>
      <c r="TWL9" s="22"/>
      <c r="TWM9" s="15"/>
      <c r="TWN9" s="23"/>
      <c r="TWO9" s="21"/>
      <c r="TWP9"/>
      <c r="TWQ9" s="4"/>
      <c r="TWR9" s="4"/>
      <c r="TWS9"/>
      <c r="TWT9" s="22"/>
      <c r="TWU9" s="22"/>
      <c r="TWV9" s="22"/>
      <c r="TWW9" s="15"/>
      <c r="TWX9" s="23"/>
      <c r="TWY9" s="21"/>
      <c r="TWZ9"/>
      <c r="TXA9" s="4"/>
      <c r="TXB9" s="4"/>
      <c r="TXC9"/>
      <c r="TXD9" s="22"/>
      <c r="TXE9" s="22"/>
      <c r="TXF9" s="22"/>
      <c r="TXG9" s="15"/>
      <c r="TXH9" s="23"/>
      <c r="TXI9" s="21"/>
      <c r="TXJ9"/>
      <c r="TXK9" s="4"/>
      <c r="TXL9" s="4"/>
      <c r="TXM9"/>
      <c r="TXN9" s="22"/>
      <c r="TXO9" s="22"/>
      <c r="TXP9" s="22"/>
      <c r="TXQ9" s="15"/>
      <c r="TXR9" s="23"/>
      <c r="TXS9" s="21"/>
      <c r="TXT9"/>
      <c r="TXU9" s="4"/>
      <c r="TXV9" s="4"/>
      <c r="TXW9"/>
      <c r="TXX9" s="22"/>
      <c r="TXY9" s="22"/>
      <c r="TXZ9" s="22"/>
      <c r="TYA9" s="15"/>
      <c r="TYB9" s="23"/>
      <c r="TYC9" s="21"/>
      <c r="TYD9"/>
      <c r="TYE9" s="4"/>
      <c r="TYF9" s="4"/>
      <c r="TYG9"/>
      <c r="TYH9" s="22"/>
      <c r="TYI9" s="22"/>
      <c r="TYJ9" s="22"/>
      <c r="TYK9" s="15"/>
      <c r="TYL9" s="23"/>
      <c r="TYM9" s="21"/>
      <c r="TYN9"/>
      <c r="TYO9" s="4"/>
      <c r="TYP9" s="4"/>
      <c r="TYQ9"/>
      <c r="TYR9" s="22"/>
      <c r="TYS9" s="22"/>
      <c r="TYT9" s="22"/>
      <c r="TYU9" s="15"/>
      <c r="TYV9" s="23"/>
      <c r="TYW9" s="21"/>
      <c r="TYX9"/>
      <c r="TYY9" s="4"/>
      <c r="TYZ9" s="4"/>
      <c r="TZA9"/>
      <c r="TZB9" s="22"/>
      <c r="TZC9" s="22"/>
      <c r="TZD9" s="22"/>
      <c r="TZE9" s="15"/>
      <c r="TZF9" s="23"/>
      <c r="TZG9" s="21"/>
      <c r="TZH9"/>
      <c r="TZI9" s="4"/>
      <c r="TZJ9" s="4"/>
      <c r="TZK9"/>
      <c r="TZL9" s="22"/>
      <c r="TZM9" s="22"/>
      <c r="TZN9" s="22"/>
      <c r="TZO9" s="15"/>
      <c r="TZP9" s="23"/>
      <c r="TZQ9" s="21"/>
      <c r="TZR9"/>
      <c r="TZS9" s="4"/>
      <c r="TZT9" s="4"/>
      <c r="TZU9"/>
      <c r="TZV9" s="22"/>
      <c r="TZW9" s="22"/>
      <c r="TZX9" s="22"/>
      <c r="TZY9" s="15"/>
      <c r="TZZ9" s="23"/>
      <c r="UAA9" s="21"/>
      <c r="UAB9"/>
      <c r="UAC9" s="4"/>
      <c r="UAD9" s="4"/>
      <c r="UAE9"/>
      <c r="UAF9" s="22"/>
      <c r="UAG9" s="22"/>
      <c r="UAH9" s="22"/>
      <c r="UAI9" s="15"/>
      <c r="UAJ9" s="23"/>
      <c r="UAK9" s="21"/>
      <c r="UAL9"/>
      <c r="UAM9" s="4"/>
      <c r="UAN9" s="4"/>
      <c r="UAO9"/>
      <c r="UAP9" s="22"/>
      <c r="UAQ9" s="22"/>
      <c r="UAR9" s="22"/>
      <c r="UAS9" s="15"/>
      <c r="UAT9" s="23"/>
      <c r="UAU9" s="21"/>
      <c r="UAV9"/>
      <c r="UAW9" s="4"/>
      <c r="UAX9" s="4"/>
      <c r="UAY9"/>
      <c r="UAZ9" s="22"/>
      <c r="UBA9" s="22"/>
      <c r="UBB9" s="22"/>
      <c r="UBC9" s="15"/>
      <c r="UBD9" s="23"/>
      <c r="UBE9" s="21"/>
      <c r="UBF9"/>
      <c r="UBG9" s="4"/>
      <c r="UBH9" s="4"/>
      <c r="UBI9"/>
      <c r="UBJ9" s="22"/>
      <c r="UBK9" s="22"/>
      <c r="UBL9" s="22"/>
      <c r="UBM9" s="15"/>
      <c r="UBN9" s="23"/>
      <c r="UBO9" s="21"/>
      <c r="UBP9"/>
      <c r="UBQ9" s="4"/>
      <c r="UBR9" s="4"/>
      <c r="UBS9"/>
      <c r="UBT9" s="22"/>
      <c r="UBU9" s="22"/>
      <c r="UBV9" s="22"/>
      <c r="UBW9" s="15"/>
      <c r="UBX9" s="23"/>
      <c r="UBY9" s="21"/>
      <c r="UBZ9"/>
      <c r="UCA9" s="4"/>
      <c r="UCB9" s="4"/>
      <c r="UCC9"/>
      <c r="UCD9" s="22"/>
      <c r="UCE9" s="22"/>
      <c r="UCF9" s="22"/>
      <c r="UCG9" s="15"/>
      <c r="UCH9" s="23"/>
      <c r="UCI9" s="21"/>
      <c r="UCJ9"/>
      <c r="UCK9" s="4"/>
      <c r="UCL9" s="4"/>
      <c r="UCM9"/>
      <c r="UCN9" s="22"/>
      <c r="UCO9" s="22"/>
      <c r="UCP9" s="22"/>
      <c r="UCQ9" s="15"/>
      <c r="UCR9" s="23"/>
      <c r="UCS9" s="21"/>
      <c r="UCT9"/>
      <c r="UCU9" s="4"/>
      <c r="UCV9" s="4"/>
      <c r="UCW9"/>
      <c r="UCX9" s="22"/>
      <c r="UCY9" s="22"/>
      <c r="UCZ9" s="22"/>
      <c r="UDA9" s="15"/>
      <c r="UDB9" s="23"/>
      <c r="UDC9" s="21"/>
      <c r="UDD9"/>
      <c r="UDE9" s="4"/>
      <c r="UDF9" s="4"/>
      <c r="UDG9"/>
      <c r="UDH9" s="22"/>
      <c r="UDI9" s="22"/>
      <c r="UDJ9" s="22"/>
      <c r="UDK9" s="15"/>
      <c r="UDL9" s="23"/>
      <c r="UDM9" s="21"/>
      <c r="UDN9"/>
      <c r="UDO9" s="4"/>
      <c r="UDP9" s="4"/>
      <c r="UDQ9"/>
      <c r="UDR9" s="22"/>
      <c r="UDS9" s="22"/>
      <c r="UDT9" s="22"/>
      <c r="UDU9" s="15"/>
      <c r="UDV9" s="23"/>
      <c r="UDW9" s="21"/>
      <c r="UDX9"/>
      <c r="UDY9" s="4"/>
      <c r="UDZ9" s="4"/>
      <c r="UEA9"/>
      <c r="UEB9" s="22"/>
      <c r="UEC9" s="22"/>
      <c r="UED9" s="22"/>
      <c r="UEE9" s="15"/>
      <c r="UEF9" s="23"/>
      <c r="UEG9" s="21"/>
      <c r="UEH9"/>
      <c r="UEI9" s="4"/>
      <c r="UEJ9" s="4"/>
      <c r="UEK9"/>
      <c r="UEL9" s="22"/>
      <c r="UEM9" s="22"/>
      <c r="UEN9" s="22"/>
      <c r="UEO9" s="15"/>
      <c r="UEP9" s="23"/>
      <c r="UEQ9" s="21"/>
      <c r="UER9"/>
      <c r="UES9" s="4"/>
      <c r="UET9" s="4"/>
      <c r="UEU9"/>
      <c r="UEV9" s="22"/>
      <c r="UEW9" s="22"/>
      <c r="UEX9" s="22"/>
      <c r="UEY9" s="15"/>
      <c r="UEZ9" s="23"/>
      <c r="UFA9" s="21"/>
      <c r="UFB9"/>
      <c r="UFC9" s="4"/>
      <c r="UFD9" s="4"/>
      <c r="UFE9"/>
      <c r="UFF9" s="22"/>
      <c r="UFG9" s="22"/>
      <c r="UFH9" s="22"/>
      <c r="UFI9" s="15"/>
      <c r="UFJ9" s="23"/>
      <c r="UFK9" s="21"/>
      <c r="UFL9"/>
      <c r="UFM9" s="4"/>
      <c r="UFN9" s="4"/>
      <c r="UFO9"/>
      <c r="UFP9" s="22"/>
      <c r="UFQ9" s="22"/>
      <c r="UFR9" s="22"/>
      <c r="UFS9" s="15"/>
      <c r="UFT9" s="23"/>
      <c r="UFU9" s="21"/>
      <c r="UFV9"/>
      <c r="UFW9" s="4"/>
      <c r="UFX9" s="4"/>
      <c r="UFY9"/>
      <c r="UFZ9" s="22"/>
      <c r="UGA9" s="22"/>
      <c r="UGB9" s="22"/>
      <c r="UGC9" s="15"/>
      <c r="UGD9" s="23"/>
      <c r="UGE9" s="21"/>
      <c r="UGF9"/>
      <c r="UGG9" s="4"/>
      <c r="UGH9" s="4"/>
      <c r="UGI9"/>
      <c r="UGJ9" s="22"/>
      <c r="UGK9" s="22"/>
      <c r="UGL9" s="22"/>
      <c r="UGM9" s="15"/>
      <c r="UGN9" s="23"/>
      <c r="UGO9" s="21"/>
      <c r="UGP9"/>
      <c r="UGQ9" s="4"/>
      <c r="UGR9" s="4"/>
      <c r="UGS9"/>
      <c r="UGT9" s="22"/>
      <c r="UGU9" s="22"/>
      <c r="UGV9" s="22"/>
      <c r="UGW9" s="15"/>
      <c r="UGX9" s="23"/>
      <c r="UGY9" s="21"/>
      <c r="UGZ9"/>
      <c r="UHA9" s="4"/>
      <c r="UHB9" s="4"/>
      <c r="UHC9"/>
      <c r="UHD9" s="22"/>
      <c r="UHE9" s="22"/>
      <c r="UHF9" s="22"/>
      <c r="UHG9" s="15"/>
      <c r="UHH9" s="23"/>
      <c r="UHI9" s="21"/>
      <c r="UHJ9"/>
      <c r="UHK9" s="4"/>
      <c r="UHL9" s="4"/>
      <c r="UHM9"/>
      <c r="UHN9" s="22"/>
      <c r="UHO9" s="22"/>
      <c r="UHP9" s="22"/>
      <c r="UHQ9" s="15"/>
      <c r="UHR9" s="23"/>
      <c r="UHS9" s="21"/>
      <c r="UHT9"/>
      <c r="UHU9" s="4"/>
      <c r="UHV9" s="4"/>
      <c r="UHW9"/>
      <c r="UHX9" s="22"/>
      <c r="UHY9" s="22"/>
      <c r="UHZ9" s="22"/>
      <c r="UIA9" s="15"/>
      <c r="UIB9" s="23"/>
      <c r="UIC9" s="21"/>
      <c r="UID9"/>
      <c r="UIE9" s="4"/>
      <c r="UIF9" s="4"/>
      <c r="UIG9"/>
      <c r="UIH9" s="22"/>
      <c r="UII9" s="22"/>
      <c r="UIJ9" s="22"/>
      <c r="UIK9" s="15"/>
      <c r="UIL9" s="23"/>
      <c r="UIM9" s="21"/>
      <c r="UIN9"/>
      <c r="UIO9" s="4"/>
      <c r="UIP9" s="4"/>
      <c r="UIQ9"/>
      <c r="UIR9" s="22"/>
      <c r="UIS9" s="22"/>
      <c r="UIT9" s="22"/>
      <c r="UIU9" s="15"/>
      <c r="UIV9" s="23"/>
      <c r="UIW9" s="21"/>
      <c r="UIX9"/>
      <c r="UIY9" s="4"/>
      <c r="UIZ9" s="4"/>
      <c r="UJA9"/>
      <c r="UJB9" s="22"/>
      <c r="UJC9" s="22"/>
      <c r="UJD9" s="22"/>
      <c r="UJE9" s="15"/>
      <c r="UJF9" s="23"/>
      <c r="UJG9" s="21"/>
      <c r="UJH9"/>
      <c r="UJI9" s="4"/>
      <c r="UJJ9" s="4"/>
      <c r="UJK9"/>
      <c r="UJL9" s="22"/>
      <c r="UJM9" s="22"/>
      <c r="UJN9" s="22"/>
      <c r="UJO9" s="15"/>
      <c r="UJP9" s="23"/>
      <c r="UJQ9" s="21"/>
      <c r="UJR9"/>
      <c r="UJS9" s="4"/>
      <c r="UJT9" s="4"/>
      <c r="UJU9"/>
      <c r="UJV9" s="22"/>
      <c r="UJW9" s="22"/>
      <c r="UJX9" s="22"/>
      <c r="UJY9" s="15"/>
      <c r="UJZ9" s="23"/>
      <c r="UKA9" s="21"/>
      <c r="UKB9"/>
      <c r="UKC9" s="4"/>
      <c r="UKD9" s="4"/>
      <c r="UKE9"/>
      <c r="UKF9" s="22"/>
      <c r="UKG9" s="22"/>
      <c r="UKH9" s="22"/>
      <c r="UKI9" s="15"/>
      <c r="UKJ9" s="23"/>
      <c r="UKK9" s="21"/>
      <c r="UKL9"/>
      <c r="UKM9" s="4"/>
      <c r="UKN9" s="4"/>
      <c r="UKO9"/>
      <c r="UKP9" s="22"/>
      <c r="UKQ9" s="22"/>
      <c r="UKR9" s="22"/>
      <c r="UKS9" s="15"/>
      <c r="UKT9" s="23"/>
      <c r="UKU9" s="21"/>
      <c r="UKV9"/>
      <c r="UKW9" s="4"/>
      <c r="UKX9" s="4"/>
      <c r="UKY9"/>
      <c r="UKZ9" s="22"/>
      <c r="ULA9" s="22"/>
      <c r="ULB9" s="22"/>
      <c r="ULC9" s="15"/>
      <c r="ULD9" s="23"/>
      <c r="ULE9" s="21"/>
      <c r="ULF9"/>
      <c r="ULG9" s="4"/>
      <c r="ULH9" s="4"/>
      <c r="ULI9"/>
      <c r="ULJ9" s="22"/>
      <c r="ULK9" s="22"/>
      <c r="ULL9" s="22"/>
      <c r="ULM9" s="15"/>
      <c r="ULN9" s="23"/>
      <c r="ULO9" s="21"/>
      <c r="ULP9"/>
      <c r="ULQ9" s="4"/>
      <c r="ULR9" s="4"/>
      <c r="ULS9"/>
      <c r="ULT9" s="22"/>
      <c r="ULU9" s="22"/>
      <c r="ULV9" s="22"/>
      <c r="ULW9" s="15"/>
      <c r="ULX9" s="23"/>
      <c r="ULY9" s="21"/>
      <c r="ULZ9"/>
      <c r="UMA9" s="4"/>
      <c r="UMB9" s="4"/>
      <c r="UMC9"/>
      <c r="UMD9" s="22"/>
      <c r="UME9" s="22"/>
      <c r="UMF9" s="22"/>
      <c r="UMG9" s="15"/>
      <c r="UMH9" s="23"/>
      <c r="UMI9" s="21"/>
      <c r="UMJ9"/>
      <c r="UMK9" s="4"/>
      <c r="UML9" s="4"/>
      <c r="UMM9"/>
      <c r="UMN9" s="22"/>
      <c r="UMO9" s="22"/>
      <c r="UMP9" s="22"/>
      <c r="UMQ9" s="15"/>
      <c r="UMR9" s="23"/>
      <c r="UMS9" s="21"/>
      <c r="UMT9"/>
      <c r="UMU9" s="4"/>
      <c r="UMV9" s="4"/>
      <c r="UMW9"/>
      <c r="UMX9" s="22"/>
      <c r="UMY9" s="22"/>
      <c r="UMZ9" s="22"/>
      <c r="UNA9" s="15"/>
      <c r="UNB9" s="23"/>
      <c r="UNC9" s="21"/>
      <c r="UND9"/>
      <c r="UNE9" s="4"/>
      <c r="UNF9" s="4"/>
      <c r="UNG9"/>
      <c r="UNH9" s="22"/>
      <c r="UNI9" s="22"/>
      <c r="UNJ9" s="22"/>
      <c r="UNK9" s="15"/>
      <c r="UNL9" s="23"/>
      <c r="UNM9" s="21"/>
      <c r="UNN9"/>
      <c r="UNO9" s="4"/>
      <c r="UNP9" s="4"/>
      <c r="UNQ9"/>
      <c r="UNR9" s="22"/>
      <c r="UNS9" s="22"/>
      <c r="UNT9" s="22"/>
      <c r="UNU9" s="15"/>
      <c r="UNV9" s="23"/>
      <c r="UNW9" s="21"/>
      <c r="UNX9"/>
      <c r="UNY9" s="4"/>
      <c r="UNZ9" s="4"/>
      <c r="UOA9"/>
      <c r="UOB9" s="22"/>
      <c r="UOC9" s="22"/>
      <c r="UOD9" s="22"/>
      <c r="UOE9" s="15"/>
      <c r="UOF9" s="23"/>
      <c r="UOG9" s="21"/>
      <c r="UOH9"/>
      <c r="UOI9" s="4"/>
      <c r="UOJ9" s="4"/>
      <c r="UOK9"/>
      <c r="UOL9" s="22"/>
      <c r="UOM9" s="22"/>
      <c r="UON9" s="22"/>
      <c r="UOO9" s="15"/>
      <c r="UOP9" s="23"/>
      <c r="UOQ9" s="21"/>
      <c r="UOR9"/>
      <c r="UOS9" s="4"/>
      <c r="UOT9" s="4"/>
      <c r="UOU9"/>
      <c r="UOV9" s="22"/>
      <c r="UOW9" s="22"/>
      <c r="UOX9" s="22"/>
      <c r="UOY9" s="15"/>
      <c r="UOZ9" s="23"/>
      <c r="UPA9" s="21"/>
      <c r="UPB9"/>
      <c r="UPC9" s="4"/>
      <c r="UPD9" s="4"/>
      <c r="UPE9"/>
      <c r="UPF9" s="22"/>
      <c r="UPG9" s="22"/>
      <c r="UPH9" s="22"/>
      <c r="UPI9" s="15"/>
      <c r="UPJ9" s="23"/>
      <c r="UPK9" s="21"/>
      <c r="UPL9"/>
      <c r="UPM9" s="4"/>
      <c r="UPN9" s="4"/>
      <c r="UPO9"/>
      <c r="UPP9" s="22"/>
      <c r="UPQ9" s="22"/>
      <c r="UPR9" s="22"/>
      <c r="UPS9" s="15"/>
      <c r="UPT9" s="23"/>
      <c r="UPU9" s="21"/>
      <c r="UPV9"/>
      <c r="UPW9" s="4"/>
      <c r="UPX9" s="4"/>
      <c r="UPY9"/>
      <c r="UPZ9" s="22"/>
      <c r="UQA9" s="22"/>
      <c r="UQB9" s="22"/>
      <c r="UQC9" s="15"/>
      <c r="UQD9" s="23"/>
      <c r="UQE9" s="21"/>
      <c r="UQF9"/>
      <c r="UQG9" s="4"/>
      <c r="UQH9" s="4"/>
      <c r="UQI9"/>
      <c r="UQJ9" s="22"/>
      <c r="UQK9" s="22"/>
      <c r="UQL9" s="22"/>
      <c r="UQM9" s="15"/>
      <c r="UQN9" s="23"/>
      <c r="UQO9" s="21"/>
      <c r="UQP9"/>
      <c r="UQQ9" s="4"/>
      <c r="UQR9" s="4"/>
      <c r="UQS9"/>
      <c r="UQT9" s="22"/>
      <c r="UQU9" s="22"/>
      <c r="UQV9" s="22"/>
      <c r="UQW9" s="15"/>
      <c r="UQX9" s="23"/>
      <c r="UQY9" s="21"/>
      <c r="UQZ9"/>
      <c r="URA9" s="4"/>
      <c r="URB9" s="4"/>
      <c r="URC9"/>
      <c r="URD9" s="22"/>
      <c r="URE9" s="22"/>
      <c r="URF9" s="22"/>
      <c r="URG9" s="15"/>
      <c r="URH9" s="23"/>
      <c r="URI9" s="21"/>
      <c r="URJ9"/>
      <c r="URK9" s="4"/>
      <c r="URL9" s="4"/>
      <c r="URM9"/>
      <c r="URN9" s="22"/>
      <c r="URO9" s="22"/>
      <c r="URP9" s="22"/>
      <c r="URQ9" s="15"/>
      <c r="URR9" s="23"/>
      <c r="URS9" s="21"/>
      <c r="URT9"/>
      <c r="URU9" s="4"/>
      <c r="URV9" s="4"/>
      <c r="URW9"/>
      <c r="URX9" s="22"/>
      <c r="URY9" s="22"/>
      <c r="URZ9" s="22"/>
      <c r="USA9" s="15"/>
      <c r="USB9" s="23"/>
      <c r="USC9" s="21"/>
      <c r="USD9"/>
      <c r="USE9" s="4"/>
      <c r="USF9" s="4"/>
      <c r="USG9"/>
      <c r="USH9" s="22"/>
      <c r="USI9" s="22"/>
      <c r="USJ9" s="22"/>
      <c r="USK9" s="15"/>
      <c r="USL9" s="23"/>
      <c r="USM9" s="21"/>
      <c r="USN9"/>
      <c r="USO9" s="4"/>
      <c r="USP9" s="4"/>
      <c r="USQ9"/>
      <c r="USR9" s="22"/>
      <c r="USS9" s="22"/>
      <c r="UST9" s="22"/>
      <c r="USU9" s="15"/>
      <c r="USV9" s="23"/>
      <c r="USW9" s="21"/>
      <c r="USX9"/>
      <c r="USY9" s="4"/>
      <c r="USZ9" s="4"/>
      <c r="UTA9"/>
      <c r="UTB9" s="22"/>
      <c r="UTC9" s="22"/>
      <c r="UTD9" s="22"/>
      <c r="UTE9" s="15"/>
      <c r="UTF9" s="23"/>
      <c r="UTG9" s="21"/>
      <c r="UTH9"/>
      <c r="UTI9" s="4"/>
      <c r="UTJ9" s="4"/>
      <c r="UTK9"/>
      <c r="UTL9" s="22"/>
      <c r="UTM9" s="22"/>
      <c r="UTN9" s="22"/>
      <c r="UTO9" s="15"/>
      <c r="UTP9" s="23"/>
      <c r="UTQ9" s="21"/>
      <c r="UTR9"/>
      <c r="UTS9" s="4"/>
      <c r="UTT9" s="4"/>
      <c r="UTU9"/>
      <c r="UTV9" s="22"/>
      <c r="UTW9" s="22"/>
      <c r="UTX9" s="22"/>
      <c r="UTY9" s="15"/>
      <c r="UTZ9" s="23"/>
      <c r="UUA9" s="21"/>
      <c r="UUB9"/>
      <c r="UUC9" s="4"/>
      <c r="UUD9" s="4"/>
      <c r="UUE9"/>
      <c r="UUF9" s="22"/>
      <c r="UUG9" s="22"/>
      <c r="UUH9" s="22"/>
      <c r="UUI9" s="15"/>
      <c r="UUJ9" s="23"/>
      <c r="UUK9" s="21"/>
      <c r="UUL9"/>
      <c r="UUM9" s="4"/>
      <c r="UUN9" s="4"/>
      <c r="UUO9"/>
      <c r="UUP9" s="22"/>
      <c r="UUQ9" s="22"/>
      <c r="UUR9" s="22"/>
      <c r="UUS9" s="15"/>
      <c r="UUT9" s="23"/>
      <c r="UUU9" s="21"/>
      <c r="UUV9"/>
      <c r="UUW9" s="4"/>
      <c r="UUX9" s="4"/>
      <c r="UUY9"/>
      <c r="UUZ9" s="22"/>
      <c r="UVA9" s="22"/>
      <c r="UVB9" s="22"/>
      <c r="UVC9" s="15"/>
      <c r="UVD9" s="23"/>
      <c r="UVE9" s="21"/>
      <c r="UVF9"/>
      <c r="UVG9" s="4"/>
      <c r="UVH9" s="4"/>
      <c r="UVI9"/>
      <c r="UVJ9" s="22"/>
      <c r="UVK9" s="22"/>
      <c r="UVL9" s="22"/>
      <c r="UVM9" s="15"/>
      <c r="UVN9" s="23"/>
      <c r="UVO9" s="21"/>
      <c r="UVP9"/>
      <c r="UVQ9" s="4"/>
      <c r="UVR9" s="4"/>
      <c r="UVS9"/>
      <c r="UVT9" s="22"/>
      <c r="UVU9" s="22"/>
      <c r="UVV9" s="22"/>
      <c r="UVW9" s="15"/>
      <c r="UVX9" s="23"/>
      <c r="UVY9" s="21"/>
      <c r="UVZ9"/>
      <c r="UWA9" s="4"/>
      <c r="UWB9" s="4"/>
      <c r="UWC9"/>
      <c r="UWD9" s="22"/>
      <c r="UWE9" s="22"/>
      <c r="UWF9" s="22"/>
      <c r="UWG9" s="15"/>
      <c r="UWH9" s="23"/>
      <c r="UWI9" s="21"/>
      <c r="UWJ9"/>
      <c r="UWK9" s="4"/>
      <c r="UWL9" s="4"/>
      <c r="UWM9"/>
      <c r="UWN9" s="22"/>
      <c r="UWO9" s="22"/>
      <c r="UWP9" s="22"/>
      <c r="UWQ9" s="15"/>
      <c r="UWR9" s="23"/>
      <c r="UWS9" s="21"/>
      <c r="UWT9"/>
      <c r="UWU9" s="4"/>
      <c r="UWV9" s="4"/>
      <c r="UWW9"/>
      <c r="UWX9" s="22"/>
      <c r="UWY9" s="22"/>
      <c r="UWZ9" s="22"/>
      <c r="UXA9" s="15"/>
      <c r="UXB9" s="23"/>
      <c r="UXC9" s="21"/>
      <c r="UXD9"/>
      <c r="UXE9" s="4"/>
      <c r="UXF9" s="4"/>
      <c r="UXG9"/>
      <c r="UXH9" s="22"/>
      <c r="UXI9" s="22"/>
      <c r="UXJ9" s="22"/>
      <c r="UXK9" s="15"/>
      <c r="UXL9" s="23"/>
      <c r="UXM9" s="21"/>
      <c r="UXN9"/>
      <c r="UXO9" s="4"/>
      <c r="UXP9" s="4"/>
      <c r="UXQ9"/>
      <c r="UXR9" s="22"/>
      <c r="UXS9" s="22"/>
      <c r="UXT9" s="22"/>
      <c r="UXU9" s="15"/>
      <c r="UXV9" s="23"/>
      <c r="UXW9" s="21"/>
      <c r="UXX9"/>
      <c r="UXY9" s="4"/>
      <c r="UXZ9" s="4"/>
      <c r="UYA9"/>
      <c r="UYB9" s="22"/>
      <c r="UYC9" s="22"/>
      <c r="UYD9" s="22"/>
      <c r="UYE9" s="15"/>
      <c r="UYF9" s="23"/>
      <c r="UYG9" s="21"/>
      <c r="UYH9"/>
      <c r="UYI9" s="4"/>
      <c r="UYJ9" s="4"/>
      <c r="UYK9"/>
      <c r="UYL9" s="22"/>
      <c r="UYM9" s="22"/>
      <c r="UYN9" s="22"/>
      <c r="UYO9" s="15"/>
      <c r="UYP9" s="23"/>
      <c r="UYQ9" s="21"/>
      <c r="UYR9"/>
      <c r="UYS9" s="4"/>
      <c r="UYT9" s="4"/>
      <c r="UYU9"/>
      <c r="UYV9" s="22"/>
      <c r="UYW9" s="22"/>
      <c r="UYX9" s="22"/>
      <c r="UYY9" s="15"/>
      <c r="UYZ9" s="23"/>
      <c r="UZA9" s="21"/>
      <c r="UZB9"/>
      <c r="UZC9" s="4"/>
      <c r="UZD9" s="4"/>
      <c r="UZE9"/>
      <c r="UZF9" s="22"/>
      <c r="UZG9" s="22"/>
      <c r="UZH9" s="22"/>
      <c r="UZI9" s="15"/>
      <c r="UZJ9" s="23"/>
      <c r="UZK9" s="21"/>
      <c r="UZL9"/>
      <c r="UZM9" s="4"/>
      <c r="UZN9" s="4"/>
      <c r="UZO9"/>
      <c r="UZP9" s="22"/>
      <c r="UZQ9" s="22"/>
      <c r="UZR9" s="22"/>
      <c r="UZS9" s="15"/>
      <c r="UZT9" s="23"/>
      <c r="UZU9" s="21"/>
      <c r="UZV9"/>
      <c r="UZW9" s="4"/>
      <c r="UZX9" s="4"/>
      <c r="UZY9"/>
      <c r="UZZ9" s="22"/>
      <c r="VAA9" s="22"/>
      <c r="VAB9" s="22"/>
      <c r="VAC9" s="15"/>
      <c r="VAD9" s="23"/>
      <c r="VAE9" s="21"/>
      <c r="VAF9"/>
      <c r="VAG9" s="4"/>
      <c r="VAH9" s="4"/>
      <c r="VAI9"/>
      <c r="VAJ9" s="22"/>
      <c r="VAK9" s="22"/>
      <c r="VAL9" s="22"/>
      <c r="VAM9" s="15"/>
      <c r="VAN9" s="23"/>
      <c r="VAO9" s="21"/>
      <c r="VAP9"/>
      <c r="VAQ9" s="4"/>
      <c r="VAR9" s="4"/>
      <c r="VAS9"/>
      <c r="VAT9" s="22"/>
      <c r="VAU9" s="22"/>
      <c r="VAV9" s="22"/>
      <c r="VAW9" s="15"/>
      <c r="VAX9" s="23"/>
      <c r="VAY9" s="21"/>
      <c r="VAZ9"/>
      <c r="VBA9" s="4"/>
      <c r="VBB9" s="4"/>
      <c r="VBC9"/>
      <c r="VBD9" s="22"/>
      <c r="VBE9" s="22"/>
      <c r="VBF9" s="22"/>
      <c r="VBG9" s="15"/>
      <c r="VBH9" s="23"/>
      <c r="VBI9" s="21"/>
      <c r="VBJ9"/>
      <c r="VBK9" s="4"/>
      <c r="VBL9" s="4"/>
      <c r="VBM9"/>
      <c r="VBN9" s="22"/>
      <c r="VBO9" s="22"/>
      <c r="VBP9" s="22"/>
      <c r="VBQ9" s="15"/>
      <c r="VBR9" s="23"/>
      <c r="VBS9" s="21"/>
      <c r="VBT9"/>
      <c r="VBU9" s="4"/>
      <c r="VBV9" s="4"/>
      <c r="VBW9"/>
      <c r="VBX9" s="22"/>
      <c r="VBY9" s="22"/>
      <c r="VBZ9" s="22"/>
      <c r="VCA9" s="15"/>
      <c r="VCB9" s="23"/>
      <c r="VCC9" s="21"/>
      <c r="VCD9"/>
      <c r="VCE9" s="4"/>
      <c r="VCF9" s="4"/>
      <c r="VCG9"/>
      <c r="VCH9" s="22"/>
      <c r="VCI9" s="22"/>
      <c r="VCJ9" s="22"/>
      <c r="VCK9" s="15"/>
      <c r="VCL9" s="23"/>
      <c r="VCM9" s="21"/>
      <c r="VCN9"/>
      <c r="VCO9" s="4"/>
      <c r="VCP9" s="4"/>
      <c r="VCQ9"/>
      <c r="VCR9" s="22"/>
      <c r="VCS9" s="22"/>
      <c r="VCT9" s="22"/>
      <c r="VCU9" s="15"/>
      <c r="VCV9" s="23"/>
      <c r="VCW9" s="21"/>
      <c r="VCX9"/>
      <c r="VCY9" s="4"/>
      <c r="VCZ9" s="4"/>
      <c r="VDA9"/>
      <c r="VDB9" s="22"/>
      <c r="VDC9" s="22"/>
      <c r="VDD9" s="22"/>
      <c r="VDE9" s="15"/>
      <c r="VDF9" s="23"/>
      <c r="VDG9" s="21"/>
      <c r="VDH9"/>
      <c r="VDI9" s="4"/>
      <c r="VDJ9" s="4"/>
      <c r="VDK9"/>
      <c r="VDL9" s="22"/>
      <c r="VDM9" s="22"/>
      <c r="VDN9" s="22"/>
      <c r="VDO9" s="15"/>
      <c r="VDP9" s="23"/>
      <c r="VDQ9" s="21"/>
      <c r="VDR9"/>
      <c r="VDS9" s="4"/>
      <c r="VDT9" s="4"/>
      <c r="VDU9"/>
      <c r="VDV9" s="22"/>
      <c r="VDW9" s="22"/>
      <c r="VDX9" s="22"/>
      <c r="VDY9" s="15"/>
      <c r="VDZ9" s="23"/>
      <c r="VEA9" s="21"/>
      <c r="VEB9"/>
      <c r="VEC9" s="4"/>
      <c r="VED9" s="4"/>
      <c r="VEE9"/>
      <c r="VEF9" s="22"/>
      <c r="VEG9" s="22"/>
      <c r="VEH9" s="22"/>
      <c r="VEI9" s="15"/>
      <c r="VEJ9" s="23"/>
      <c r="VEK9" s="21"/>
      <c r="VEL9"/>
      <c r="VEM9" s="4"/>
      <c r="VEN9" s="4"/>
      <c r="VEO9"/>
      <c r="VEP9" s="22"/>
      <c r="VEQ9" s="22"/>
      <c r="VER9" s="22"/>
      <c r="VES9" s="15"/>
      <c r="VET9" s="23"/>
      <c r="VEU9" s="21"/>
      <c r="VEV9"/>
      <c r="VEW9" s="4"/>
      <c r="VEX9" s="4"/>
      <c r="VEY9"/>
      <c r="VEZ9" s="22"/>
      <c r="VFA9" s="22"/>
      <c r="VFB9" s="22"/>
      <c r="VFC9" s="15"/>
      <c r="VFD9" s="23"/>
      <c r="VFE9" s="21"/>
      <c r="VFF9"/>
      <c r="VFG9" s="4"/>
      <c r="VFH9" s="4"/>
      <c r="VFI9"/>
      <c r="VFJ9" s="22"/>
      <c r="VFK9" s="22"/>
      <c r="VFL9" s="22"/>
      <c r="VFM9" s="15"/>
      <c r="VFN9" s="23"/>
      <c r="VFO9" s="21"/>
      <c r="VFP9"/>
      <c r="VFQ9" s="4"/>
      <c r="VFR9" s="4"/>
      <c r="VFS9"/>
      <c r="VFT9" s="22"/>
      <c r="VFU9" s="22"/>
      <c r="VFV9" s="22"/>
      <c r="VFW9" s="15"/>
      <c r="VFX9" s="23"/>
      <c r="VFY9" s="21"/>
      <c r="VFZ9"/>
      <c r="VGA9" s="4"/>
      <c r="VGB9" s="4"/>
      <c r="VGC9"/>
      <c r="VGD9" s="22"/>
      <c r="VGE9" s="22"/>
      <c r="VGF9" s="22"/>
      <c r="VGG9" s="15"/>
      <c r="VGH9" s="23"/>
      <c r="VGI9" s="21"/>
      <c r="VGJ9"/>
      <c r="VGK9" s="4"/>
      <c r="VGL9" s="4"/>
      <c r="VGM9"/>
      <c r="VGN9" s="22"/>
      <c r="VGO9" s="22"/>
      <c r="VGP9" s="22"/>
      <c r="VGQ9" s="15"/>
      <c r="VGR9" s="23"/>
      <c r="VGS9" s="21"/>
      <c r="VGT9"/>
      <c r="VGU9" s="4"/>
      <c r="VGV9" s="4"/>
      <c r="VGW9"/>
      <c r="VGX9" s="22"/>
      <c r="VGY9" s="22"/>
      <c r="VGZ9" s="22"/>
      <c r="VHA9" s="15"/>
      <c r="VHB9" s="23"/>
      <c r="VHC9" s="21"/>
      <c r="VHD9"/>
      <c r="VHE9" s="4"/>
      <c r="VHF9" s="4"/>
      <c r="VHG9"/>
      <c r="VHH9" s="22"/>
      <c r="VHI9" s="22"/>
      <c r="VHJ9" s="22"/>
      <c r="VHK9" s="15"/>
      <c r="VHL9" s="23"/>
      <c r="VHM9" s="21"/>
      <c r="VHN9"/>
      <c r="VHO9" s="4"/>
      <c r="VHP9" s="4"/>
      <c r="VHQ9"/>
      <c r="VHR9" s="22"/>
      <c r="VHS9" s="22"/>
      <c r="VHT9" s="22"/>
      <c r="VHU9" s="15"/>
      <c r="VHV9" s="23"/>
      <c r="VHW9" s="21"/>
      <c r="VHX9"/>
      <c r="VHY9" s="4"/>
      <c r="VHZ9" s="4"/>
      <c r="VIA9"/>
      <c r="VIB9" s="22"/>
      <c r="VIC9" s="22"/>
      <c r="VID9" s="22"/>
      <c r="VIE9" s="15"/>
      <c r="VIF9" s="23"/>
      <c r="VIG9" s="21"/>
      <c r="VIH9"/>
      <c r="VII9" s="4"/>
      <c r="VIJ9" s="4"/>
      <c r="VIK9"/>
      <c r="VIL9" s="22"/>
      <c r="VIM9" s="22"/>
      <c r="VIN9" s="22"/>
      <c r="VIO9" s="15"/>
      <c r="VIP9" s="23"/>
      <c r="VIQ9" s="21"/>
      <c r="VIR9"/>
      <c r="VIS9" s="4"/>
      <c r="VIT9" s="4"/>
      <c r="VIU9"/>
      <c r="VIV9" s="22"/>
      <c r="VIW9" s="22"/>
      <c r="VIX9" s="22"/>
      <c r="VIY9" s="15"/>
      <c r="VIZ9" s="23"/>
      <c r="VJA9" s="21"/>
      <c r="VJB9"/>
      <c r="VJC9" s="4"/>
      <c r="VJD9" s="4"/>
      <c r="VJE9"/>
      <c r="VJF9" s="22"/>
      <c r="VJG9" s="22"/>
      <c r="VJH9" s="22"/>
      <c r="VJI9" s="15"/>
      <c r="VJJ9" s="23"/>
      <c r="VJK9" s="21"/>
      <c r="VJL9"/>
      <c r="VJM9" s="4"/>
      <c r="VJN9" s="4"/>
      <c r="VJO9"/>
      <c r="VJP9" s="22"/>
      <c r="VJQ9" s="22"/>
      <c r="VJR9" s="22"/>
      <c r="VJS9" s="15"/>
      <c r="VJT9" s="23"/>
      <c r="VJU9" s="21"/>
      <c r="VJV9"/>
      <c r="VJW9" s="4"/>
      <c r="VJX9" s="4"/>
      <c r="VJY9"/>
      <c r="VJZ9" s="22"/>
      <c r="VKA9" s="22"/>
      <c r="VKB9" s="22"/>
      <c r="VKC9" s="15"/>
      <c r="VKD9" s="23"/>
      <c r="VKE9" s="21"/>
      <c r="VKF9"/>
      <c r="VKG9" s="4"/>
      <c r="VKH9" s="4"/>
      <c r="VKI9"/>
      <c r="VKJ9" s="22"/>
      <c r="VKK9" s="22"/>
      <c r="VKL9" s="22"/>
      <c r="VKM9" s="15"/>
      <c r="VKN9" s="23"/>
      <c r="VKO9" s="21"/>
      <c r="VKP9"/>
      <c r="VKQ9" s="4"/>
      <c r="VKR9" s="4"/>
      <c r="VKS9"/>
      <c r="VKT9" s="22"/>
      <c r="VKU9" s="22"/>
      <c r="VKV9" s="22"/>
      <c r="VKW9" s="15"/>
      <c r="VKX9" s="23"/>
      <c r="VKY9" s="21"/>
      <c r="VKZ9"/>
      <c r="VLA9" s="4"/>
      <c r="VLB9" s="4"/>
      <c r="VLC9"/>
      <c r="VLD9" s="22"/>
      <c r="VLE9" s="22"/>
      <c r="VLF9" s="22"/>
      <c r="VLG9" s="15"/>
      <c r="VLH9" s="23"/>
      <c r="VLI9" s="21"/>
      <c r="VLJ9"/>
      <c r="VLK9" s="4"/>
      <c r="VLL9" s="4"/>
      <c r="VLM9"/>
      <c r="VLN9" s="22"/>
      <c r="VLO9" s="22"/>
      <c r="VLP9" s="22"/>
      <c r="VLQ9" s="15"/>
      <c r="VLR9" s="23"/>
      <c r="VLS9" s="21"/>
      <c r="VLT9"/>
      <c r="VLU9" s="4"/>
      <c r="VLV9" s="4"/>
      <c r="VLW9"/>
      <c r="VLX9" s="22"/>
      <c r="VLY9" s="22"/>
      <c r="VLZ9" s="22"/>
      <c r="VMA9" s="15"/>
      <c r="VMB9" s="23"/>
      <c r="VMC9" s="21"/>
      <c r="VMD9"/>
      <c r="VME9" s="4"/>
      <c r="VMF9" s="4"/>
      <c r="VMG9"/>
      <c r="VMH9" s="22"/>
      <c r="VMI9" s="22"/>
      <c r="VMJ9" s="22"/>
      <c r="VMK9" s="15"/>
      <c r="VML9" s="23"/>
      <c r="VMM9" s="21"/>
      <c r="VMN9"/>
      <c r="VMO9" s="4"/>
      <c r="VMP9" s="4"/>
      <c r="VMQ9"/>
      <c r="VMR9" s="22"/>
      <c r="VMS9" s="22"/>
      <c r="VMT9" s="22"/>
      <c r="VMU9" s="15"/>
      <c r="VMV9" s="23"/>
      <c r="VMW9" s="21"/>
      <c r="VMX9"/>
      <c r="VMY9" s="4"/>
      <c r="VMZ9" s="4"/>
      <c r="VNA9"/>
      <c r="VNB9" s="22"/>
      <c r="VNC9" s="22"/>
      <c r="VND9" s="22"/>
      <c r="VNE9" s="15"/>
      <c r="VNF9" s="23"/>
      <c r="VNG9" s="21"/>
      <c r="VNH9"/>
      <c r="VNI9" s="4"/>
      <c r="VNJ9" s="4"/>
      <c r="VNK9"/>
      <c r="VNL9" s="22"/>
      <c r="VNM9" s="22"/>
      <c r="VNN9" s="22"/>
      <c r="VNO9" s="15"/>
      <c r="VNP9" s="23"/>
      <c r="VNQ9" s="21"/>
      <c r="VNR9"/>
      <c r="VNS9" s="4"/>
      <c r="VNT9" s="4"/>
      <c r="VNU9"/>
      <c r="VNV9" s="22"/>
      <c r="VNW9" s="22"/>
      <c r="VNX9" s="22"/>
      <c r="VNY9" s="15"/>
      <c r="VNZ9" s="23"/>
      <c r="VOA9" s="21"/>
      <c r="VOB9"/>
      <c r="VOC9" s="4"/>
      <c r="VOD9" s="4"/>
      <c r="VOE9"/>
      <c r="VOF9" s="22"/>
      <c r="VOG9" s="22"/>
      <c r="VOH9" s="22"/>
      <c r="VOI9" s="15"/>
      <c r="VOJ9" s="23"/>
      <c r="VOK9" s="21"/>
      <c r="VOL9"/>
      <c r="VOM9" s="4"/>
      <c r="VON9" s="4"/>
      <c r="VOO9"/>
      <c r="VOP9" s="22"/>
      <c r="VOQ9" s="22"/>
      <c r="VOR9" s="22"/>
      <c r="VOS9" s="15"/>
      <c r="VOT9" s="23"/>
      <c r="VOU9" s="21"/>
      <c r="VOV9"/>
      <c r="VOW9" s="4"/>
      <c r="VOX9" s="4"/>
      <c r="VOY9"/>
      <c r="VOZ9" s="22"/>
      <c r="VPA9" s="22"/>
      <c r="VPB9" s="22"/>
      <c r="VPC9" s="15"/>
      <c r="VPD9" s="23"/>
      <c r="VPE9" s="21"/>
      <c r="VPF9"/>
      <c r="VPG9" s="4"/>
      <c r="VPH9" s="4"/>
      <c r="VPI9"/>
      <c r="VPJ9" s="22"/>
      <c r="VPK9" s="22"/>
      <c r="VPL9" s="22"/>
      <c r="VPM9" s="15"/>
      <c r="VPN9" s="23"/>
      <c r="VPO9" s="21"/>
      <c r="VPP9"/>
      <c r="VPQ9" s="4"/>
      <c r="VPR9" s="4"/>
      <c r="VPS9"/>
      <c r="VPT9" s="22"/>
      <c r="VPU9" s="22"/>
      <c r="VPV9" s="22"/>
      <c r="VPW9" s="15"/>
      <c r="VPX9" s="23"/>
      <c r="VPY9" s="21"/>
      <c r="VPZ9"/>
      <c r="VQA9" s="4"/>
      <c r="VQB9" s="4"/>
      <c r="VQC9"/>
      <c r="VQD9" s="22"/>
      <c r="VQE9" s="22"/>
      <c r="VQF9" s="22"/>
      <c r="VQG9" s="15"/>
      <c r="VQH9" s="23"/>
      <c r="VQI9" s="21"/>
      <c r="VQJ9"/>
      <c r="VQK9" s="4"/>
      <c r="VQL9" s="4"/>
      <c r="VQM9"/>
      <c r="VQN9" s="22"/>
      <c r="VQO9" s="22"/>
      <c r="VQP9" s="22"/>
      <c r="VQQ9" s="15"/>
      <c r="VQR9" s="23"/>
      <c r="VQS9" s="21"/>
      <c r="VQT9"/>
      <c r="VQU9" s="4"/>
      <c r="VQV9" s="4"/>
      <c r="VQW9"/>
      <c r="VQX9" s="22"/>
      <c r="VQY9" s="22"/>
      <c r="VQZ9" s="22"/>
      <c r="VRA9" s="15"/>
      <c r="VRB9" s="23"/>
      <c r="VRC9" s="21"/>
      <c r="VRD9"/>
      <c r="VRE9" s="4"/>
      <c r="VRF9" s="4"/>
      <c r="VRG9"/>
      <c r="VRH9" s="22"/>
      <c r="VRI9" s="22"/>
      <c r="VRJ9" s="22"/>
      <c r="VRK9" s="15"/>
      <c r="VRL9" s="23"/>
      <c r="VRM9" s="21"/>
      <c r="VRN9"/>
      <c r="VRO9" s="4"/>
      <c r="VRP9" s="4"/>
      <c r="VRQ9"/>
      <c r="VRR9" s="22"/>
      <c r="VRS9" s="22"/>
      <c r="VRT9" s="22"/>
      <c r="VRU9" s="15"/>
      <c r="VRV9" s="23"/>
      <c r="VRW9" s="21"/>
      <c r="VRX9"/>
      <c r="VRY9" s="4"/>
      <c r="VRZ9" s="4"/>
      <c r="VSA9"/>
      <c r="VSB9" s="22"/>
      <c r="VSC9" s="22"/>
      <c r="VSD9" s="22"/>
      <c r="VSE9" s="15"/>
      <c r="VSF9" s="23"/>
      <c r="VSG9" s="21"/>
      <c r="VSH9"/>
      <c r="VSI9" s="4"/>
      <c r="VSJ9" s="4"/>
      <c r="VSK9"/>
      <c r="VSL9" s="22"/>
      <c r="VSM9" s="22"/>
      <c r="VSN9" s="22"/>
      <c r="VSO9" s="15"/>
      <c r="VSP9" s="23"/>
      <c r="VSQ9" s="21"/>
      <c r="VSR9"/>
      <c r="VSS9" s="4"/>
      <c r="VST9" s="4"/>
      <c r="VSU9"/>
      <c r="VSV9" s="22"/>
      <c r="VSW9" s="22"/>
      <c r="VSX9" s="22"/>
      <c r="VSY9" s="15"/>
      <c r="VSZ9" s="23"/>
      <c r="VTA9" s="21"/>
      <c r="VTB9"/>
      <c r="VTC9" s="4"/>
      <c r="VTD9" s="4"/>
      <c r="VTE9"/>
      <c r="VTF9" s="22"/>
      <c r="VTG9" s="22"/>
      <c r="VTH9" s="22"/>
      <c r="VTI9" s="15"/>
      <c r="VTJ9" s="23"/>
      <c r="VTK9" s="21"/>
      <c r="VTL9"/>
      <c r="VTM9" s="4"/>
      <c r="VTN9" s="4"/>
      <c r="VTO9"/>
      <c r="VTP9" s="22"/>
      <c r="VTQ9" s="22"/>
      <c r="VTR9" s="22"/>
      <c r="VTS9" s="15"/>
      <c r="VTT9" s="23"/>
      <c r="VTU9" s="21"/>
      <c r="VTV9"/>
      <c r="VTW9" s="4"/>
      <c r="VTX9" s="4"/>
      <c r="VTY9"/>
      <c r="VTZ9" s="22"/>
      <c r="VUA9" s="22"/>
      <c r="VUB9" s="22"/>
      <c r="VUC9" s="15"/>
      <c r="VUD9" s="23"/>
      <c r="VUE9" s="21"/>
      <c r="VUF9"/>
      <c r="VUG9" s="4"/>
      <c r="VUH9" s="4"/>
      <c r="VUI9"/>
      <c r="VUJ9" s="22"/>
      <c r="VUK9" s="22"/>
      <c r="VUL9" s="22"/>
      <c r="VUM9" s="15"/>
      <c r="VUN9" s="23"/>
      <c r="VUO9" s="21"/>
      <c r="VUP9"/>
      <c r="VUQ9" s="4"/>
      <c r="VUR9" s="4"/>
      <c r="VUS9"/>
      <c r="VUT9" s="22"/>
      <c r="VUU9" s="22"/>
      <c r="VUV9" s="22"/>
      <c r="VUW9" s="15"/>
      <c r="VUX9" s="23"/>
      <c r="VUY9" s="21"/>
      <c r="VUZ9"/>
      <c r="VVA9" s="4"/>
      <c r="VVB9" s="4"/>
      <c r="VVC9"/>
      <c r="VVD9" s="22"/>
      <c r="VVE9" s="22"/>
      <c r="VVF9" s="22"/>
      <c r="VVG9" s="15"/>
      <c r="VVH9" s="23"/>
      <c r="VVI9" s="21"/>
      <c r="VVJ9"/>
      <c r="VVK9" s="4"/>
      <c r="VVL9" s="4"/>
      <c r="VVM9"/>
      <c r="VVN9" s="22"/>
      <c r="VVO9" s="22"/>
      <c r="VVP9" s="22"/>
      <c r="VVQ9" s="15"/>
      <c r="VVR9" s="23"/>
      <c r="VVS9" s="21"/>
      <c r="VVT9"/>
      <c r="VVU9" s="4"/>
      <c r="VVV9" s="4"/>
      <c r="VVW9"/>
      <c r="VVX9" s="22"/>
      <c r="VVY9" s="22"/>
      <c r="VVZ9" s="22"/>
      <c r="VWA9" s="15"/>
      <c r="VWB9" s="23"/>
      <c r="VWC9" s="21"/>
      <c r="VWD9"/>
      <c r="VWE9" s="4"/>
      <c r="VWF9" s="4"/>
      <c r="VWG9"/>
      <c r="VWH9" s="22"/>
      <c r="VWI9" s="22"/>
      <c r="VWJ9" s="22"/>
      <c r="VWK9" s="15"/>
      <c r="VWL9" s="23"/>
      <c r="VWM9" s="21"/>
      <c r="VWN9"/>
      <c r="VWO9" s="4"/>
      <c r="VWP9" s="4"/>
      <c r="VWQ9"/>
      <c r="VWR9" s="22"/>
      <c r="VWS9" s="22"/>
      <c r="VWT9" s="22"/>
      <c r="VWU9" s="15"/>
      <c r="VWV9" s="23"/>
      <c r="VWW9" s="21"/>
      <c r="VWX9"/>
      <c r="VWY9" s="4"/>
      <c r="VWZ9" s="4"/>
      <c r="VXA9"/>
      <c r="VXB9" s="22"/>
      <c r="VXC9" s="22"/>
      <c r="VXD9" s="22"/>
      <c r="VXE9" s="15"/>
      <c r="VXF9" s="23"/>
      <c r="VXG9" s="21"/>
      <c r="VXH9"/>
      <c r="VXI9" s="4"/>
      <c r="VXJ9" s="4"/>
      <c r="VXK9"/>
      <c r="VXL9" s="22"/>
      <c r="VXM9" s="22"/>
      <c r="VXN9" s="22"/>
      <c r="VXO9" s="15"/>
      <c r="VXP9" s="23"/>
      <c r="VXQ9" s="21"/>
      <c r="VXR9"/>
      <c r="VXS9" s="4"/>
      <c r="VXT9" s="4"/>
      <c r="VXU9"/>
      <c r="VXV9" s="22"/>
      <c r="VXW9" s="22"/>
      <c r="VXX9" s="22"/>
      <c r="VXY9" s="15"/>
      <c r="VXZ9" s="23"/>
      <c r="VYA9" s="21"/>
      <c r="VYB9"/>
      <c r="VYC9" s="4"/>
      <c r="VYD9" s="4"/>
      <c r="VYE9"/>
      <c r="VYF9" s="22"/>
      <c r="VYG9" s="22"/>
      <c r="VYH9" s="22"/>
      <c r="VYI9" s="15"/>
      <c r="VYJ9" s="23"/>
      <c r="VYK9" s="21"/>
      <c r="VYL9"/>
      <c r="VYM9" s="4"/>
      <c r="VYN9" s="4"/>
      <c r="VYO9"/>
      <c r="VYP9" s="22"/>
      <c r="VYQ9" s="22"/>
      <c r="VYR9" s="22"/>
      <c r="VYS9" s="15"/>
      <c r="VYT9" s="23"/>
      <c r="VYU9" s="21"/>
      <c r="VYV9"/>
      <c r="VYW9" s="4"/>
      <c r="VYX9" s="4"/>
      <c r="VYY9"/>
      <c r="VYZ9" s="22"/>
      <c r="VZA9" s="22"/>
      <c r="VZB9" s="22"/>
      <c r="VZC9" s="15"/>
      <c r="VZD9" s="23"/>
      <c r="VZE9" s="21"/>
      <c r="VZF9"/>
      <c r="VZG9" s="4"/>
      <c r="VZH9" s="4"/>
      <c r="VZI9"/>
      <c r="VZJ9" s="22"/>
      <c r="VZK9" s="22"/>
      <c r="VZL9" s="22"/>
      <c r="VZM9" s="15"/>
      <c r="VZN9" s="23"/>
      <c r="VZO9" s="21"/>
      <c r="VZP9"/>
      <c r="VZQ9" s="4"/>
      <c r="VZR9" s="4"/>
      <c r="VZS9"/>
      <c r="VZT9" s="22"/>
      <c r="VZU9" s="22"/>
      <c r="VZV9" s="22"/>
      <c r="VZW9" s="15"/>
      <c r="VZX9" s="23"/>
      <c r="VZY9" s="21"/>
      <c r="VZZ9"/>
      <c r="WAA9" s="4"/>
      <c r="WAB9" s="4"/>
      <c r="WAC9"/>
      <c r="WAD9" s="22"/>
      <c r="WAE9" s="22"/>
      <c r="WAF9" s="22"/>
      <c r="WAG9" s="15"/>
      <c r="WAH9" s="23"/>
      <c r="WAI9" s="21"/>
      <c r="WAJ9"/>
      <c r="WAK9" s="4"/>
      <c r="WAL9" s="4"/>
      <c r="WAM9"/>
      <c r="WAN9" s="22"/>
      <c r="WAO9" s="22"/>
      <c r="WAP9" s="22"/>
      <c r="WAQ9" s="15"/>
      <c r="WAR9" s="23"/>
      <c r="WAS9" s="21"/>
      <c r="WAT9"/>
      <c r="WAU9" s="4"/>
      <c r="WAV9" s="4"/>
      <c r="WAW9"/>
      <c r="WAX9" s="22"/>
      <c r="WAY9" s="22"/>
      <c r="WAZ9" s="22"/>
      <c r="WBA9" s="15"/>
      <c r="WBB9" s="23"/>
      <c r="WBC9" s="21"/>
      <c r="WBD9"/>
      <c r="WBE9" s="4"/>
      <c r="WBF9" s="4"/>
      <c r="WBG9"/>
      <c r="WBH9" s="22"/>
      <c r="WBI9" s="22"/>
      <c r="WBJ9" s="22"/>
      <c r="WBK9" s="15"/>
      <c r="WBL9" s="23"/>
      <c r="WBM9" s="21"/>
      <c r="WBN9"/>
      <c r="WBO9" s="4"/>
      <c r="WBP9" s="4"/>
      <c r="WBQ9"/>
      <c r="WBR9" s="22"/>
      <c r="WBS9" s="22"/>
      <c r="WBT9" s="22"/>
      <c r="WBU9" s="15"/>
      <c r="WBV9" s="23"/>
      <c r="WBW9" s="21"/>
      <c r="WBX9"/>
      <c r="WBY9" s="4"/>
      <c r="WBZ9" s="4"/>
      <c r="WCA9"/>
      <c r="WCB9" s="22"/>
      <c r="WCC9" s="22"/>
      <c r="WCD9" s="22"/>
      <c r="WCE9" s="15"/>
      <c r="WCF9" s="23"/>
      <c r="WCG9" s="21"/>
      <c r="WCH9"/>
      <c r="WCI9" s="4"/>
      <c r="WCJ9" s="4"/>
      <c r="WCK9"/>
      <c r="WCL9" s="22"/>
      <c r="WCM9" s="22"/>
      <c r="WCN9" s="22"/>
      <c r="WCO9" s="15"/>
      <c r="WCP9" s="23"/>
      <c r="WCQ9" s="21"/>
      <c r="WCR9"/>
      <c r="WCS9" s="4"/>
      <c r="WCT9" s="4"/>
      <c r="WCU9"/>
      <c r="WCV9" s="22"/>
      <c r="WCW9" s="22"/>
      <c r="WCX9" s="22"/>
      <c r="WCY9" s="15"/>
      <c r="WCZ9" s="23"/>
      <c r="WDA9" s="21"/>
      <c r="WDB9"/>
      <c r="WDC9" s="4"/>
      <c r="WDD9" s="4"/>
      <c r="WDE9"/>
      <c r="WDF9" s="22"/>
      <c r="WDG9" s="22"/>
      <c r="WDH9" s="22"/>
      <c r="WDI9" s="15"/>
      <c r="WDJ9" s="23"/>
      <c r="WDK9" s="21"/>
      <c r="WDL9"/>
      <c r="WDM9" s="4"/>
      <c r="WDN9" s="4"/>
      <c r="WDO9"/>
      <c r="WDP9" s="22"/>
      <c r="WDQ9" s="22"/>
      <c r="WDR9" s="22"/>
      <c r="WDS9" s="15"/>
      <c r="WDT9" s="23"/>
      <c r="WDU9" s="21"/>
      <c r="WDV9"/>
      <c r="WDW9" s="4"/>
      <c r="WDX9" s="4"/>
      <c r="WDY9"/>
      <c r="WDZ9" s="22"/>
      <c r="WEA9" s="22"/>
      <c r="WEB9" s="22"/>
      <c r="WEC9" s="15"/>
      <c r="WED9" s="23"/>
      <c r="WEE9" s="21"/>
      <c r="WEF9"/>
      <c r="WEG9" s="4"/>
      <c r="WEH9" s="4"/>
      <c r="WEI9"/>
      <c r="WEJ9" s="22"/>
      <c r="WEK9" s="22"/>
      <c r="WEL9" s="22"/>
      <c r="WEM9" s="15"/>
      <c r="WEN9" s="23"/>
      <c r="WEO9" s="21"/>
      <c r="WEP9"/>
      <c r="WEQ9" s="4"/>
      <c r="WER9" s="4"/>
      <c r="WES9"/>
      <c r="WET9" s="22"/>
      <c r="WEU9" s="22"/>
      <c r="WEV9" s="22"/>
      <c r="WEW9" s="15"/>
      <c r="WEX9" s="23"/>
      <c r="WEY9" s="21"/>
      <c r="WEZ9"/>
      <c r="WFA9" s="4"/>
      <c r="WFB9" s="4"/>
      <c r="WFC9"/>
      <c r="WFD9" s="22"/>
      <c r="WFE9" s="22"/>
      <c r="WFF9" s="22"/>
      <c r="WFG9" s="15"/>
      <c r="WFH9" s="23"/>
      <c r="WFI9" s="21"/>
      <c r="WFJ9"/>
      <c r="WFK9" s="4"/>
      <c r="WFL9" s="4"/>
      <c r="WFM9"/>
      <c r="WFN9" s="22"/>
      <c r="WFO9" s="22"/>
      <c r="WFP9" s="22"/>
      <c r="WFQ9" s="15"/>
      <c r="WFR9" s="23"/>
      <c r="WFS9" s="21"/>
      <c r="WFT9"/>
      <c r="WFU9" s="4"/>
      <c r="WFV9" s="4"/>
      <c r="WFW9"/>
      <c r="WFX9" s="22"/>
      <c r="WFY9" s="22"/>
      <c r="WFZ9" s="22"/>
      <c r="WGA9" s="15"/>
      <c r="WGB9" s="23"/>
      <c r="WGC9" s="21"/>
      <c r="WGD9"/>
      <c r="WGE9" s="4"/>
      <c r="WGF9" s="4"/>
      <c r="WGG9"/>
      <c r="WGH9" s="22"/>
      <c r="WGI9" s="22"/>
      <c r="WGJ9" s="22"/>
      <c r="WGK9" s="15"/>
      <c r="WGL9" s="23"/>
      <c r="WGM9" s="21"/>
      <c r="WGN9"/>
      <c r="WGO9" s="4"/>
      <c r="WGP9" s="4"/>
      <c r="WGQ9"/>
      <c r="WGR9" s="22"/>
      <c r="WGS9" s="22"/>
      <c r="WGT9" s="22"/>
      <c r="WGU9" s="15"/>
      <c r="WGV9" s="23"/>
      <c r="WGW9" s="21"/>
      <c r="WGX9"/>
      <c r="WGY9" s="4"/>
      <c r="WGZ9" s="4"/>
      <c r="WHA9"/>
      <c r="WHB9" s="22"/>
      <c r="WHC9" s="22"/>
      <c r="WHD9" s="22"/>
      <c r="WHE9" s="15"/>
      <c r="WHF9" s="23"/>
      <c r="WHG9" s="21"/>
      <c r="WHH9"/>
      <c r="WHI9" s="4"/>
      <c r="WHJ9" s="4"/>
      <c r="WHK9"/>
      <c r="WHL9" s="22"/>
      <c r="WHM9" s="22"/>
      <c r="WHN9" s="22"/>
      <c r="WHO9" s="15"/>
      <c r="WHP9" s="23"/>
      <c r="WHQ9" s="21"/>
      <c r="WHR9"/>
      <c r="WHS9" s="4"/>
      <c r="WHT9" s="4"/>
      <c r="WHU9"/>
      <c r="WHV9" s="22"/>
      <c r="WHW9" s="22"/>
      <c r="WHX9" s="22"/>
      <c r="WHY9" s="15"/>
      <c r="WHZ9" s="23"/>
      <c r="WIA9" s="21"/>
      <c r="WIB9"/>
      <c r="WIC9" s="4"/>
      <c r="WID9" s="4"/>
      <c r="WIE9"/>
      <c r="WIF9" s="22"/>
      <c r="WIG9" s="22"/>
      <c r="WIH9" s="22"/>
      <c r="WII9" s="15"/>
      <c r="WIJ9" s="23"/>
      <c r="WIK9" s="21"/>
      <c r="WIL9"/>
      <c r="WIM9" s="4"/>
      <c r="WIN9" s="4"/>
      <c r="WIO9"/>
      <c r="WIP9" s="22"/>
      <c r="WIQ9" s="22"/>
      <c r="WIR9" s="22"/>
      <c r="WIS9" s="15"/>
      <c r="WIT9" s="23"/>
      <c r="WIU9" s="21"/>
      <c r="WIV9"/>
      <c r="WIW9" s="4"/>
      <c r="WIX9" s="4"/>
      <c r="WIY9"/>
      <c r="WIZ9" s="22"/>
      <c r="WJA9" s="22"/>
      <c r="WJB9" s="22"/>
      <c r="WJC9" s="15"/>
      <c r="WJD9" s="23"/>
      <c r="WJE9" s="21"/>
      <c r="WJF9"/>
      <c r="WJG9" s="4"/>
      <c r="WJH9" s="4"/>
      <c r="WJI9"/>
      <c r="WJJ9" s="22"/>
      <c r="WJK9" s="22"/>
      <c r="WJL9" s="22"/>
      <c r="WJM9" s="15"/>
      <c r="WJN9" s="23"/>
      <c r="WJO9" s="21"/>
      <c r="WJP9"/>
      <c r="WJQ9" s="4"/>
      <c r="WJR9" s="4"/>
      <c r="WJS9"/>
      <c r="WJT9" s="22"/>
      <c r="WJU9" s="22"/>
      <c r="WJV9" s="22"/>
      <c r="WJW9" s="15"/>
      <c r="WJX9" s="23"/>
      <c r="WJY9" s="21"/>
      <c r="WJZ9"/>
      <c r="WKA9" s="4"/>
      <c r="WKB9" s="4"/>
      <c r="WKC9"/>
      <c r="WKD9" s="22"/>
      <c r="WKE9" s="22"/>
      <c r="WKF9" s="22"/>
      <c r="WKG9" s="15"/>
      <c r="WKH9" s="23"/>
      <c r="WKI9" s="21"/>
      <c r="WKJ9"/>
      <c r="WKK9" s="4"/>
      <c r="WKL9" s="4"/>
      <c r="WKM9"/>
      <c r="WKN9" s="22"/>
      <c r="WKO9" s="22"/>
      <c r="WKP9" s="22"/>
      <c r="WKQ9" s="15"/>
      <c r="WKR9" s="23"/>
      <c r="WKS9" s="21"/>
      <c r="WKT9"/>
      <c r="WKU9" s="4"/>
      <c r="WKV9" s="4"/>
      <c r="WKW9"/>
      <c r="WKX9" s="22"/>
      <c r="WKY9" s="22"/>
      <c r="WKZ9" s="22"/>
      <c r="WLA9" s="15"/>
      <c r="WLB9" s="23"/>
      <c r="WLC9" s="21"/>
      <c r="WLD9"/>
      <c r="WLE9" s="4"/>
      <c r="WLF9" s="4"/>
      <c r="WLG9"/>
      <c r="WLH9" s="22"/>
      <c r="WLI9" s="22"/>
      <c r="WLJ9" s="22"/>
      <c r="WLK9" s="15"/>
      <c r="WLL9" s="23"/>
      <c r="WLM9" s="21"/>
      <c r="WLN9"/>
      <c r="WLO9" s="4"/>
      <c r="WLP9" s="4"/>
      <c r="WLQ9"/>
      <c r="WLR9" s="22"/>
      <c r="WLS9" s="22"/>
      <c r="WLT9" s="22"/>
      <c r="WLU9" s="15"/>
      <c r="WLV9" s="23"/>
      <c r="WLW9" s="21"/>
      <c r="WLX9"/>
      <c r="WLY9" s="4"/>
      <c r="WLZ9" s="4"/>
      <c r="WMA9"/>
      <c r="WMB9" s="22"/>
      <c r="WMC9" s="22"/>
      <c r="WMD9" s="22"/>
      <c r="WME9" s="15"/>
      <c r="WMF9" s="23"/>
      <c r="WMG9" s="21"/>
      <c r="WMH9"/>
      <c r="WMI9" s="4"/>
      <c r="WMJ9" s="4"/>
      <c r="WMK9"/>
      <c r="WML9" s="22"/>
      <c r="WMM9" s="22"/>
      <c r="WMN9" s="22"/>
      <c r="WMO9" s="15"/>
      <c r="WMP9" s="23"/>
      <c r="WMQ9" s="21"/>
      <c r="WMR9"/>
      <c r="WMS9" s="4"/>
      <c r="WMT9" s="4"/>
      <c r="WMU9"/>
      <c r="WMV9" s="22"/>
      <c r="WMW9" s="22"/>
      <c r="WMX9" s="22"/>
      <c r="WMY9" s="15"/>
      <c r="WMZ9" s="23"/>
      <c r="WNA9" s="21"/>
      <c r="WNB9"/>
      <c r="WNC9" s="4"/>
      <c r="WND9" s="4"/>
      <c r="WNE9"/>
      <c r="WNF9" s="22"/>
      <c r="WNG9" s="22"/>
      <c r="WNH9" s="22"/>
      <c r="WNI9" s="15"/>
      <c r="WNJ9" s="23"/>
      <c r="WNK9" s="21"/>
      <c r="WNL9"/>
      <c r="WNM9" s="4"/>
      <c r="WNN9" s="4"/>
      <c r="WNO9"/>
      <c r="WNP9" s="22"/>
      <c r="WNQ9" s="22"/>
      <c r="WNR9" s="22"/>
      <c r="WNS9" s="15"/>
      <c r="WNT9" s="23"/>
      <c r="WNU9" s="21"/>
      <c r="WNV9"/>
      <c r="WNW9" s="4"/>
      <c r="WNX9" s="4"/>
      <c r="WNY9"/>
      <c r="WNZ9" s="22"/>
      <c r="WOA9" s="22"/>
      <c r="WOB9" s="22"/>
      <c r="WOC9" s="15"/>
      <c r="WOD9" s="23"/>
      <c r="WOE9" s="21"/>
      <c r="WOF9"/>
      <c r="WOG9" s="4"/>
      <c r="WOH9" s="4"/>
      <c r="WOI9"/>
      <c r="WOJ9" s="22"/>
      <c r="WOK9" s="22"/>
      <c r="WOL9" s="22"/>
      <c r="WOM9" s="15"/>
      <c r="WON9" s="23"/>
      <c r="WOO9" s="21"/>
      <c r="WOP9"/>
      <c r="WOQ9" s="4"/>
      <c r="WOR9" s="4"/>
      <c r="WOS9"/>
      <c r="WOT9" s="22"/>
      <c r="WOU9" s="22"/>
      <c r="WOV9" s="22"/>
      <c r="WOW9" s="15"/>
      <c r="WOX9" s="23"/>
      <c r="WOY9" s="21"/>
      <c r="WOZ9"/>
      <c r="WPA9" s="4"/>
      <c r="WPB9" s="4"/>
      <c r="WPC9"/>
      <c r="WPD9" s="22"/>
      <c r="WPE9" s="22"/>
      <c r="WPF9" s="22"/>
      <c r="WPG9" s="15"/>
      <c r="WPH9" s="23"/>
      <c r="WPI9" s="21"/>
      <c r="WPJ9"/>
      <c r="WPK9" s="4"/>
      <c r="WPL9" s="4"/>
      <c r="WPM9"/>
      <c r="WPN9" s="22"/>
      <c r="WPO9" s="22"/>
      <c r="WPP9" s="22"/>
      <c r="WPQ9" s="15"/>
      <c r="WPR9" s="23"/>
      <c r="WPS9" s="21"/>
      <c r="WPT9"/>
      <c r="WPU9" s="4"/>
      <c r="WPV9" s="4"/>
      <c r="WPW9"/>
      <c r="WPX9" s="22"/>
      <c r="WPY9" s="22"/>
      <c r="WPZ9" s="22"/>
      <c r="WQA9" s="15"/>
      <c r="WQB9" s="23"/>
      <c r="WQC9" s="21"/>
      <c r="WQD9"/>
      <c r="WQE9" s="4"/>
      <c r="WQF9" s="4"/>
      <c r="WQG9"/>
      <c r="WQH9" s="22"/>
      <c r="WQI9" s="22"/>
      <c r="WQJ9" s="22"/>
      <c r="WQK9" s="15"/>
      <c r="WQL9" s="23"/>
      <c r="WQM9" s="21"/>
      <c r="WQN9"/>
      <c r="WQO9" s="4"/>
      <c r="WQP9" s="4"/>
      <c r="WQQ9"/>
      <c r="WQR9" s="22"/>
      <c r="WQS9" s="22"/>
      <c r="WQT9" s="22"/>
      <c r="WQU9" s="15"/>
      <c r="WQV9" s="23"/>
      <c r="WQW9" s="21"/>
      <c r="WQX9"/>
      <c r="WQY9" s="4"/>
      <c r="WQZ9" s="4"/>
      <c r="WRA9"/>
      <c r="WRB9" s="22"/>
      <c r="WRC9" s="22"/>
      <c r="WRD9" s="22"/>
      <c r="WRE9" s="15"/>
      <c r="WRF9" s="23"/>
      <c r="WRG9" s="21"/>
      <c r="WRH9"/>
      <c r="WRI9" s="4"/>
      <c r="WRJ9" s="4"/>
      <c r="WRK9"/>
      <c r="WRL9" s="22"/>
      <c r="WRM9" s="22"/>
      <c r="WRN9" s="22"/>
      <c r="WRO9" s="15"/>
      <c r="WRP9" s="23"/>
      <c r="WRQ9" s="21"/>
      <c r="WRR9"/>
      <c r="WRS9" s="4"/>
      <c r="WRT9" s="4"/>
      <c r="WRU9"/>
      <c r="WRV9" s="22"/>
      <c r="WRW9" s="22"/>
      <c r="WRX9" s="22"/>
      <c r="WRY9" s="15"/>
      <c r="WRZ9" s="23"/>
      <c r="WSA9" s="21"/>
      <c r="WSB9"/>
      <c r="WSC9" s="4"/>
      <c r="WSD9" s="4"/>
      <c r="WSE9"/>
      <c r="WSF9" s="22"/>
      <c r="WSG9" s="22"/>
      <c r="WSH9" s="22"/>
      <c r="WSI9" s="15"/>
      <c r="WSJ9" s="23"/>
      <c r="WSK9" s="21"/>
      <c r="WSL9"/>
      <c r="WSM9" s="4"/>
      <c r="WSN9" s="4"/>
      <c r="WSO9"/>
      <c r="WSP9" s="22"/>
      <c r="WSQ9" s="22"/>
      <c r="WSR9" s="22"/>
      <c r="WSS9" s="15"/>
      <c r="WST9" s="23"/>
      <c r="WSU9" s="21"/>
      <c r="WSV9"/>
      <c r="WSW9" s="4"/>
      <c r="WSX9" s="4"/>
      <c r="WSY9"/>
      <c r="WSZ9" s="22"/>
      <c r="WTA9" s="22"/>
      <c r="WTB9" s="22"/>
      <c r="WTC9" s="15"/>
      <c r="WTD9" s="23"/>
      <c r="WTE9" s="21"/>
      <c r="WTF9"/>
      <c r="WTG9" s="4"/>
      <c r="WTH9" s="4"/>
      <c r="WTI9"/>
      <c r="WTJ9" s="22"/>
      <c r="WTK9" s="22"/>
      <c r="WTL9" s="22"/>
      <c r="WTM9" s="15"/>
      <c r="WTN9" s="23"/>
      <c r="WTO9" s="21"/>
      <c r="WTP9"/>
      <c r="WTQ9" s="4"/>
      <c r="WTR9" s="4"/>
      <c r="WTS9"/>
      <c r="WTT9" s="22"/>
      <c r="WTU9" s="22"/>
      <c r="WTV9" s="22"/>
      <c r="WTW9" s="15"/>
      <c r="WTX9" s="23"/>
      <c r="WTY9" s="21"/>
      <c r="WTZ9"/>
      <c r="WUA9" s="4"/>
      <c r="WUB9" s="4"/>
      <c r="WUC9"/>
      <c r="WUD9" s="22"/>
      <c r="WUE9" s="22"/>
      <c r="WUF9" s="22"/>
      <c r="WUG9" s="15"/>
      <c r="WUH9" s="23"/>
      <c r="WUI9" s="21"/>
      <c r="WUJ9"/>
      <c r="WUK9" s="4"/>
      <c r="WUL9" s="4"/>
      <c r="WUM9"/>
      <c r="WUN9" s="22"/>
      <c r="WUO9" s="22"/>
      <c r="WUP9" s="22"/>
      <c r="WUQ9" s="15"/>
      <c r="WUR9" s="23"/>
      <c r="WUS9" s="21"/>
      <c r="WUT9"/>
      <c r="WUU9" s="4"/>
      <c r="WUV9" s="4"/>
      <c r="WUW9"/>
      <c r="WUX9" s="22"/>
      <c r="WUY9" s="22"/>
      <c r="WUZ9" s="22"/>
      <c r="WVA9" s="15"/>
      <c r="WVB9" s="23"/>
      <c r="WVC9" s="21"/>
      <c r="WVD9"/>
      <c r="WVE9" s="4"/>
      <c r="WVF9" s="4"/>
      <c r="WVG9"/>
      <c r="WVH9" s="22"/>
      <c r="WVI9" s="22"/>
      <c r="WVJ9" s="22"/>
      <c r="WVK9" s="15"/>
      <c r="WVL9" s="23"/>
      <c r="WVM9" s="21"/>
      <c r="WVN9"/>
      <c r="WVO9" s="4"/>
      <c r="WVP9" s="4"/>
      <c r="WVQ9"/>
      <c r="WVR9" s="22"/>
      <c r="WVS9" s="22"/>
      <c r="WVT9" s="22"/>
      <c r="WVU9" s="15"/>
      <c r="WVV9" s="23"/>
      <c r="WVW9" s="21"/>
      <c r="WVX9"/>
      <c r="WVY9" s="4"/>
      <c r="WVZ9" s="4"/>
      <c r="WWA9"/>
      <c r="WWB9" s="22"/>
      <c r="WWC9" s="22"/>
      <c r="WWD9" s="22"/>
      <c r="WWE9" s="15"/>
      <c r="WWF9" s="23"/>
      <c r="WWG9" s="21"/>
      <c r="WWH9"/>
      <c r="WWI9" s="4"/>
      <c r="WWJ9" s="4"/>
      <c r="WWK9"/>
      <c r="WWL9" s="22"/>
      <c r="WWM9" s="22"/>
      <c r="WWN9" s="22"/>
      <c r="WWO9" s="15"/>
      <c r="WWP9" s="23"/>
      <c r="WWQ9" s="21"/>
      <c r="WWR9"/>
      <c r="WWS9" s="4"/>
      <c r="WWT9" s="4"/>
      <c r="WWU9"/>
      <c r="WWV9" s="22"/>
      <c r="WWW9" s="22"/>
      <c r="WWX9" s="22"/>
      <c r="WWY9" s="15"/>
      <c r="WWZ9" s="23"/>
      <c r="WXA9" s="21"/>
      <c r="WXB9"/>
      <c r="WXC9" s="4"/>
      <c r="WXD9" s="4"/>
      <c r="WXE9"/>
      <c r="WXF9" s="22"/>
      <c r="WXG9" s="22"/>
      <c r="WXH9" s="22"/>
      <c r="WXI9" s="15"/>
      <c r="WXJ9" s="23"/>
      <c r="WXK9" s="21"/>
      <c r="WXL9"/>
      <c r="WXM9" s="4"/>
      <c r="WXN9" s="4"/>
      <c r="WXO9"/>
      <c r="WXP9" s="22"/>
      <c r="WXQ9" s="22"/>
      <c r="WXR9" s="22"/>
      <c r="WXS9" s="15"/>
      <c r="WXT9" s="23"/>
      <c r="WXU9" s="21"/>
      <c r="WXV9"/>
      <c r="WXW9" s="4"/>
      <c r="WXX9" s="4"/>
      <c r="WXY9"/>
      <c r="WXZ9" s="22"/>
      <c r="WYA9" s="22"/>
      <c r="WYB9" s="22"/>
      <c r="WYC9" s="15"/>
      <c r="WYD9" s="23"/>
      <c r="WYE9" s="21"/>
      <c r="WYF9"/>
      <c r="WYG9" s="4"/>
      <c r="WYH9" s="4"/>
      <c r="WYI9"/>
      <c r="WYJ9" s="22"/>
      <c r="WYK9" s="22"/>
      <c r="WYL9" s="22"/>
      <c r="WYM9" s="15"/>
      <c r="WYN9" s="23"/>
      <c r="WYO9" s="21"/>
      <c r="WYP9"/>
      <c r="WYQ9" s="4"/>
      <c r="WYR9" s="4"/>
      <c r="WYS9"/>
      <c r="WYT9" s="22"/>
      <c r="WYU9" s="22"/>
      <c r="WYV9" s="22"/>
      <c r="WYW9" s="15"/>
      <c r="WYX9" s="23"/>
      <c r="WYY9" s="21"/>
      <c r="WYZ9"/>
      <c r="WZA9" s="4"/>
      <c r="WZB9" s="4"/>
      <c r="WZC9"/>
      <c r="WZD9" s="22"/>
      <c r="WZE9" s="22"/>
      <c r="WZF9" s="22"/>
      <c r="WZG9" s="15"/>
      <c r="WZH9" s="23"/>
      <c r="WZI9" s="21"/>
      <c r="WZJ9"/>
      <c r="WZK9" s="4"/>
      <c r="WZL9" s="4"/>
      <c r="WZM9"/>
      <c r="WZN9" s="22"/>
      <c r="WZO9" s="22"/>
      <c r="WZP9" s="22"/>
      <c r="WZQ9" s="15"/>
      <c r="WZR9" s="23"/>
      <c r="WZS9" s="21"/>
      <c r="WZT9"/>
      <c r="WZU9" s="4"/>
      <c r="WZV9" s="4"/>
      <c r="WZW9"/>
      <c r="WZX9" s="22"/>
      <c r="WZY9" s="22"/>
      <c r="WZZ9" s="22"/>
      <c r="XAA9" s="15"/>
      <c r="XAB9" s="23"/>
      <c r="XAC9" s="21"/>
      <c r="XAD9"/>
      <c r="XAE9" s="4"/>
      <c r="XAF9" s="4"/>
      <c r="XAG9"/>
      <c r="XAH9" s="22"/>
      <c r="XAI9" s="22"/>
      <c r="XAJ9" s="22"/>
      <c r="XAK9" s="15"/>
      <c r="XAL9" s="23"/>
      <c r="XAM9" s="21"/>
      <c r="XAN9"/>
      <c r="XAO9" s="4"/>
      <c r="XAP9" s="4"/>
      <c r="XAQ9"/>
      <c r="XAR9" s="22"/>
      <c r="XAS9" s="22"/>
      <c r="XAT9" s="22"/>
      <c r="XAU9" s="15"/>
      <c r="XAV9" s="23"/>
      <c r="XAW9" s="21"/>
      <c r="XAX9"/>
      <c r="XAY9" s="4"/>
      <c r="XAZ9" s="4"/>
      <c r="XBA9"/>
      <c r="XBB9" s="22"/>
      <c r="XBC9" s="22"/>
      <c r="XBD9" s="22"/>
      <c r="XBE9" s="15"/>
      <c r="XBF9" s="23"/>
      <c r="XBG9" s="21"/>
      <c r="XBH9"/>
      <c r="XBI9" s="4"/>
      <c r="XBJ9" s="4"/>
      <c r="XBK9"/>
      <c r="XBL9" s="22"/>
      <c r="XBM9" s="22"/>
      <c r="XBN9" s="22"/>
      <c r="XBO9" s="15"/>
      <c r="XBP9" s="23"/>
      <c r="XBQ9" s="21"/>
      <c r="XBR9"/>
      <c r="XBS9" s="4"/>
      <c r="XBT9" s="4"/>
      <c r="XBU9"/>
      <c r="XBV9" s="22"/>
      <c r="XBW9" s="22"/>
      <c r="XBX9" s="22"/>
      <c r="XBY9" s="15"/>
      <c r="XBZ9" s="23"/>
      <c r="XCA9" s="21"/>
      <c r="XCB9"/>
      <c r="XCC9" s="4"/>
      <c r="XCD9" s="4"/>
      <c r="XCE9"/>
      <c r="XCF9" s="22"/>
      <c r="XCG9" s="22"/>
      <c r="XCH9" s="22"/>
      <c r="XCI9" s="15"/>
      <c r="XCJ9" s="23"/>
      <c r="XCK9" s="21"/>
      <c r="XCL9"/>
      <c r="XCM9" s="4"/>
      <c r="XCN9" s="4"/>
      <c r="XCO9"/>
      <c r="XCP9" s="22"/>
      <c r="XCQ9" s="22"/>
      <c r="XCR9" s="22"/>
      <c r="XCS9" s="15"/>
      <c r="XCT9" s="23"/>
      <c r="XCU9" s="21"/>
      <c r="XCV9"/>
      <c r="XCW9" s="4"/>
      <c r="XCX9" s="4"/>
      <c r="XCY9"/>
      <c r="XCZ9" s="22"/>
      <c r="XDA9" s="22"/>
      <c r="XDB9" s="22"/>
      <c r="XDC9" s="15"/>
      <c r="XDD9" s="23"/>
      <c r="XDE9" s="21"/>
      <c r="XDF9"/>
      <c r="XDG9" s="4"/>
      <c r="XDH9" s="4"/>
      <c r="XDI9"/>
      <c r="XDJ9" s="22"/>
      <c r="XDK9" s="22"/>
      <c r="XDL9" s="22"/>
      <c r="XDM9" s="15"/>
      <c r="XDN9" s="23"/>
      <c r="XDO9" s="21"/>
      <c r="XDP9"/>
      <c r="XDQ9" s="4"/>
      <c r="XDR9" s="4"/>
      <c r="XDS9"/>
      <c r="XDT9" s="22"/>
      <c r="XDU9" s="22"/>
      <c r="XDV9" s="22"/>
      <c r="XDW9" s="15"/>
      <c r="XDX9" s="23"/>
      <c r="XDY9" s="21"/>
      <c r="XDZ9"/>
      <c r="XEA9" s="4"/>
      <c r="XEB9" s="4"/>
      <c r="XEC9"/>
      <c r="XED9" s="22"/>
      <c r="XEE9" s="22"/>
      <c r="XEF9" s="22"/>
      <c r="XEG9" s="15"/>
      <c r="XEH9" s="23"/>
      <c r="XEI9" s="21"/>
      <c r="XEJ9"/>
      <c r="XEK9" s="4"/>
      <c r="XEL9" s="4"/>
      <c r="XEM9"/>
      <c r="XEN9" s="22"/>
      <c r="XEO9" s="22"/>
      <c r="XEP9" s="22"/>
      <c r="XEQ9" s="15"/>
      <c r="XER9" s="23"/>
      <c r="XES9" s="21"/>
      <c r="XET9"/>
    </row>
    <row r="10" spans="1:16374" s="1" customFormat="1" ht="29" x14ac:dyDescent="0.35">
      <c r="A10" s="52">
        <v>152327</v>
      </c>
      <c r="B10" s="60">
        <v>9115</v>
      </c>
      <c r="C10" s="16" t="s">
        <v>183</v>
      </c>
      <c r="D10" s="16" t="s">
        <v>102</v>
      </c>
      <c r="E10" s="24" t="s">
        <v>11</v>
      </c>
      <c r="F10" s="17">
        <v>42405</v>
      </c>
      <c r="G10" s="28" t="s">
        <v>43</v>
      </c>
      <c r="H10" s="68">
        <v>2.8000000000000001E-2</v>
      </c>
      <c r="I10" s="69">
        <v>0.107</v>
      </c>
      <c r="J10" s="140">
        <v>11838</v>
      </c>
      <c r="K10" s="188">
        <f>211/11838</f>
        <v>1.782395674945092E-2</v>
      </c>
      <c r="L10" s="159">
        <f>1212/11838</f>
        <v>0.10238215914850482</v>
      </c>
      <c r="M10" s="35">
        <v>11616</v>
      </c>
      <c r="N10" s="59">
        <f>147/11616</f>
        <v>1.265495867768595E-2</v>
      </c>
      <c r="O10" s="59">
        <f>1027/11616</f>
        <v>8.8412534435261703E-2</v>
      </c>
      <c r="P10" s="10"/>
      <c r="Q10"/>
      <c r="R10" s="22"/>
      <c r="S10" s="22"/>
      <c r="T10" s="22"/>
      <c r="U10" s="15"/>
      <c r="V10" s="23"/>
      <c r="W10" s="21"/>
      <c r="X10"/>
      <c r="Y10" s="4"/>
      <c r="Z10" s="4"/>
      <c r="AA10"/>
      <c r="AB10" s="22"/>
      <c r="AC10" s="22"/>
      <c r="AD10" s="22"/>
      <c r="AE10" s="15"/>
      <c r="AF10" s="23"/>
      <c r="AG10" s="21"/>
      <c r="AH10"/>
      <c r="AI10" s="4"/>
      <c r="AJ10" s="4"/>
      <c r="AK10"/>
      <c r="AL10" s="22"/>
      <c r="AM10" s="22"/>
      <c r="AN10" s="22"/>
      <c r="AO10" s="15"/>
      <c r="AP10" s="23"/>
      <c r="AQ10" s="21"/>
      <c r="AR10"/>
      <c r="AS10" s="4"/>
      <c r="AT10" s="4"/>
      <c r="AU10"/>
      <c r="AV10" s="22"/>
      <c r="AW10" s="22"/>
      <c r="AX10" s="22"/>
      <c r="AY10" s="15"/>
      <c r="AZ10" s="23"/>
      <c r="BA10" s="21"/>
      <c r="BB10"/>
      <c r="BC10" s="4"/>
      <c r="BD10" s="4"/>
      <c r="BE10"/>
      <c r="BF10" s="22"/>
      <c r="BG10" s="22"/>
      <c r="BH10" s="22"/>
      <c r="BI10" s="15"/>
      <c r="BJ10" s="23"/>
      <c r="BK10" s="21"/>
      <c r="BL10"/>
      <c r="BM10" s="4"/>
      <c r="BN10" s="4"/>
      <c r="BO10"/>
      <c r="BP10" s="22"/>
      <c r="BQ10" s="22"/>
      <c r="BR10" s="22"/>
      <c r="BS10" s="15"/>
      <c r="BT10" s="23"/>
      <c r="BU10" s="21"/>
      <c r="BV10"/>
      <c r="BW10" s="4"/>
      <c r="BX10" s="4"/>
      <c r="BY10"/>
      <c r="BZ10" s="22"/>
      <c r="CA10" s="22"/>
      <c r="CB10" s="22"/>
      <c r="CC10" s="15"/>
      <c r="CD10" s="23"/>
      <c r="CE10" s="21"/>
      <c r="CF10"/>
      <c r="CG10" s="4"/>
      <c r="CH10" s="4"/>
      <c r="CI10"/>
      <c r="CJ10" s="22"/>
      <c r="CK10" s="22"/>
      <c r="CL10" s="22"/>
      <c r="CM10" s="15"/>
      <c r="CN10" s="23"/>
      <c r="CO10" s="21"/>
      <c r="CP10"/>
      <c r="CQ10" s="4"/>
      <c r="CR10" s="4"/>
      <c r="CS10"/>
      <c r="CT10" s="22"/>
      <c r="CU10" s="22"/>
      <c r="CV10" s="22"/>
      <c r="CW10" s="15"/>
      <c r="CX10" s="23"/>
      <c r="CY10" s="21"/>
      <c r="CZ10"/>
      <c r="DA10" s="4"/>
      <c r="DB10" s="4"/>
      <c r="DC10"/>
      <c r="DD10" s="22"/>
      <c r="DE10" s="22"/>
      <c r="DF10" s="22"/>
      <c r="DG10" s="15"/>
      <c r="DH10" s="23"/>
      <c r="DI10" s="21"/>
      <c r="DJ10"/>
      <c r="DK10" s="4"/>
      <c r="DL10" s="4"/>
      <c r="DM10"/>
      <c r="DN10" s="22"/>
      <c r="DO10" s="22"/>
      <c r="DP10" s="22"/>
      <c r="DQ10" s="15"/>
      <c r="DR10" s="23"/>
      <c r="DS10" s="21"/>
      <c r="DT10"/>
      <c r="DU10" s="4"/>
      <c r="DV10" s="4"/>
      <c r="DW10"/>
      <c r="DX10" s="22"/>
      <c r="DY10" s="22"/>
      <c r="DZ10" s="22"/>
      <c r="EA10" s="15"/>
      <c r="EB10" s="23"/>
      <c r="EC10" s="21"/>
      <c r="ED10"/>
      <c r="EE10" s="4"/>
      <c r="EF10" s="4"/>
      <c r="EG10"/>
      <c r="EH10" s="22"/>
      <c r="EI10" s="22"/>
      <c r="EJ10" s="22"/>
      <c r="EK10" s="15"/>
      <c r="EL10" s="23"/>
      <c r="EM10" s="21"/>
      <c r="EN10"/>
      <c r="EO10" s="4"/>
      <c r="EP10" s="4"/>
      <c r="EQ10"/>
      <c r="ER10" s="22"/>
      <c r="ES10" s="22"/>
      <c r="ET10" s="22"/>
      <c r="EU10" s="15"/>
      <c r="EV10" s="23"/>
      <c r="EW10" s="21"/>
      <c r="EX10"/>
      <c r="EY10" s="4"/>
      <c r="EZ10" s="4"/>
      <c r="FA10"/>
      <c r="FB10" s="22"/>
      <c r="FC10" s="22"/>
      <c r="FD10" s="22"/>
      <c r="FE10" s="15"/>
      <c r="FF10" s="23"/>
      <c r="FG10" s="21"/>
      <c r="FH10"/>
      <c r="FI10" s="4"/>
      <c r="FJ10" s="4"/>
      <c r="FK10"/>
      <c r="FL10" s="22"/>
      <c r="FM10" s="22"/>
      <c r="FN10" s="22"/>
      <c r="FO10" s="15"/>
      <c r="FP10" s="23"/>
      <c r="FQ10" s="21"/>
      <c r="FR10"/>
      <c r="FS10" s="4"/>
      <c r="FT10" s="4"/>
      <c r="FU10"/>
      <c r="FV10" s="22"/>
      <c r="FW10" s="22"/>
      <c r="FX10" s="22"/>
      <c r="FY10" s="15"/>
      <c r="FZ10" s="23"/>
      <c r="GA10" s="21"/>
      <c r="GB10"/>
      <c r="GC10" s="4"/>
      <c r="GD10" s="4"/>
      <c r="GE10"/>
      <c r="GF10" s="22"/>
      <c r="GG10" s="22"/>
      <c r="GH10" s="22"/>
      <c r="GI10" s="15"/>
      <c r="GJ10" s="23"/>
      <c r="GK10" s="21"/>
      <c r="GL10"/>
      <c r="GM10" s="4"/>
      <c r="GN10" s="4"/>
      <c r="GO10"/>
      <c r="GP10" s="22"/>
      <c r="GQ10" s="22"/>
      <c r="GR10" s="22"/>
      <c r="GS10" s="15"/>
      <c r="GT10" s="23"/>
      <c r="GU10" s="21"/>
      <c r="GV10"/>
      <c r="GW10" s="4"/>
      <c r="GX10" s="4"/>
      <c r="GY10"/>
      <c r="GZ10" s="22"/>
      <c r="HA10" s="22"/>
      <c r="HB10" s="22"/>
      <c r="HC10" s="15"/>
      <c r="HD10" s="23"/>
      <c r="HE10" s="21"/>
      <c r="HF10"/>
      <c r="HG10" s="4"/>
      <c r="HH10" s="4"/>
      <c r="HI10"/>
      <c r="HJ10" s="22"/>
      <c r="HK10" s="22"/>
      <c r="HL10" s="22"/>
      <c r="HM10" s="15"/>
      <c r="HN10" s="23"/>
      <c r="HO10" s="21"/>
      <c r="HP10"/>
      <c r="HQ10" s="4"/>
      <c r="HR10" s="4"/>
      <c r="HS10"/>
      <c r="HT10" s="22"/>
      <c r="HU10" s="22"/>
      <c r="HV10" s="22"/>
      <c r="HW10" s="15"/>
      <c r="HX10" s="23"/>
      <c r="HY10" s="21"/>
      <c r="HZ10"/>
      <c r="IA10" s="4"/>
      <c r="IB10" s="4"/>
      <c r="IC10"/>
      <c r="ID10" s="22"/>
      <c r="IE10" s="22"/>
      <c r="IF10" s="22"/>
      <c r="IG10" s="15"/>
      <c r="IH10" s="23"/>
      <c r="II10" s="21"/>
      <c r="IJ10"/>
      <c r="IK10" s="4"/>
      <c r="IL10" s="4"/>
      <c r="IM10"/>
      <c r="IN10" s="22"/>
      <c r="IO10" s="22"/>
      <c r="IP10" s="22"/>
      <c r="IQ10" s="15"/>
      <c r="IR10" s="23"/>
      <c r="IS10" s="21"/>
      <c r="IT10"/>
      <c r="IU10" s="4"/>
      <c r="IV10" s="4"/>
      <c r="IW10"/>
      <c r="IX10" s="22"/>
      <c r="IY10" s="22"/>
      <c r="IZ10" s="22"/>
      <c r="JA10" s="15"/>
      <c r="JB10" s="23"/>
      <c r="JC10" s="21"/>
      <c r="JD10"/>
      <c r="JE10" s="4"/>
      <c r="JF10" s="4"/>
      <c r="JG10"/>
      <c r="JH10" s="22"/>
      <c r="JI10" s="22"/>
      <c r="JJ10" s="22"/>
      <c r="JK10" s="15"/>
      <c r="JL10" s="23"/>
      <c r="JM10" s="21"/>
      <c r="JN10"/>
      <c r="JO10" s="4"/>
      <c r="JP10" s="4"/>
      <c r="JQ10"/>
      <c r="JR10" s="22"/>
      <c r="JS10" s="22"/>
      <c r="JT10" s="22"/>
      <c r="JU10" s="15"/>
      <c r="JV10" s="23"/>
      <c r="JW10" s="21"/>
      <c r="JX10"/>
      <c r="JY10" s="4"/>
      <c r="JZ10" s="4"/>
      <c r="KA10"/>
      <c r="KB10" s="22"/>
      <c r="KC10" s="22"/>
      <c r="KD10" s="22"/>
      <c r="KE10" s="15"/>
      <c r="KF10" s="23"/>
      <c r="KG10" s="21"/>
      <c r="KH10"/>
      <c r="KI10" s="4"/>
      <c r="KJ10" s="4"/>
      <c r="KK10"/>
      <c r="KL10" s="22"/>
      <c r="KM10" s="22"/>
      <c r="KN10" s="22"/>
      <c r="KO10" s="15"/>
      <c r="KP10" s="23"/>
      <c r="KQ10" s="21"/>
      <c r="KR10"/>
      <c r="KS10" s="4"/>
      <c r="KT10" s="4"/>
      <c r="KU10"/>
      <c r="KV10" s="22"/>
      <c r="KW10" s="22"/>
      <c r="KX10" s="22"/>
      <c r="KY10" s="15"/>
      <c r="KZ10" s="23"/>
      <c r="LA10" s="21"/>
      <c r="LB10"/>
      <c r="LC10" s="4"/>
      <c r="LD10" s="4"/>
      <c r="LE10"/>
      <c r="LF10" s="22"/>
      <c r="LG10" s="22"/>
      <c r="LH10" s="22"/>
      <c r="LI10" s="15"/>
      <c r="LJ10" s="23"/>
      <c r="LK10" s="21"/>
      <c r="LL10"/>
      <c r="LM10" s="4"/>
      <c r="LN10" s="4"/>
      <c r="LO10"/>
      <c r="LP10" s="22"/>
      <c r="LQ10" s="22"/>
      <c r="LR10" s="22"/>
      <c r="LS10" s="15"/>
      <c r="LT10" s="23"/>
      <c r="LU10" s="21"/>
      <c r="LV10"/>
      <c r="LW10" s="4"/>
      <c r="LX10" s="4"/>
      <c r="LY10"/>
      <c r="LZ10" s="22"/>
      <c r="MA10" s="22"/>
      <c r="MB10" s="22"/>
      <c r="MC10" s="15"/>
      <c r="MD10" s="23"/>
      <c r="ME10" s="21"/>
      <c r="MF10"/>
      <c r="MG10" s="4"/>
      <c r="MH10" s="4"/>
      <c r="MI10"/>
      <c r="MJ10" s="22"/>
      <c r="MK10" s="22"/>
      <c r="ML10" s="22"/>
      <c r="MM10" s="15"/>
      <c r="MN10" s="23"/>
      <c r="MO10" s="21"/>
      <c r="MP10"/>
      <c r="MQ10" s="4"/>
      <c r="MR10" s="4"/>
      <c r="MS10"/>
      <c r="MT10" s="22"/>
      <c r="MU10" s="22"/>
      <c r="MV10" s="22"/>
      <c r="MW10" s="15"/>
      <c r="MX10" s="23"/>
      <c r="MY10" s="21"/>
      <c r="MZ10"/>
      <c r="NA10" s="4"/>
      <c r="NB10" s="4"/>
      <c r="NC10"/>
      <c r="ND10" s="22"/>
      <c r="NE10" s="22"/>
      <c r="NF10" s="22"/>
      <c r="NG10" s="15"/>
      <c r="NH10" s="23"/>
      <c r="NI10" s="21"/>
      <c r="NJ10"/>
      <c r="NK10" s="4"/>
      <c r="NL10" s="4"/>
      <c r="NM10"/>
      <c r="NN10" s="22"/>
      <c r="NO10" s="22"/>
      <c r="NP10" s="22"/>
      <c r="NQ10" s="15"/>
      <c r="NR10" s="23"/>
      <c r="NS10" s="21"/>
      <c r="NT10"/>
      <c r="NU10" s="4"/>
      <c r="NV10" s="4"/>
      <c r="NW10"/>
      <c r="NX10" s="22"/>
      <c r="NY10" s="22"/>
      <c r="NZ10" s="22"/>
      <c r="OA10" s="15"/>
      <c r="OB10" s="23"/>
      <c r="OC10" s="21"/>
      <c r="OD10"/>
      <c r="OE10" s="4"/>
      <c r="OF10" s="4"/>
      <c r="OG10"/>
      <c r="OH10" s="22"/>
      <c r="OI10" s="22"/>
      <c r="OJ10" s="22"/>
      <c r="OK10" s="15"/>
      <c r="OL10" s="23"/>
      <c r="OM10" s="21"/>
      <c r="ON10"/>
      <c r="OO10" s="4"/>
      <c r="OP10" s="4"/>
      <c r="OQ10"/>
      <c r="OR10" s="22"/>
      <c r="OS10" s="22"/>
      <c r="OT10" s="22"/>
      <c r="OU10" s="15"/>
      <c r="OV10" s="23"/>
      <c r="OW10" s="21"/>
      <c r="OX10"/>
      <c r="OY10" s="4"/>
      <c r="OZ10" s="4"/>
      <c r="PA10"/>
      <c r="PB10" s="22"/>
      <c r="PC10" s="22"/>
      <c r="PD10" s="22"/>
      <c r="PE10" s="15"/>
      <c r="PF10" s="23"/>
      <c r="PG10" s="21"/>
      <c r="PH10"/>
      <c r="PI10" s="4"/>
      <c r="PJ10" s="4"/>
      <c r="PK10"/>
      <c r="PL10" s="22"/>
      <c r="PM10" s="22"/>
      <c r="PN10" s="22"/>
      <c r="PO10" s="15"/>
      <c r="PP10" s="23"/>
      <c r="PQ10" s="21"/>
      <c r="PR10"/>
      <c r="PS10" s="4"/>
      <c r="PT10" s="4"/>
      <c r="PU10"/>
      <c r="PV10" s="22"/>
      <c r="PW10" s="22"/>
      <c r="PX10" s="22"/>
      <c r="PY10" s="15"/>
      <c r="PZ10" s="23"/>
      <c r="QA10" s="21"/>
      <c r="QB10"/>
      <c r="QC10" s="4"/>
      <c r="QD10" s="4"/>
      <c r="QE10"/>
      <c r="QF10" s="22"/>
      <c r="QG10" s="22"/>
      <c r="QH10" s="22"/>
      <c r="QI10" s="15"/>
      <c r="QJ10" s="23"/>
      <c r="QK10" s="21"/>
      <c r="QL10"/>
      <c r="QM10" s="4"/>
      <c r="QN10" s="4"/>
      <c r="QO10"/>
      <c r="QP10" s="22"/>
      <c r="QQ10" s="22"/>
      <c r="QR10" s="22"/>
      <c r="QS10" s="15"/>
      <c r="QT10" s="23"/>
      <c r="QU10" s="21"/>
      <c r="QV10"/>
      <c r="QW10" s="4"/>
      <c r="QX10" s="4"/>
      <c r="QY10"/>
      <c r="QZ10" s="22"/>
      <c r="RA10" s="22"/>
      <c r="RB10" s="22"/>
      <c r="RC10" s="15"/>
      <c r="RD10" s="23"/>
      <c r="RE10" s="21"/>
      <c r="RF10"/>
      <c r="RG10" s="4"/>
      <c r="RH10" s="4"/>
      <c r="RI10"/>
      <c r="RJ10" s="22"/>
      <c r="RK10" s="22"/>
      <c r="RL10" s="22"/>
      <c r="RM10" s="15"/>
      <c r="RN10" s="23"/>
      <c r="RO10" s="21"/>
      <c r="RP10"/>
      <c r="RQ10" s="4"/>
      <c r="RR10" s="4"/>
      <c r="RS10"/>
      <c r="RT10" s="22"/>
      <c r="RU10" s="22"/>
      <c r="RV10" s="22"/>
      <c r="RW10" s="15"/>
      <c r="RX10" s="23"/>
      <c r="RY10" s="21"/>
      <c r="RZ10"/>
      <c r="SA10" s="4"/>
      <c r="SB10" s="4"/>
      <c r="SC10"/>
      <c r="SD10" s="22"/>
      <c r="SE10" s="22"/>
      <c r="SF10" s="22"/>
      <c r="SG10" s="15"/>
      <c r="SH10" s="23"/>
      <c r="SI10" s="21"/>
      <c r="SJ10"/>
      <c r="SK10" s="4"/>
      <c r="SL10" s="4"/>
      <c r="SM10"/>
      <c r="SN10" s="22"/>
      <c r="SO10" s="22"/>
      <c r="SP10" s="22"/>
      <c r="SQ10" s="15"/>
      <c r="SR10" s="23"/>
      <c r="SS10" s="21"/>
      <c r="ST10"/>
      <c r="SU10" s="4"/>
      <c r="SV10" s="4"/>
      <c r="SW10"/>
      <c r="SX10" s="22"/>
      <c r="SY10" s="22"/>
      <c r="SZ10" s="22"/>
      <c r="TA10" s="15"/>
      <c r="TB10" s="23"/>
      <c r="TC10" s="21"/>
      <c r="TD10"/>
      <c r="TE10" s="4"/>
      <c r="TF10" s="4"/>
      <c r="TG10"/>
      <c r="TH10" s="22"/>
      <c r="TI10" s="22"/>
      <c r="TJ10" s="22"/>
      <c r="TK10" s="15"/>
      <c r="TL10" s="23"/>
      <c r="TM10" s="21"/>
      <c r="TN10"/>
      <c r="TO10" s="4"/>
      <c r="TP10" s="4"/>
      <c r="TQ10"/>
      <c r="TR10" s="22"/>
      <c r="TS10" s="22"/>
      <c r="TT10" s="22"/>
      <c r="TU10" s="15"/>
      <c r="TV10" s="23"/>
      <c r="TW10" s="21"/>
      <c r="TX10"/>
      <c r="TY10" s="4"/>
      <c r="TZ10" s="4"/>
      <c r="UA10"/>
      <c r="UB10" s="22"/>
      <c r="UC10" s="22"/>
      <c r="UD10" s="22"/>
      <c r="UE10" s="15"/>
      <c r="UF10" s="23"/>
      <c r="UG10" s="21"/>
      <c r="UH10"/>
      <c r="UI10" s="4"/>
      <c r="UJ10" s="4"/>
      <c r="UK10"/>
      <c r="UL10" s="22"/>
      <c r="UM10" s="22"/>
      <c r="UN10" s="22"/>
      <c r="UO10" s="15"/>
      <c r="UP10" s="23"/>
      <c r="UQ10" s="21"/>
      <c r="UR10"/>
      <c r="US10" s="4"/>
      <c r="UT10" s="4"/>
      <c r="UU10"/>
      <c r="UV10" s="22"/>
      <c r="UW10" s="22"/>
      <c r="UX10" s="22"/>
      <c r="UY10" s="15"/>
      <c r="UZ10" s="23"/>
      <c r="VA10" s="21"/>
      <c r="VB10"/>
      <c r="VC10" s="4"/>
      <c r="VD10" s="4"/>
      <c r="VE10"/>
      <c r="VF10" s="22"/>
      <c r="VG10" s="22"/>
      <c r="VH10" s="22"/>
      <c r="VI10" s="15"/>
      <c r="VJ10" s="23"/>
      <c r="VK10" s="21"/>
      <c r="VL10"/>
      <c r="VM10" s="4"/>
      <c r="VN10" s="4"/>
      <c r="VO10"/>
      <c r="VP10" s="22"/>
      <c r="VQ10" s="22"/>
      <c r="VR10" s="22"/>
      <c r="VS10" s="15"/>
      <c r="VT10" s="23"/>
      <c r="VU10" s="21"/>
      <c r="VV10"/>
      <c r="VW10" s="4"/>
      <c r="VX10" s="4"/>
      <c r="VY10"/>
      <c r="VZ10" s="22"/>
      <c r="WA10" s="22"/>
      <c r="WB10" s="22"/>
      <c r="WC10" s="15"/>
      <c r="WD10" s="23"/>
      <c r="WE10" s="21"/>
      <c r="WF10"/>
      <c r="WG10" s="4"/>
      <c r="WH10" s="4"/>
      <c r="WI10"/>
      <c r="WJ10" s="22"/>
      <c r="WK10" s="22"/>
      <c r="WL10" s="22"/>
      <c r="WM10" s="15"/>
      <c r="WN10" s="23"/>
      <c r="WO10" s="21"/>
      <c r="WP10"/>
      <c r="WQ10" s="4"/>
      <c r="WR10" s="4"/>
      <c r="WS10"/>
      <c r="WT10" s="22"/>
      <c r="WU10" s="22"/>
      <c r="WV10" s="22"/>
      <c r="WW10" s="15"/>
      <c r="WX10" s="23"/>
      <c r="WY10" s="21"/>
      <c r="WZ10"/>
      <c r="XA10" s="4"/>
      <c r="XB10" s="4"/>
      <c r="XC10"/>
      <c r="XD10" s="22"/>
      <c r="XE10" s="22"/>
      <c r="XF10" s="22"/>
      <c r="XG10" s="15"/>
      <c r="XH10" s="23"/>
      <c r="XI10" s="21"/>
      <c r="XJ10"/>
      <c r="XK10" s="4"/>
      <c r="XL10" s="4"/>
      <c r="XM10"/>
      <c r="XN10" s="22"/>
      <c r="XO10" s="22"/>
      <c r="XP10" s="22"/>
      <c r="XQ10" s="15"/>
      <c r="XR10" s="23"/>
      <c r="XS10" s="21"/>
      <c r="XT10"/>
      <c r="XU10" s="4"/>
      <c r="XV10" s="4"/>
      <c r="XW10"/>
      <c r="XX10" s="22"/>
      <c r="XY10" s="22"/>
      <c r="XZ10" s="22"/>
      <c r="YA10" s="15"/>
      <c r="YB10" s="23"/>
      <c r="YC10" s="21"/>
      <c r="YD10"/>
      <c r="YE10" s="4"/>
      <c r="YF10" s="4"/>
      <c r="YG10"/>
      <c r="YH10" s="22"/>
      <c r="YI10" s="22"/>
      <c r="YJ10" s="22"/>
      <c r="YK10" s="15"/>
      <c r="YL10" s="23"/>
      <c r="YM10" s="21"/>
      <c r="YN10"/>
      <c r="YO10" s="4"/>
      <c r="YP10" s="4"/>
      <c r="YQ10"/>
      <c r="YR10" s="22"/>
      <c r="YS10" s="22"/>
      <c r="YT10" s="22"/>
      <c r="YU10" s="15"/>
      <c r="YV10" s="23"/>
      <c r="YW10" s="21"/>
      <c r="YX10"/>
      <c r="YY10" s="4"/>
      <c r="YZ10" s="4"/>
      <c r="ZA10"/>
      <c r="ZB10" s="22"/>
      <c r="ZC10" s="22"/>
      <c r="ZD10" s="22"/>
      <c r="ZE10" s="15"/>
      <c r="ZF10" s="23"/>
      <c r="ZG10" s="21"/>
      <c r="ZH10"/>
      <c r="ZI10" s="4"/>
      <c r="ZJ10" s="4"/>
      <c r="ZK10"/>
      <c r="ZL10" s="22"/>
      <c r="ZM10" s="22"/>
      <c r="ZN10" s="22"/>
      <c r="ZO10" s="15"/>
      <c r="ZP10" s="23"/>
      <c r="ZQ10" s="21"/>
      <c r="ZR10"/>
      <c r="ZS10" s="4"/>
      <c r="ZT10" s="4"/>
      <c r="ZU10"/>
      <c r="ZV10" s="22"/>
      <c r="ZW10" s="22"/>
      <c r="ZX10" s="22"/>
      <c r="ZY10" s="15"/>
      <c r="ZZ10" s="23"/>
      <c r="AAA10" s="21"/>
      <c r="AAB10"/>
      <c r="AAC10" s="4"/>
      <c r="AAD10" s="4"/>
      <c r="AAE10"/>
      <c r="AAF10" s="22"/>
      <c r="AAG10" s="22"/>
      <c r="AAH10" s="22"/>
      <c r="AAI10" s="15"/>
      <c r="AAJ10" s="23"/>
      <c r="AAK10" s="21"/>
      <c r="AAL10"/>
      <c r="AAM10" s="4"/>
      <c r="AAN10" s="4"/>
      <c r="AAO10"/>
      <c r="AAP10" s="22"/>
      <c r="AAQ10" s="22"/>
      <c r="AAR10" s="22"/>
      <c r="AAS10" s="15"/>
      <c r="AAT10" s="23"/>
      <c r="AAU10" s="21"/>
      <c r="AAV10"/>
      <c r="AAW10" s="4"/>
      <c r="AAX10" s="4"/>
      <c r="AAY10"/>
      <c r="AAZ10" s="22"/>
      <c r="ABA10" s="22"/>
      <c r="ABB10" s="22"/>
      <c r="ABC10" s="15"/>
      <c r="ABD10" s="23"/>
      <c r="ABE10" s="21"/>
      <c r="ABF10"/>
      <c r="ABG10" s="4"/>
      <c r="ABH10" s="4"/>
      <c r="ABI10"/>
      <c r="ABJ10" s="22"/>
      <c r="ABK10" s="22"/>
      <c r="ABL10" s="22"/>
      <c r="ABM10" s="15"/>
      <c r="ABN10" s="23"/>
      <c r="ABO10" s="21"/>
      <c r="ABP10"/>
      <c r="ABQ10" s="4"/>
      <c r="ABR10" s="4"/>
      <c r="ABS10"/>
      <c r="ABT10" s="22"/>
      <c r="ABU10" s="22"/>
      <c r="ABV10" s="22"/>
      <c r="ABW10" s="15"/>
      <c r="ABX10" s="23"/>
      <c r="ABY10" s="21"/>
      <c r="ABZ10"/>
      <c r="ACA10" s="4"/>
      <c r="ACB10" s="4"/>
      <c r="ACC10"/>
      <c r="ACD10" s="22"/>
      <c r="ACE10" s="22"/>
      <c r="ACF10" s="22"/>
      <c r="ACG10" s="15"/>
      <c r="ACH10" s="23"/>
      <c r="ACI10" s="21"/>
      <c r="ACJ10"/>
      <c r="ACK10" s="4"/>
      <c r="ACL10" s="4"/>
      <c r="ACM10"/>
      <c r="ACN10" s="22"/>
      <c r="ACO10" s="22"/>
      <c r="ACP10" s="22"/>
      <c r="ACQ10" s="15"/>
      <c r="ACR10" s="23"/>
      <c r="ACS10" s="21"/>
      <c r="ACT10"/>
      <c r="ACU10" s="4"/>
      <c r="ACV10" s="4"/>
      <c r="ACW10"/>
      <c r="ACX10" s="22"/>
      <c r="ACY10" s="22"/>
      <c r="ACZ10" s="22"/>
      <c r="ADA10" s="15"/>
      <c r="ADB10" s="23"/>
      <c r="ADC10" s="21"/>
      <c r="ADD10"/>
      <c r="ADE10" s="4"/>
      <c r="ADF10" s="4"/>
      <c r="ADG10"/>
      <c r="ADH10" s="22"/>
      <c r="ADI10" s="22"/>
      <c r="ADJ10" s="22"/>
      <c r="ADK10" s="15"/>
      <c r="ADL10" s="23"/>
      <c r="ADM10" s="21"/>
      <c r="ADN10"/>
      <c r="ADO10" s="4"/>
      <c r="ADP10" s="4"/>
      <c r="ADQ10"/>
      <c r="ADR10" s="22"/>
      <c r="ADS10" s="22"/>
      <c r="ADT10" s="22"/>
      <c r="ADU10" s="15"/>
      <c r="ADV10" s="23"/>
      <c r="ADW10" s="21"/>
      <c r="ADX10"/>
      <c r="ADY10" s="4"/>
      <c r="ADZ10" s="4"/>
      <c r="AEA10"/>
      <c r="AEB10" s="22"/>
      <c r="AEC10" s="22"/>
      <c r="AED10" s="22"/>
      <c r="AEE10" s="15"/>
      <c r="AEF10" s="23"/>
      <c r="AEG10" s="21"/>
      <c r="AEH10"/>
      <c r="AEI10" s="4"/>
      <c r="AEJ10" s="4"/>
      <c r="AEK10"/>
      <c r="AEL10" s="22"/>
      <c r="AEM10" s="22"/>
      <c r="AEN10" s="22"/>
      <c r="AEO10" s="15"/>
      <c r="AEP10" s="23"/>
      <c r="AEQ10" s="21"/>
      <c r="AER10"/>
      <c r="AES10" s="4"/>
      <c r="AET10" s="4"/>
      <c r="AEU10"/>
      <c r="AEV10" s="22"/>
      <c r="AEW10" s="22"/>
      <c r="AEX10" s="22"/>
      <c r="AEY10" s="15"/>
      <c r="AEZ10" s="23"/>
      <c r="AFA10" s="21"/>
      <c r="AFB10"/>
      <c r="AFC10" s="4"/>
      <c r="AFD10" s="4"/>
      <c r="AFE10"/>
      <c r="AFF10" s="22"/>
      <c r="AFG10" s="22"/>
      <c r="AFH10" s="22"/>
      <c r="AFI10" s="15"/>
      <c r="AFJ10" s="23"/>
      <c r="AFK10" s="21"/>
      <c r="AFL10"/>
      <c r="AFM10" s="4"/>
      <c r="AFN10" s="4"/>
      <c r="AFO10"/>
      <c r="AFP10" s="22"/>
      <c r="AFQ10" s="22"/>
      <c r="AFR10" s="22"/>
      <c r="AFS10" s="15"/>
      <c r="AFT10" s="23"/>
      <c r="AFU10" s="21"/>
      <c r="AFV10"/>
      <c r="AFW10" s="4"/>
      <c r="AFX10" s="4"/>
      <c r="AFY10"/>
      <c r="AFZ10" s="22"/>
      <c r="AGA10" s="22"/>
      <c r="AGB10" s="22"/>
      <c r="AGC10" s="15"/>
      <c r="AGD10" s="23"/>
      <c r="AGE10" s="21"/>
      <c r="AGF10"/>
      <c r="AGG10" s="4"/>
      <c r="AGH10" s="4"/>
      <c r="AGI10"/>
      <c r="AGJ10" s="22"/>
      <c r="AGK10" s="22"/>
      <c r="AGL10" s="22"/>
      <c r="AGM10" s="15"/>
      <c r="AGN10" s="23"/>
      <c r="AGO10" s="21"/>
      <c r="AGP10"/>
      <c r="AGQ10" s="4"/>
      <c r="AGR10" s="4"/>
      <c r="AGS10"/>
      <c r="AGT10" s="22"/>
      <c r="AGU10" s="22"/>
      <c r="AGV10" s="22"/>
      <c r="AGW10" s="15"/>
      <c r="AGX10" s="23"/>
      <c r="AGY10" s="21"/>
      <c r="AGZ10"/>
      <c r="AHA10" s="4"/>
      <c r="AHB10" s="4"/>
      <c r="AHC10"/>
      <c r="AHD10" s="22"/>
      <c r="AHE10" s="22"/>
      <c r="AHF10" s="22"/>
      <c r="AHG10" s="15"/>
      <c r="AHH10" s="23"/>
      <c r="AHI10" s="21"/>
      <c r="AHJ10"/>
      <c r="AHK10" s="4"/>
      <c r="AHL10" s="4"/>
      <c r="AHM10"/>
      <c r="AHN10" s="22"/>
      <c r="AHO10" s="22"/>
      <c r="AHP10" s="22"/>
      <c r="AHQ10" s="15"/>
      <c r="AHR10" s="23"/>
      <c r="AHS10" s="21"/>
      <c r="AHT10"/>
      <c r="AHU10" s="4"/>
      <c r="AHV10" s="4"/>
      <c r="AHW10"/>
      <c r="AHX10" s="22"/>
      <c r="AHY10" s="22"/>
      <c r="AHZ10" s="22"/>
      <c r="AIA10" s="15"/>
      <c r="AIB10" s="23"/>
      <c r="AIC10" s="21"/>
      <c r="AID10"/>
      <c r="AIE10" s="4"/>
      <c r="AIF10" s="4"/>
      <c r="AIG10"/>
      <c r="AIH10" s="22"/>
      <c r="AII10" s="22"/>
      <c r="AIJ10" s="22"/>
      <c r="AIK10" s="15"/>
      <c r="AIL10" s="23"/>
      <c r="AIM10" s="21"/>
      <c r="AIN10"/>
      <c r="AIO10" s="4"/>
      <c r="AIP10" s="4"/>
      <c r="AIQ10"/>
      <c r="AIR10" s="22"/>
      <c r="AIS10" s="22"/>
      <c r="AIT10" s="22"/>
      <c r="AIU10" s="15"/>
      <c r="AIV10" s="23"/>
      <c r="AIW10" s="21"/>
      <c r="AIX10"/>
      <c r="AIY10" s="4"/>
      <c r="AIZ10" s="4"/>
      <c r="AJA10"/>
      <c r="AJB10" s="22"/>
      <c r="AJC10" s="22"/>
      <c r="AJD10" s="22"/>
      <c r="AJE10" s="15"/>
      <c r="AJF10" s="23"/>
      <c r="AJG10" s="21"/>
      <c r="AJH10"/>
      <c r="AJI10" s="4"/>
      <c r="AJJ10" s="4"/>
      <c r="AJK10"/>
      <c r="AJL10" s="22"/>
      <c r="AJM10" s="22"/>
      <c r="AJN10" s="22"/>
      <c r="AJO10" s="15"/>
      <c r="AJP10" s="23"/>
      <c r="AJQ10" s="21"/>
      <c r="AJR10"/>
      <c r="AJS10" s="4"/>
      <c r="AJT10" s="4"/>
      <c r="AJU10"/>
      <c r="AJV10" s="22"/>
      <c r="AJW10" s="22"/>
      <c r="AJX10" s="22"/>
      <c r="AJY10" s="15"/>
      <c r="AJZ10" s="23"/>
      <c r="AKA10" s="21"/>
      <c r="AKB10"/>
      <c r="AKC10" s="4"/>
      <c r="AKD10" s="4"/>
      <c r="AKE10"/>
      <c r="AKF10" s="22"/>
      <c r="AKG10" s="22"/>
      <c r="AKH10" s="22"/>
      <c r="AKI10" s="15"/>
      <c r="AKJ10" s="23"/>
      <c r="AKK10" s="21"/>
      <c r="AKL10"/>
      <c r="AKM10" s="4"/>
      <c r="AKN10" s="4"/>
      <c r="AKO10"/>
      <c r="AKP10" s="22"/>
      <c r="AKQ10" s="22"/>
      <c r="AKR10" s="22"/>
      <c r="AKS10" s="15"/>
      <c r="AKT10" s="23"/>
      <c r="AKU10" s="21"/>
      <c r="AKV10"/>
      <c r="AKW10" s="4"/>
      <c r="AKX10" s="4"/>
      <c r="AKY10"/>
      <c r="AKZ10" s="22"/>
      <c r="ALA10" s="22"/>
      <c r="ALB10" s="22"/>
      <c r="ALC10" s="15"/>
      <c r="ALD10" s="23"/>
      <c r="ALE10" s="21"/>
      <c r="ALF10"/>
      <c r="ALG10" s="4"/>
      <c r="ALH10" s="4"/>
      <c r="ALI10"/>
      <c r="ALJ10" s="22"/>
      <c r="ALK10" s="22"/>
      <c r="ALL10" s="22"/>
      <c r="ALM10" s="15"/>
      <c r="ALN10" s="23"/>
      <c r="ALO10" s="21"/>
      <c r="ALP10"/>
      <c r="ALQ10" s="4"/>
      <c r="ALR10" s="4"/>
      <c r="ALS10"/>
      <c r="ALT10" s="22"/>
      <c r="ALU10" s="22"/>
      <c r="ALV10" s="22"/>
      <c r="ALW10" s="15"/>
      <c r="ALX10" s="23"/>
      <c r="ALY10" s="21"/>
      <c r="ALZ10"/>
      <c r="AMA10" s="4"/>
      <c r="AMB10" s="4"/>
      <c r="AMC10"/>
      <c r="AMD10" s="22"/>
      <c r="AME10" s="22"/>
      <c r="AMF10" s="22"/>
      <c r="AMG10" s="15"/>
      <c r="AMH10" s="23"/>
      <c r="AMI10" s="21"/>
      <c r="AMJ10"/>
      <c r="AMK10" s="4"/>
      <c r="AML10" s="4"/>
      <c r="AMM10"/>
      <c r="AMN10" s="22"/>
      <c r="AMO10" s="22"/>
      <c r="AMP10" s="22"/>
      <c r="AMQ10" s="15"/>
      <c r="AMR10" s="23"/>
      <c r="AMS10" s="21"/>
      <c r="AMT10"/>
      <c r="AMU10" s="4"/>
      <c r="AMV10" s="4"/>
      <c r="AMW10"/>
      <c r="AMX10" s="22"/>
      <c r="AMY10" s="22"/>
      <c r="AMZ10" s="22"/>
      <c r="ANA10" s="15"/>
      <c r="ANB10" s="23"/>
      <c r="ANC10" s="21"/>
      <c r="AND10"/>
      <c r="ANE10" s="4"/>
      <c r="ANF10" s="4"/>
      <c r="ANG10"/>
      <c r="ANH10" s="22"/>
      <c r="ANI10" s="22"/>
      <c r="ANJ10" s="22"/>
      <c r="ANK10" s="15"/>
      <c r="ANL10" s="23"/>
      <c r="ANM10" s="21"/>
      <c r="ANN10"/>
      <c r="ANO10" s="4"/>
      <c r="ANP10" s="4"/>
      <c r="ANQ10"/>
      <c r="ANR10" s="22"/>
      <c r="ANS10" s="22"/>
      <c r="ANT10" s="22"/>
      <c r="ANU10" s="15"/>
      <c r="ANV10" s="23"/>
      <c r="ANW10" s="21"/>
      <c r="ANX10"/>
      <c r="ANY10" s="4"/>
      <c r="ANZ10" s="4"/>
      <c r="AOA10"/>
      <c r="AOB10" s="22"/>
      <c r="AOC10" s="22"/>
      <c r="AOD10" s="22"/>
      <c r="AOE10" s="15"/>
      <c r="AOF10" s="23"/>
      <c r="AOG10" s="21"/>
      <c r="AOH10"/>
      <c r="AOI10" s="4"/>
      <c r="AOJ10" s="4"/>
      <c r="AOK10"/>
      <c r="AOL10" s="22"/>
      <c r="AOM10" s="22"/>
      <c r="AON10" s="22"/>
      <c r="AOO10" s="15"/>
      <c r="AOP10" s="23"/>
      <c r="AOQ10" s="21"/>
      <c r="AOR10"/>
      <c r="AOS10" s="4"/>
      <c r="AOT10" s="4"/>
      <c r="AOU10"/>
      <c r="AOV10" s="22"/>
      <c r="AOW10" s="22"/>
      <c r="AOX10" s="22"/>
      <c r="AOY10" s="15"/>
      <c r="AOZ10" s="23"/>
      <c r="APA10" s="21"/>
      <c r="APB10"/>
      <c r="APC10" s="4"/>
      <c r="APD10" s="4"/>
      <c r="APE10"/>
      <c r="APF10" s="22"/>
      <c r="APG10" s="22"/>
      <c r="APH10" s="22"/>
      <c r="API10" s="15"/>
      <c r="APJ10" s="23"/>
      <c r="APK10" s="21"/>
      <c r="APL10"/>
      <c r="APM10" s="4"/>
      <c r="APN10" s="4"/>
      <c r="APO10"/>
      <c r="APP10" s="22"/>
      <c r="APQ10" s="22"/>
      <c r="APR10" s="22"/>
      <c r="APS10" s="15"/>
      <c r="APT10" s="23"/>
      <c r="APU10" s="21"/>
      <c r="APV10"/>
      <c r="APW10" s="4"/>
      <c r="APX10" s="4"/>
      <c r="APY10"/>
      <c r="APZ10" s="22"/>
      <c r="AQA10" s="22"/>
      <c r="AQB10" s="22"/>
      <c r="AQC10" s="15"/>
      <c r="AQD10" s="23"/>
      <c r="AQE10" s="21"/>
      <c r="AQF10"/>
      <c r="AQG10" s="4"/>
      <c r="AQH10" s="4"/>
      <c r="AQI10"/>
      <c r="AQJ10" s="22"/>
      <c r="AQK10" s="22"/>
      <c r="AQL10" s="22"/>
      <c r="AQM10" s="15"/>
      <c r="AQN10" s="23"/>
      <c r="AQO10" s="21"/>
      <c r="AQP10"/>
      <c r="AQQ10" s="4"/>
      <c r="AQR10" s="4"/>
      <c r="AQS10"/>
      <c r="AQT10" s="22"/>
      <c r="AQU10" s="22"/>
      <c r="AQV10" s="22"/>
      <c r="AQW10" s="15"/>
      <c r="AQX10" s="23"/>
      <c r="AQY10" s="21"/>
      <c r="AQZ10"/>
      <c r="ARA10" s="4"/>
      <c r="ARB10" s="4"/>
      <c r="ARC10"/>
      <c r="ARD10" s="22"/>
      <c r="ARE10" s="22"/>
      <c r="ARF10" s="22"/>
      <c r="ARG10" s="15"/>
      <c r="ARH10" s="23"/>
      <c r="ARI10" s="21"/>
      <c r="ARJ10"/>
      <c r="ARK10" s="4"/>
      <c r="ARL10" s="4"/>
      <c r="ARM10"/>
      <c r="ARN10" s="22"/>
      <c r="ARO10" s="22"/>
      <c r="ARP10" s="22"/>
      <c r="ARQ10" s="15"/>
      <c r="ARR10" s="23"/>
      <c r="ARS10" s="21"/>
      <c r="ART10"/>
      <c r="ARU10" s="4"/>
      <c r="ARV10" s="4"/>
      <c r="ARW10"/>
      <c r="ARX10" s="22"/>
      <c r="ARY10" s="22"/>
      <c r="ARZ10" s="22"/>
      <c r="ASA10" s="15"/>
      <c r="ASB10" s="23"/>
      <c r="ASC10" s="21"/>
      <c r="ASD10"/>
      <c r="ASE10" s="4"/>
      <c r="ASF10" s="4"/>
      <c r="ASG10"/>
      <c r="ASH10" s="22"/>
      <c r="ASI10" s="22"/>
      <c r="ASJ10" s="22"/>
      <c r="ASK10" s="15"/>
      <c r="ASL10" s="23"/>
      <c r="ASM10" s="21"/>
      <c r="ASN10"/>
      <c r="ASO10" s="4"/>
      <c r="ASP10" s="4"/>
      <c r="ASQ10"/>
      <c r="ASR10" s="22"/>
      <c r="ASS10" s="22"/>
      <c r="AST10" s="22"/>
      <c r="ASU10" s="15"/>
      <c r="ASV10" s="23"/>
      <c r="ASW10" s="21"/>
      <c r="ASX10"/>
      <c r="ASY10" s="4"/>
      <c r="ASZ10" s="4"/>
      <c r="ATA10"/>
      <c r="ATB10" s="22"/>
      <c r="ATC10" s="22"/>
      <c r="ATD10" s="22"/>
      <c r="ATE10" s="15"/>
      <c r="ATF10" s="23"/>
      <c r="ATG10" s="21"/>
      <c r="ATH10"/>
      <c r="ATI10" s="4"/>
      <c r="ATJ10" s="4"/>
      <c r="ATK10"/>
      <c r="ATL10" s="22"/>
      <c r="ATM10" s="22"/>
      <c r="ATN10" s="22"/>
      <c r="ATO10" s="15"/>
      <c r="ATP10" s="23"/>
      <c r="ATQ10" s="21"/>
      <c r="ATR10"/>
      <c r="ATS10" s="4"/>
      <c r="ATT10" s="4"/>
      <c r="ATU10"/>
      <c r="ATV10" s="22"/>
      <c r="ATW10" s="22"/>
      <c r="ATX10" s="22"/>
      <c r="ATY10" s="15"/>
      <c r="ATZ10" s="23"/>
      <c r="AUA10" s="21"/>
      <c r="AUB10"/>
      <c r="AUC10" s="4"/>
      <c r="AUD10" s="4"/>
      <c r="AUE10"/>
      <c r="AUF10" s="22"/>
      <c r="AUG10" s="22"/>
      <c r="AUH10" s="22"/>
      <c r="AUI10" s="15"/>
      <c r="AUJ10" s="23"/>
      <c r="AUK10" s="21"/>
      <c r="AUL10"/>
      <c r="AUM10" s="4"/>
      <c r="AUN10" s="4"/>
      <c r="AUO10"/>
      <c r="AUP10" s="22"/>
      <c r="AUQ10" s="22"/>
      <c r="AUR10" s="22"/>
      <c r="AUS10" s="15"/>
      <c r="AUT10" s="23"/>
      <c r="AUU10" s="21"/>
      <c r="AUV10"/>
      <c r="AUW10" s="4"/>
      <c r="AUX10" s="4"/>
      <c r="AUY10"/>
      <c r="AUZ10" s="22"/>
      <c r="AVA10" s="22"/>
      <c r="AVB10" s="22"/>
      <c r="AVC10" s="15"/>
      <c r="AVD10" s="23"/>
      <c r="AVE10" s="21"/>
      <c r="AVF10"/>
      <c r="AVG10" s="4"/>
      <c r="AVH10" s="4"/>
      <c r="AVI10"/>
      <c r="AVJ10" s="22"/>
      <c r="AVK10" s="22"/>
      <c r="AVL10" s="22"/>
      <c r="AVM10" s="15"/>
      <c r="AVN10" s="23"/>
      <c r="AVO10" s="21"/>
      <c r="AVP10"/>
      <c r="AVQ10" s="4"/>
      <c r="AVR10" s="4"/>
      <c r="AVS10"/>
      <c r="AVT10" s="22"/>
      <c r="AVU10" s="22"/>
      <c r="AVV10" s="22"/>
      <c r="AVW10" s="15"/>
      <c r="AVX10" s="23"/>
      <c r="AVY10" s="21"/>
      <c r="AVZ10"/>
      <c r="AWA10" s="4"/>
      <c r="AWB10" s="4"/>
      <c r="AWC10"/>
      <c r="AWD10" s="22"/>
      <c r="AWE10" s="22"/>
      <c r="AWF10" s="22"/>
      <c r="AWG10" s="15"/>
      <c r="AWH10" s="23"/>
      <c r="AWI10" s="21"/>
      <c r="AWJ10"/>
      <c r="AWK10" s="4"/>
      <c r="AWL10" s="4"/>
      <c r="AWM10"/>
      <c r="AWN10" s="22"/>
      <c r="AWO10" s="22"/>
      <c r="AWP10" s="22"/>
      <c r="AWQ10" s="15"/>
      <c r="AWR10" s="23"/>
      <c r="AWS10" s="21"/>
      <c r="AWT10"/>
      <c r="AWU10" s="4"/>
      <c r="AWV10" s="4"/>
      <c r="AWW10"/>
      <c r="AWX10" s="22"/>
      <c r="AWY10" s="22"/>
      <c r="AWZ10" s="22"/>
      <c r="AXA10" s="15"/>
      <c r="AXB10" s="23"/>
      <c r="AXC10" s="21"/>
      <c r="AXD10"/>
      <c r="AXE10" s="4"/>
      <c r="AXF10" s="4"/>
      <c r="AXG10"/>
      <c r="AXH10" s="22"/>
      <c r="AXI10" s="22"/>
      <c r="AXJ10" s="22"/>
      <c r="AXK10" s="15"/>
      <c r="AXL10" s="23"/>
      <c r="AXM10" s="21"/>
      <c r="AXN10"/>
      <c r="AXO10" s="4"/>
      <c r="AXP10" s="4"/>
      <c r="AXQ10"/>
      <c r="AXR10" s="22"/>
      <c r="AXS10" s="22"/>
      <c r="AXT10" s="22"/>
      <c r="AXU10" s="15"/>
      <c r="AXV10" s="23"/>
      <c r="AXW10" s="21"/>
      <c r="AXX10"/>
      <c r="AXY10" s="4"/>
      <c r="AXZ10" s="4"/>
      <c r="AYA10"/>
      <c r="AYB10" s="22"/>
      <c r="AYC10" s="22"/>
      <c r="AYD10" s="22"/>
      <c r="AYE10" s="15"/>
      <c r="AYF10" s="23"/>
      <c r="AYG10" s="21"/>
      <c r="AYH10"/>
      <c r="AYI10" s="4"/>
      <c r="AYJ10" s="4"/>
      <c r="AYK10"/>
      <c r="AYL10" s="22"/>
      <c r="AYM10" s="22"/>
      <c r="AYN10" s="22"/>
      <c r="AYO10" s="15"/>
      <c r="AYP10" s="23"/>
      <c r="AYQ10" s="21"/>
      <c r="AYR10"/>
      <c r="AYS10" s="4"/>
      <c r="AYT10" s="4"/>
      <c r="AYU10"/>
      <c r="AYV10" s="22"/>
      <c r="AYW10" s="22"/>
      <c r="AYX10" s="22"/>
      <c r="AYY10" s="15"/>
      <c r="AYZ10" s="23"/>
      <c r="AZA10" s="21"/>
      <c r="AZB10"/>
      <c r="AZC10" s="4"/>
      <c r="AZD10" s="4"/>
      <c r="AZE10"/>
      <c r="AZF10" s="22"/>
      <c r="AZG10" s="22"/>
      <c r="AZH10" s="22"/>
      <c r="AZI10" s="15"/>
      <c r="AZJ10" s="23"/>
      <c r="AZK10" s="21"/>
      <c r="AZL10"/>
      <c r="AZM10" s="4"/>
      <c r="AZN10" s="4"/>
      <c r="AZO10"/>
      <c r="AZP10" s="22"/>
      <c r="AZQ10" s="22"/>
      <c r="AZR10" s="22"/>
      <c r="AZS10" s="15"/>
      <c r="AZT10" s="23"/>
      <c r="AZU10" s="21"/>
      <c r="AZV10"/>
      <c r="AZW10" s="4"/>
      <c r="AZX10" s="4"/>
      <c r="AZY10"/>
      <c r="AZZ10" s="22"/>
      <c r="BAA10" s="22"/>
      <c r="BAB10" s="22"/>
      <c r="BAC10" s="15"/>
      <c r="BAD10" s="23"/>
      <c r="BAE10" s="21"/>
      <c r="BAF10"/>
      <c r="BAG10" s="4"/>
      <c r="BAH10" s="4"/>
      <c r="BAI10"/>
      <c r="BAJ10" s="22"/>
      <c r="BAK10" s="22"/>
      <c r="BAL10" s="22"/>
      <c r="BAM10" s="15"/>
      <c r="BAN10" s="23"/>
      <c r="BAO10" s="21"/>
      <c r="BAP10"/>
      <c r="BAQ10" s="4"/>
      <c r="BAR10" s="4"/>
      <c r="BAS10"/>
      <c r="BAT10" s="22"/>
      <c r="BAU10" s="22"/>
      <c r="BAV10" s="22"/>
      <c r="BAW10" s="15"/>
      <c r="BAX10" s="23"/>
      <c r="BAY10" s="21"/>
      <c r="BAZ10"/>
      <c r="BBA10" s="4"/>
      <c r="BBB10" s="4"/>
      <c r="BBC10"/>
      <c r="BBD10" s="22"/>
      <c r="BBE10" s="22"/>
      <c r="BBF10" s="22"/>
      <c r="BBG10" s="15"/>
      <c r="BBH10" s="23"/>
      <c r="BBI10" s="21"/>
      <c r="BBJ10"/>
      <c r="BBK10" s="4"/>
      <c r="BBL10" s="4"/>
      <c r="BBM10"/>
      <c r="BBN10" s="22"/>
      <c r="BBO10" s="22"/>
      <c r="BBP10" s="22"/>
      <c r="BBQ10" s="15"/>
      <c r="BBR10" s="23"/>
      <c r="BBS10" s="21"/>
      <c r="BBT10"/>
      <c r="BBU10" s="4"/>
      <c r="BBV10" s="4"/>
      <c r="BBW10"/>
      <c r="BBX10" s="22"/>
      <c r="BBY10" s="22"/>
      <c r="BBZ10" s="22"/>
      <c r="BCA10" s="15"/>
      <c r="BCB10" s="23"/>
      <c r="BCC10" s="21"/>
      <c r="BCD10"/>
      <c r="BCE10" s="4"/>
      <c r="BCF10" s="4"/>
      <c r="BCG10"/>
      <c r="BCH10" s="22"/>
      <c r="BCI10" s="22"/>
      <c r="BCJ10" s="22"/>
      <c r="BCK10" s="15"/>
      <c r="BCL10" s="23"/>
      <c r="BCM10" s="21"/>
      <c r="BCN10"/>
      <c r="BCO10" s="4"/>
      <c r="BCP10" s="4"/>
      <c r="BCQ10"/>
      <c r="BCR10" s="22"/>
      <c r="BCS10" s="22"/>
      <c r="BCT10" s="22"/>
      <c r="BCU10" s="15"/>
      <c r="BCV10" s="23"/>
      <c r="BCW10" s="21"/>
      <c r="BCX10"/>
      <c r="BCY10" s="4"/>
      <c r="BCZ10" s="4"/>
      <c r="BDA10"/>
      <c r="BDB10" s="22"/>
      <c r="BDC10" s="22"/>
      <c r="BDD10" s="22"/>
      <c r="BDE10" s="15"/>
      <c r="BDF10" s="23"/>
      <c r="BDG10" s="21"/>
      <c r="BDH10"/>
      <c r="BDI10" s="4"/>
      <c r="BDJ10" s="4"/>
      <c r="BDK10"/>
      <c r="BDL10" s="22"/>
      <c r="BDM10" s="22"/>
      <c r="BDN10" s="22"/>
      <c r="BDO10" s="15"/>
      <c r="BDP10" s="23"/>
      <c r="BDQ10" s="21"/>
      <c r="BDR10"/>
      <c r="BDS10" s="4"/>
      <c r="BDT10" s="4"/>
      <c r="BDU10"/>
      <c r="BDV10" s="22"/>
      <c r="BDW10" s="22"/>
      <c r="BDX10" s="22"/>
      <c r="BDY10" s="15"/>
      <c r="BDZ10" s="23"/>
      <c r="BEA10" s="21"/>
      <c r="BEB10"/>
      <c r="BEC10" s="4"/>
      <c r="BED10" s="4"/>
      <c r="BEE10"/>
      <c r="BEF10" s="22"/>
      <c r="BEG10" s="22"/>
      <c r="BEH10" s="22"/>
      <c r="BEI10" s="15"/>
      <c r="BEJ10" s="23"/>
      <c r="BEK10" s="21"/>
      <c r="BEL10"/>
      <c r="BEM10" s="4"/>
      <c r="BEN10" s="4"/>
      <c r="BEO10"/>
      <c r="BEP10" s="22"/>
      <c r="BEQ10" s="22"/>
      <c r="BER10" s="22"/>
      <c r="BES10" s="15"/>
      <c r="BET10" s="23"/>
      <c r="BEU10" s="21"/>
      <c r="BEV10"/>
      <c r="BEW10" s="4"/>
      <c r="BEX10" s="4"/>
      <c r="BEY10"/>
      <c r="BEZ10" s="22"/>
      <c r="BFA10" s="22"/>
      <c r="BFB10" s="22"/>
      <c r="BFC10" s="15"/>
      <c r="BFD10" s="23"/>
      <c r="BFE10" s="21"/>
      <c r="BFF10"/>
      <c r="BFG10" s="4"/>
      <c r="BFH10" s="4"/>
      <c r="BFI10"/>
      <c r="BFJ10" s="22"/>
      <c r="BFK10" s="22"/>
      <c r="BFL10" s="22"/>
      <c r="BFM10" s="15"/>
      <c r="BFN10" s="23"/>
      <c r="BFO10" s="21"/>
      <c r="BFP10"/>
      <c r="BFQ10" s="4"/>
      <c r="BFR10" s="4"/>
      <c r="BFS10"/>
      <c r="BFT10" s="22"/>
      <c r="BFU10" s="22"/>
      <c r="BFV10" s="22"/>
      <c r="BFW10" s="15"/>
      <c r="BFX10" s="23"/>
      <c r="BFY10" s="21"/>
      <c r="BFZ10"/>
      <c r="BGA10" s="4"/>
      <c r="BGB10" s="4"/>
      <c r="BGC10"/>
      <c r="BGD10" s="22"/>
      <c r="BGE10" s="22"/>
      <c r="BGF10" s="22"/>
      <c r="BGG10" s="15"/>
      <c r="BGH10" s="23"/>
      <c r="BGI10" s="21"/>
      <c r="BGJ10"/>
      <c r="BGK10" s="4"/>
      <c r="BGL10" s="4"/>
      <c r="BGM10"/>
      <c r="BGN10" s="22"/>
      <c r="BGO10" s="22"/>
      <c r="BGP10" s="22"/>
      <c r="BGQ10" s="15"/>
      <c r="BGR10" s="23"/>
      <c r="BGS10" s="21"/>
      <c r="BGT10"/>
      <c r="BGU10" s="4"/>
      <c r="BGV10" s="4"/>
      <c r="BGW10"/>
      <c r="BGX10" s="22"/>
      <c r="BGY10" s="22"/>
      <c r="BGZ10" s="22"/>
      <c r="BHA10" s="15"/>
      <c r="BHB10" s="23"/>
      <c r="BHC10" s="21"/>
      <c r="BHD10"/>
      <c r="BHE10" s="4"/>
      <c r="BHF10" s="4"/>
      <c r="BHG10"/>
      <c r="BHH10" s="22"/>
      <c r="BHI10" s="22"/>
      <c r="BHJ10" s="22"/>
      <c r="BHK10" s="15"/>
      <c r="BHL10" s="23"/>
      <c r="BHM10" s="21"/>
      <c r="BHN10"/>
      <c r="BHO10" s="4"/>
      <c r="BHP10" s="4"/>
      <c r="BHQ10"/>
      <c r="BHR10" s="22"/>
      <c r="BHS10" s="22"/>
      <c r="BHT10" s="22"/>
      <c r="BHU10" s="15"/>
      <c r="BHV10" s="23"/>
      <c r="BHW10" s="21"/>
      <c r="BHX10"/>
      <c r="BHY10" s="4"/>
      <c r="BHZ10" s="4"/>
      <c r="BIA10"/>
      <c r="BIB10" s="22"/>
      <c r="BIC10" s="22"/>
      <c r="BID10" s="22"/>
      <c r="BIE10" s="15"/>
      <c r="BIF10" s="23"/>
      <c r="BIG10" s="21"/>
      <c r="BIH10"/>
      <c r="BII10" s="4"/>
      <c r="BIJ10" s="4"/>
      <c r="BIK10"/>
      <c r="BIL10" s="22"/>
      <c r="BIM10" s="22"/>
      <c r="BIN10" s="22"/>
      <c r="BIO10" s="15"/>
      <c r="BIP10" s="23"/>
      <c r="BIQ10" s="21"/>
      <c r="BIR10"/>
      <c r="BIS10" s="4"/>
      <c r="BIT10" s="4"/>
      <c r="BIU10"/>
      <c r="BIV10" s="22"/>
      <c r="BIW10" s="22"/>
      <c r="BIX10" s="22"/>
      <c r="BIY10" s="15"/>
      <c r="BIZ10" s="23"/>
      <c r="BJA10" s="21"/>
      <c r="BJB10"/>
      <c r="BJC10" s="4"/>
      <c r="BJD10" s="4"/>
      <c r="BJE10"/>
      <c r="BJF10" s="22"/>
      <c r="BJG10" s="22"/>
      <c r="BJH10" s="22"/>
      <c r="BJI10" s="15"/>
      <c r="BJJ10" s="23"/>
      <c r="BJK10" s="21"/>
      <c r="BJL10"/>
      <c r="BJM10" s="4"/>
      <c r="BJN10" s="4"/>
      <c r="BJO10"/>
      <c r="BJP10" s="22"/>
      <c r="BJQ10" s="22"/>
      <c r="BJR10" s="22"/>
      <c r="BJS10" s="15"/>
      <c r="BJT10" s="23"/>
      <c r="BJU10" s="21"/>
      <c r="BJV10"/>
      <c r="BJW10" s="4"/>
      <c r="BJX10" s="4"/>
      <c r="BJY10"/>
      <c r="BJZ10" s="22"/>
      <c r="BKA10" s="22"/>
      <c r="BKB10" s="22"/>
      <c r="BKC10" s="15"/>
      <c r="BKD10" s="23"/>
      <c r="BKE10" s="21"/>
      <c r="BKF10"/>
      <c r="BKG10" s="4"/>
      <c r="BKH10" s="4"/>
      <c r="BKI10"/>
      <c r="BKJ10" s="22"/>
      <c r="BKK10" s="22"/>
      <c r="BKL10" s="22"/>
      <c r="BKM10" s="15"/>
      <c r="BKN10" s="23"/>
      <c r="BKO10" s="21"/>
      <c r="BKP10"/>
      <c r="BKQ10" s="4"/>
      <c r="BKR10" s="4"/>
      <c r="BKS10"/>
      <c r="BKT10" s="22"/>
      <c r="BKU10" s="22"/>
      <c r="BKV10" s="22"/>
      <c r="BKW10" s="15"/>
      <c r="BKX10" s="23"/>
      <c r="BKY10" s="21"/>
      <c r="BKZ10"/>
      <c r="BLA10" s="4"/>
      <c r="BLB10" s="4"/>
      <c r="BLC10"/>
      <c r="BLD10" s="22"/>
      <c r="BLE10" s="22"/>
      <c r="BLF10" s="22"/>
      <c r="BLG10" s="15"/>
      <c r="BLH10" s="23"/>
      <c r="BLI10" s="21"/>
      <c r="BLJ10"/>
      <c r="BLK10" s="4"/>
      <c r="BLL10" s="4"/>
      <c r="BLM10"/>
      <c r="BLN10" s="22"/>
      <c r="BLO10" s="22"/>
      <c r="BLP10" s="22"/>
      <c r="BLQ10" s="15"/>
      <c r="BLR10" s="23"/>
      <c r="BLS10" s="21"/>
      <c r="BLT10"/>
      <c r="BLU10" s="4"/>
      <c r="BLV10" s="4"/>
      <c r="BLW10"/>
      <c r="BLX10" s="22"/>
      <c r="BLY10" s="22"/>
      <c r="BLZ10" s="22"/>
      <c r="BMA10" s="15"/>
      <c r="BMB10" s="23"/>
      <c r="BMC10" s="21"/>
      <c r="BMD10"/>
      <c r="BME10" s="4"/>
      <c r="BMF10" s="4"/>
      <c r="BMG10"/>
      <c r="BMH10" s="22"/>
      <c r="BMI10" s="22"/>
      <c r="BMJ10" s="22"/>
      <c r="BMK10" s="15"/>
      <c r="BML10" s="23"/>
      <c r="BMM10" s="21"/>
      <c r="BMN10"/>
      <c r="BMO10" s="4"/>
      <c r="BMP10" s="4"/>
      <c r="BMQ10"/>
      <c r="BMR10" s="22"/>
      <c r="BMS10" s="22"/>
      <c r="BMT10" s="22"/>
      <c r="BMU10" s="15"/>
      <c r="BMV10" s="23"/>
      <c r="BMW10" s="21"/>
      <c r="BMX10"/>
      <c r="BMY10" s="4"/>
      <c r="BMZ10" s="4"/>
      <c r="BNA10"/>
      <c r="BNB10" s="22"/>
      <c r="BNC10" s="22"/>
      <c r="BND10" s="22"/>
      <c r="BNE10" s="15"/>
      <c r="BNF10" s="23"/>
      <c r="BNG10" s="21"/>
      <c r="BNH10"/>
      <c r="BNI10" s="4"/>
      <c r="BNJ10" s="4"/>
      <c r="BNK10"/>
      <c r="BNL10" s="22"/>
      <c r="BNM10" s="22"/>
      <c r="BNN10" s="22"/>
      <c r="BNO10" s="15"/>
      <c r="BNP10" s="23"/>
      <c r="BNQ10" s="21"/>
      <c r="BNR10"/>
      <c r="BNS10" s="4"/>
      <c r="BNT10" s="4"/>
      <c r="BNU10"/>
      <c r="BNV10" s="22"/>
      <c r="BNW10" s="22"/>
      <c r="BNX10" s="22"/>
      <c r="BNY10" s="15"/>
      <c r="BNZ10" s="23"/>
      <c r="BOA10" s="21"/>
      <c r="BOB10"/>
      <c r="BOC10" s="4"/>
      <c r="BOD10" s="4"/>
      <c r="BOE10"/>
      <c r="BOF10" s="22"/>
      <c r="BOG10" s="22"/>
      <c r="BOH10" s="22"/>
      <c r="BOI10" s="15"/>
      <c r="BOJ10" s="23"/>
      <c r="BOK10" s="21"/>
      <c r="BOL10"/>
      <c r="BOM10" s="4"/>
      <c r="BON10" s="4"/>
      <c r="BOO10"/>
      <c r="BOP10" s="22"/>
      <c r="BOQ10" s="22"/>
      <c r="BOR10" s="22"/>
      <c r="BOS10" s="15"/>
      <c r="BOT10" s="23"/>
      <c r="BOU10" s="21"/>
      <c r="BOV10"/>
      <c r="BOW10" s="4"/>
      <c r="BOX10" s="4"/>
      <c r="BOY10"/>
      <c r="BOZ10" s="22"/>
      <c r="BPA10" s="22"/>
      <c r="BPB10" s="22"/>
      <c r="BPC10" s="15"/>
      <c r="BPD10" s="23"/>
      <c r="BPE10" s="21"/>
      <c r="BPF10"/>
      <c r="BPG10" s="4"/>
      <c r="BPH10" s="4"/>
      <c r="BPI10"/>
      <c r="BPJ10" s="22"/>
      <c r="BPK10" s="22"/>
      <c r="BPL10" s="22"/>
      <c r="BPM10" s="15"/>
      <c r="BPN10" s="23"/>
      <c r="BPO10" s="21"/>
      <c r="BPP10"/>
      <c r="BPQ10" s="4"/>
      <c r="BPR10" s="4"/>
      <c r="BPS10"/>
      <c r="BPT10" s="22"/>
      <c r="BPU10" s="22"/>
      <c r="BPV10" s="22"/>
      <c r="BPW10" s="15"/>
      <c r="BPX10" s="23"/>
      <c r="BPY10" s="21"/>
      <c r="BPZ10"/>
      <c r="BQA10" s="4"/>
      <c r="BQB10" s="4"/>
      <c r="BQC10"/>
      <c r="BQD10" s="22"/>
      <c r="BQE10" s="22"/>
      <c r="BQF10" s="22"/>
      <c r="BQG10" s="15"/>
      <c r="BQH10" s="23"/>
      <c r="BQI10" s="21"/>
      <c r="BQJ10"/>
      <c r="BQK10" s="4"/>
      <c r="BQL10" s="4"/>
      <c r="BQM10"/>
      <c r="BQN10" s="22"/>
      <c r="BQO10" s="22"/>
      <c r="BQP10" s="22"/>
      <c r="BQQ10" s="15"/>
      <c r="BQR10" s="23"/>
      <c r="BQS10" s="21"/>
      <c r="BQT10"/>
      <c r="BQU10" s="4"/>
      <c r="BQV10" s="4"/>
      <c r="BQW10"/>
      <c r="BQX10" s="22"/>
      <c r="BQY10" s="22"/>
      <c r="BQZ10" s="22"/>
      <c r="BRA10" s="15"/>
      <c r="BRB10" s="23"/>
      <c r="BRC10" s="21"/>
      <c r="BRD10"/>
      <c r="BRE10" s="4"/>
      <c r="BRF10" s="4"/>
      <c r="BRG10"/>
      <c r="BRH10" s="22"/>
      <c r="BRI10" s="22"/>
      <c r="BRJ10" s="22"/>
      <c r="BRK10" s="15"/>
      <c r="BRL10" s="23"/>
      <c r="BRM10" s="21"/>
      <c r="BRN10"/>
      <c r="BRO10" s="4"/>
      <c r="BRP10" s="4"/>
      <c r="BRQ10"/>
      <c r="BRR10" s="22"/>
      <c r="BRS10" s="22"/>
      <c r="BRT10" s="22"/>
      <c r="BRU10" s="15"/>
      <c r="BRV10" s="23"/>
      <c r="BRW10" s="21"/>
      <c r="BRX10"/>
      <c r="BRY10" s="4"/>
      <c r="BRZ10" s="4"/>
      <c r="BSA10"/>
      <c r="BSB10" s="22"/>
      <c r="BSC10" s="22"/>
      <c r="BSD10" s="22"/>
      <c r="BSE10" s="15"/>
      <c r="BSF10" s="23"/>
      <c r="BSG10" s="21"/>
      <c r="BSH10"/>
      <c r="BSI10" s="4"/>
      <c r="BSJ10" s="4"/>
      <c r="BSK10"/>
      <c r="BSL10" s="22"/>
      <c r="BSM10" s="22"/>
      <c r="BSN10" s="22"/>
      <c r="BSO10" s="15"/>
      <c r="BSP10" s="23"/>
      <c r="BSQ10" s="21"/>
      <c r="BSR10"/>
      <c r="BSS10" s="4"/>
      <c r="BST10" s="4"/>
      <c r="BSU10"/>
      <c r="BSV10" s="22"/>
      <c r="BSW10" s="22"/>
      <c r="BSX10" s="22"/>
      <c r="BSY10" s="15"/>
      <c r="BSZ10" s="23"/>
      <c r="BTA10" s="21"/>
      <c r="BTB10"/>
      <c r="BTC10" s="4"/>
      <c r="BTD10" s="4"/>
      <c r="BTE10"/>
      <c r="BTF10" s="22"/>
      <c r="BTG10" s="22"/>
      <c r="BTH10" s="22"/>
      <c r="BTI10" s="15"/>
      <c r="BTJ10" s="23"/>
      <c r="BTK10" s="21"/>
      <c r="BTL10"/>
      <c r="BTM10" s="4"/>
      <c r="BTN10" s="4"/>
      <c r="BTO10"/>
      <c r="BTP10" s="22"/>
      <c r="BTQ10" s="22"/>
      <c r="BTR10" s="22"/>
      <c r="BTS10" s="15"/>
      <c r="BTT10" s="23"/>
      <c r="BTU10" s="21"/>
      <c r="BTV10"/>
      <c r="BTW10" s="4"/>
      <c r="BTX10" s="4"/>
      <c r="BTY10"/>
      <c r="BTZ10" s="22"/>
      <c r="BUA10" s="22"/>
      <c r="BUB10" s="22"/>
      <c r="BUC10" s="15"/>
      <c r="BUD10" s="23"/>
      <c r="BUE10" s="21"/>
      <c r="BUF10"/>
      <c r="BUG10" s="4"/>
      <c r="BUH10" s="4"/>
      <c r="BUI10"/>
      <c r="BUJ10" s="22"/>
      <c r="BUK10" s="22"/>
      <c r="BUL10" s="22"/>
      <c r="BUM10" s="15"/>
      <c r="BUN10" s="23"/>
      <c r="BUO10" s="21"/>
      <c r="BUP10"/>
      <c r="BUQ10" s="4"/>
      <c r="BUR10" s="4"/>
      <c r="BUS10"/>
      <c r="BUT10" s="22"/>
      <c r="BUU10" s="22"/>
      <c r="BUV10" s="22"/>
      <c r="BUW10" s="15"/>
      <c r="BUX10" s="23"/>
      <c r="BUY10" s="21"/>
      <c r="BUZ10"/>
      <c r="BVA10" s="4"/>
      <c r="BVB10" s="4"/>
      <c r="BVC10"/>
      <c r="BVD10" s="22"/>
      <c r="BVE10" s="22"/>
      <c r="BVF10" s="22"/>
      <c r="BVG10" s="15"/>
      <c r="BVH10" s="23"/>
      <c r="BVI10" s="21"/>
      <c r="BVJ10"/>
      <c r="BVK10" s="4"/>
      <c r="BVL10" s="4"/>
      <c r="BVM10"/>
      <c r="BVN10" s="22"/>
      <c r="BVO10" s="22"/>
      <c r="BVP10" s="22"/>
      <c r="BVQ10" s="15"/>
      <c r="BVR10" s="23"/>
      <c r="BVS10" s="21"/>
      <c r="BVT10"/>
      <c r="BVU10" s="4"/>
      <c r="BVV10" s="4"/>
      <c r="BVW10"/>
      <c r="BVX10" s="22"/>
      <c r="BVY10" s="22"/>
      <c r="BVZ10" s="22"/>
      <c r="BWA10" s="15"/>
      <c r="BWB10" s="23"/>
      <c r="BWC10" s="21"/>
      <c r="BWD10"/>
      <c r="BWE10" s="4"/>
      <c r="BWF10" s="4"/>
      <c r="BWG10"/>
      <c r="BWH10" s="22"/>
      <c r="BWI10" s="22"/>
      <c r="BWJ10" s="22"/>
      <c r="BWK10" s="15"/>
      <c r="BWL10" s="23"/>
      <c r="BWM10" s="21"/>
      <c r="BWN10"/>
      <c r="BWO10" s="4"/>
      <c r="BWP10" s="4"/>
      <c r="BWQ10"/>
      <c r="BWR10" s="22"/>
      <c r="BWS10" s="22"/>
      <c r="BWT10" s="22"/>
      <c r="BWU10" s="15"/>
      <c r="BWV10" s="23"/>
      <c r="BWW10" s="21"/>
      <c r="BWX10"/>
      <c r="BWY10" s="4"/>
      <c r="BWZ10" s="4"/>
      <c r="BXA10"/>
      <c r="BXB10" s="22"/>
      <c r="BXC10" s="22"/>
      <c r="BXD10" s="22"/>
      <c r="BXE10" s="15"/>
      <c r="BXF10" s="23"/>
      <c r="BXG10" s="21"/>
      <c r="BXH10"/>
      <c r="BXI10" s="4"/>
      <c r="BXJ10" s="4"/>
      <c r="BXK10"/>
      <c r="BXL10" s="22"/>
      <c r="BXM10" s="22"/>
      <c r="BXN10" s="22"/>
      <c r="BXO10" s="15"/>
      <c r="BXP10" s="23"/>
      <c r="BXQ10" s="21"/>
      <c r="BXR10"/>
      <c r="BXS10" s="4"/>
      <c r="BXT10" s="4"/>
      <c r="BXU10"/>
      <c r="BXV10" s="22"/>
      <c r="BXW10" s="22"/>
      <c r="BXX10" s="22"/>
      <c r="BXY10" s="15"/>
      <c r="BXZ10" s="23"/>
      <c r="BYA10" s="21"/>
      <c r="BYB10"/>
      <c r="BYC10" s="4"/>
      <c r="BYD10" s="4"/>
      <c r="BYE10"/>
      <c r="BYF10" s="22"/>
      <c r="BYG10" s="22"/>
      <c r="BYH10" s="22"/>
      <c r="BYI10" s="15"/>
      <c r="BYJ10" s="23"/>
      <c r="BYK10" s="21"/>
      <c r="BYL10"/>
      <c r="BYM10" s="4"/>
      <c r="BYN10" s="4"/>
      <c r="BYO10"/>
      <c r="BYP10" s="22"/>
      <c r="BYQ10" s="22"/>
      <c r="BYR10" s="22"/>
      <c r="BYS10" s="15"/>
      <c r="BYT10" s="23"/>
      <c r="BYU10" s="21"/>
      <c r="BYV10"/>
      <c r="BYW10" s="4"/>
      <c r="BYX10" s="4"/>
      <c r="BYY10"/>
      <c r="BYZ10" s="22"/>
      <c r="BZA10" s="22"/>
      <c r="BZB10" s="22"/>
      <c r="BZC10" s="15"/>
      <c r="BZD10" s="23"/>
      <c r="BZE10" s="21"/>
      <c r="BZF10"/>
      <c r="BZG10" s="4"/>
      <c r="BZH10" s="4"/>
      <c r="BZI10"/>
      <c r="BZJ10" s="22"/>
      <c r="BZK10" s="22"/>
      <c r="BZL10" s="22"/>
      <c r="BZM10" s="15"/>
      <c r="BZN10" s="23"/>
      <c r="BZO10" s="21"/>
      <c r="BZP10"/>
      <c r="BZQ10" s="4"/>
      <c r="BZR10" s="4"/>
      <c r="BZS10"/>
      <c r="BZT10" s="22"/>
      <c r="BZU10" s="22"/>
      <c r="BZV10" s="22"/>
      <c r="BZW10" s="15"/>
      <c r="BZX10" s="23"/>
      <c r="BZY10" s="21"/>
      <c r="BZZ10"/>
      <c r="CAA10" s="4"/>
      <c r="CAB10" s="4"/>
      <c r="CAC10"/>
      <c r="CAD10" s="22"/>
      <c r="CAE10" s="22"/>
      <c r="CAF10" s="22"/>
      <c r="CAG10" s="15"/>
      <c r="CAH10" s="23"/>
      <c r="CAI10" s="21"/>
      <c r="CAJ10"/>
      <c r="CAK10" s="4"/>
      <c r="CAL10" s="4"/>
      <c r="CAM10"/>
      <c r="CAN10" s="22"/>
      <c r="CAO10" s="22"/>
      <c r="CAP10" s="22"/>
      <c r="CAQ10" s="15"/>
      <c r="CAR10" s="23"/>
      <c r="CAS10" s="21"/>
      <c r="CAT10"/>
      <c r="CAU10" s="4"/>
      <c r="CAV10" s="4"/>
      <c r="CAW10"/>
      <c r="CAX10" s="22"/>
      <c r="CAY10" s="22"/>
      <c r="CAZ10" s="22"/>
      <c r="CBA10" s="15"/>
      <c r="CBB10" s="23"/>
      <c r="CBC10" s="21"/>
      <c r="CBD10"/>
      <c r="CBE10" s="4"/>
      <c r="CBF10" s="4"/>
      <c r="CBG10"/>
      <c r="CBH10" s="22"/>
      <c r="CBI10" s="22"/>
      <c r="CBJ10" s="22"/>
      <c r="CBK10" s="15"/>
      <c r="CBL10" s="23"/>
      <c r="CBM10" s="21"/>
      <c r="CBN10"/>
      <c r="CBO10" s="4"/>
      <c r="CBP10" s="4"/>
      <c r="CBQ10"/>
      <c r="CBR10" s="22"/>
      <c r="CBS10" s="22"/>
      <c r="CBT10" s="22"/>
      <c r="CBU10" s="15"/>
      <c r="CBV10" s="23"/>
      <c r="CBW10" s="21"/>
      <c r="CBX10"/>
      <c r="CBY10" s="4"/>
      <c r="CBZ10" s="4"/>
      <c r="CCA10"/>
      <c r="CCB10" s="22"/>
      <c r="CCC10" s="22"/>
      <c r="CCD10" s="22"/>
      <c r="CCE10" s="15"/>
      <c r="CCF10" s="23"/>
      <c r="CCG10" s="21"/>
      <c r="CCH10"/>
      <c r="CCI10" s="4"/>
      <c r="CCJ10" s="4"/>
      <c r="CCK10"/>
      <c r="CCL10" s="22"/>
      <c r="CCM10" s="22"/>
      <c r="CCN10" s="22"/>
      <c r="CCO10" s="15"/>
      <c r="CCP10" s="23"/>
      <c r="CCQ10" s="21"/>
      <c r="CCR10"/>
      <c r="CCS10" s="4"/>
      <c r="CCT10" s="4"/>
      <c r="CCU10"/>
      <c r="CCV10" s="22"/>
      <c r="CCW10" s="22"/>
      <c r="CCX10" s="22"/>
      <c r="CCY10" s="15"/>
      <c r="CCZ10" s="23"/>
      <c r="CDA10" s="21"/>
      <c r="CDB10"/>
      <c r="CDC10" s="4"/>
      <c r="CDD10" s="4"/>
      <c r="CDE10"/>
      <c r="CDF10" s="22"/>
      <c r="CDG10" s="22"/>
      <c r="CDH10" s="22"/>
      <c r="CDI10" s="15"/>
      <c r="CDJ10" s="23"/>
      <c r="CDK10" s="21"/>
      <c r="CDL10"/>
      <c r="CDM10" s="4"/>
      <c r="CDN10" s="4"/>
      <c r="CDO10"/>
      <c r="CDP10" s="22"/>
      <c r="CDQ10" s="22"/>
      <c r="CDR10" s="22"/>
      <c r="CDS10" s="15"/>
      <c r="CDT10" s="23"/>
      <c r="CDU10" s="21"/>
      <c r="CDV10"/>
      <c r="CDW10" s="4"/>
      <c r="CDX10" s="4"/>
      <c r="CDY10"/>
      <c r="CDZ10" s="22"/>
      <c r="CEA10" s="22"/>
      <c r="CEB10" s="22"/>
      <c r="CEC10" s="15"/>
      <c r="CED10" s="23"/>
      <c r="CEE10" s="21"/>
      <c r="CEF10"/>
      <c r="CEG10" s="4"/>
      <c r="CEH10" s="4"/>
      <c r="CEI10"/>
      <c r="CEJ10" s="22"/>
      <c r="CEK10" s="22"/>
      <c r="CEL10" s="22"/>
      <c r="CEM10" s="15"/>
      <c r="CEN10" s="23"/>
      <c r="CEO10" s="21"/>
      <c r="CEP10"/>
      <c r="CEQ10" s="4"/>
      <c r="CER10" s="4"/>
      <c r="CES10"/>
      <c r="CET10" s="22"/>
      <c r="CEU10" s="22"/>
      <c r="CEV10" s="22"/>
      <c r="CEW10" s="15"/>
      <c r="CEX10" s="23"/>
      <c r="CEY10" s="21"/>
      <c r="CEZ10"/>
      <c r="CFA10" s="4"/>
      <c r="CFB10" s="4"/>
      <c r="CFC10"/>
      <c r="CFD10" s="22"/>
      <c r="CFE10" s="22"/>
      <c r="CFF10" s="22"/>
      <c r="CFG10" s="15"/>
      <c r="CFH10" s="23"/>
      <c r="CFI10" s="21"/>
      <c r="CFJ10"/>
      <c r="CFK10" s="4"/>
      <c r="CFL10" s="4"/>
      <c r="CFM10"/>
      <c r="CFN10" s="22"/>
      <c r="CFO10" s="22"/>
      <c r="CFP10" s="22"/>
      <c r="CFQ10" s="15"/>
      <c r="CFR10" s="23"/>
      <c r="CFS10" s="21"/>
      <c r="CFT10"/>
      <c r="CFU10" s="4"/>
      <c r="CFV10" s="4"/>
      <c r="CFW10"/>
      <c r="CFX10" s="22"/>
      <c r="CFY10" s="22"/>
      <c r="CFZ10" s="22"/>
      <c r="CGA10" s="15"/>
      <c r="CGB10" s="23"/>
      <c r="CGC10" s="21"/>
      <c r="CGD10"/>
      <c r="CGE10" s="4"/>
      <c r="CGF10" s="4"/>
      <c r="CGG10"/>
      <c r="CGH10" s="22"/>
      <c r="CGI10" s="22"/>
      <c r="CGJ10" s="22"/>
      <c r="CGK10" s="15"/>
      <c r="CGL10" s="23"/>
      <c r="CGM10" s="21"/>
      <c r="CGN10"/>
      <c r="CGO10" s="4"/>
      <c r="CGP10" s="4"/>
      <c r="CGQ10"/>
      <c r="CGR10" s="22"/>
      <c r="CGS10" s="22"/>
      <c r="CGT10" s="22"/>
      <c r="CGU10" s="15"/>
      <c r="CGV10" s="23"/>
      <c r="CGW10" s="21"/>
      <c r="CGX10"/>
      <c r="CGY10" s="4"/>
      <c r="CGZ10" s="4"/>
      <c r="CHA10"/>
      <c r="CHB10" s="22"/>
      <c r="CHC10" s="22"/>
      <c r="CHD10" s="22"/>
      <c r="CHE10" s="15"/>
      <c r="CHF10" s="23"/>
      <c r="CHG10" s="21"/>
      <c r="CHH10"/>
      <c r="CHI10" s="4"/>
      <c r="CHJ10" s="4"/>
      <c r="CHK10"/>
      <c r="CHL10" s="22"/>
      <c r="CHM10" s="22"/>
      <c r="CHN10" s="22"/>
      <c r="CHO10" s="15"/>
      <c r="CHP10" s="23"/>
      <c r="CHQ10" s="21"/>
      <c r="CHR10"/>
      <c r="CHS10" s="4"/>
      <c r="CHT10" s="4"/>
      <c r="CHU10"/>
      <c r="CHV10" s="22"/>
      <c r="CHW10" s="22"/>
      <c r="CHX10" s="22"/>
      <c r="CHY10" s="15"/>
      <c r="CHZ10" s="23"/>
      <c r="CIA10" s="21"/>
      <c r="CIB10"/>
      <c r="CIC10" s="4"/>
      <c r="CID10" s="4"/>
      <c r="CIE10"/>
      <c r="CIF10" s="22"/>
      <c r="CIG10" s="22"/>
      <c r="CIH10" s="22"/>
      <c r="CII10" s="15"/>
      <c r="CIJ10" s="23"/>
      <c r="CIK10" s="21"/>
      <c r="CIL10"/>
      <c r="CIM10" s="4"/>
      <c r="CIN10" s="4"/>
      <c r="CIO10"/>
      <c r="CIP10" s="22"/>
      <c r="CIQ10" s="22"/>
      <c r="CIR10" s="22"/>
      <c r="CIS10" s="15"/>
      <c r="CIT10" s="23"/>
      <c r="CIU10" s="21"/>
      <c r="CIV10"/>
      <c r="CIW10" s="4"/>
      <c r="CIX10" s="4"/>
      <c r="CIY10"/>
      <c r="CIZ10" s="22"/>
      <c r="CJA10" s="22"/>
      <c r="CJB10" s="22"/>
      <c r="CJC10" s="15"/>
      <c r="CJD10" s="23"/>
      <c r="CJE10" s="21"/>
      <c r="CJF10"/>
      <c r="CJG10" s="4"/>
      <c r="CJH10" s="4"/>
      <c r="CJI10"/>
      <c r="CJJ10" s="22"/>
      <c r="CJK10" s="22"/>
      <c r="CJL10" s="22"/>
      <c r="CJM10" s="15"/>
      <c r="CJN10" s="23"/>
      <c r="CJO10" s="21"/>
      <c r="CJP10"/>
      <c r="CJQ10" s="4"/>
      <c r="CJR10" s="4"/>
      <c r="CJS10"/>
      <c r="CJT10" s="22"/>
      <c r="CJU10" s="22"/>
      <c r="CJV10" s="22"/>
      <c r="CJW10" s="15"/>
      <c r="CJX10" s="23"/>
      <c r="CJY10" s="21"/>
      <c r="CJZ10"/>
      <c r="CKA10" s="4"/>
      <c r="CKB10" s="4"/>
      <c r="CKC10"/>
      <c r="CKD10" s="22"/>
      <c r="CKE10" s="22"/>
      <c r="CKF10" s="22"/>
      <c r="CKG10" s="15"/>
      <c r="CKH10" s="23"/>
      <c r="CKI10" s="21"/>
      <c r="CKJ10"/>
      <c r="CKK10" s="4"/>
      <c r="CKL10" s="4"/>
      <c r="CKM10"/>
      <c r="CKN10" s="22"/>
      <c r="CKO10" s="22"/>
      <c r="CKP10" s="22"/>
      <c r="CKQ10" s="15"/>
      <c r="CKR10" s="23"/>
      <c r="CKS10" s="21"/>
      <c r="CKT10"/>
      <c r="CKU10" s="4"/>
      <c r="CKV10" s="4"/>
      <c r="CKW10"/>
      <c r="CKX10" s="22"/>
      <c r="CKY10" s="22"/>
      <c r="CKZ10" s="22"/>
      <c r="CLA10" s="15"/>
      <c r="CLB10" s="23"/>
      <c r="CLC10" s="21"/>
      <c r="CLD10"/>
      <c r="CLE10" s="4"/>
      <c r="CLF10" s="4"/>
      <c r="CLG10"/>
      <c r="CLH10" s="22"/>
      <c r="CLI10" s="22"/>
      <c r="CLJ10" s="22"/>
      <c r="CLK10" s="15"/>
      <c r="CLL10" s="23"/>
      <c r="CLM10" s="21"/>
      <c r="CLN10"/>
      <c r="CLO10" s="4"/>
      <c r="CLP10" s="4"/>
      <c r="CLQ10"/>
      <c r="CLR10" s="22"/>
      <c r="CLS10" s="22"/>
      <c r="CLT10" s="22"/>
      <c r="CLU10" s="15"/>
      <c r="CLV10" s="23"/>
      <c r="CLW10" s="21"/>
      <c r="CLX10"/>
      <c r="CLY10" s="4"/>
      <c r="CLZ10" s="4"/>
      <c r="CMA10"/>
      <c r="CMB10" s="22"/>
      <c r="CMC10" s="22"/>
      <c r="CMD10" s="22"/>
      <c r="CME10" s="15"/>
      <c r="CMF10" s="23"/>
      <c r="CMG10" s="21"/>
      <c r="CMH10"/>
      <c r="CMI10" s="4"/>
      <c r="CMJ10" s="4"/>
      <c r="CMK10"/>
      <c r="CML10" s="22"/>
      <c r="CMM10" s="22"/>
      <c r="CMN10" s="22"/>
      <c r="CMO10" s="15"/>
      <c r="CMP10" s="23"/>
      <c r="CMQ10" s="21"/>
      <c r="CMR10"/>
      <c r="CMS10" s="4"/>
      <c r="CMT10" s="4"/>
      <c r="CMU10"/>
      <c r="CMV10" s="22"/>
      <c r="CMW10" s="22"/>
      <c r="CMX10" s="22"/>
      <c r="CMY10" s="15"/>
      <c r="CMZ10" s="23"/>
      <c r="CNA10" s="21"/>
      <c r="CNB10"/>
      <c r="CNC10" s="4"/>
      <c r="CND10" s="4"/>
      <c r="CNE10"/>
      <c r="CNF10" s="22"/>
      <c r="CNG10" s="22"/>
      <c r="CNH10" s="22"/>
      <c r="CNI10" s="15"/>
      <c r="CNJ10" s="23"/>
      <c r="CNK10" s="21"/>
      <c r="CNL10"/>
      <c r="CNM10" s="4"/>
      <c r="CNN10" s="4"/>
      <c r="CNO10"/>
      <c r="CNP10" s="22"/>
      <c r="CNQ10" s="22"/>
      <c r="CNR10" s="22"/>
      <c r="CNS10" s="15"/>
      <c r="CNT10" s="23"/>
      <c r="CNU10" s="21"/>
      <c r="CNV10"/>
      <c r="CNW10" s="4"/>
      <c r="CNX10" s="4"/>
      <c r="CNY10"/>
      <c r="CNZ10" s="22"/>
      <c r="COA10" s="22"/>
      <c r="COB10" s="22"/>
      <c r="COC10" s="15"/>
      <c r="COD10" s="23"/>
      <c r="COE10" s="21"/>
      <c r="COF10"/>
      <c r="COG10" s="4"/>
      <c r="COH10" s="4"/>
      <c r="COI10"/>
      <c r="COJ10" s="22"/>
      <c r="COK10" s="22"/>
      <c r="COL10" s="22"/>
      <c r="COM10" s="15"/>
      <c r="CON10" s="23"/>
      <c r="COO10" s="21"/>
      <c r="COP10"/>
      <c r="COQ10" s="4"/>
      <c r="COR10" s="4"/>
      <c r="COS10"/>
      <c r="COT10" s="22"/>
      <c r="COU10" s="22"/>
      <c r="COV10" s="22"/>
      <c r="COW10" s="15"/>
      <c r="COX10" s="23"/>
      <c r="COY10" s="21"/>
      <c r="COZ10"/>
      <c r="CPA10" s="4"/>
      <c r="CPB10" s="4"/>
      <c r="CPC10"/>
      <c r="CPD10" s="22"/>
      <c r="CPE10" s="22"/>
      <c r="CPF10" s="22"/>
      <c r="CPG10" s="15"/>
      <c r="CPH10" s="23"/>
      <c r="CPI10" s="21"/>
      <c r="CPJ10"/>
      <c r="CPK10" s="4"/>
      <c r="CPL10" s="4"/>
      <c r="CPM10"/>
      <c r="CPN10" s="22"/>
      <c r="CPO10" s="22"/>
      <c r="CPP10" s="22"/>
      <c r="CPQ10" s="15"/>
      <c r="CPR10" s="23"/>
      <c r="CPS10" s="21"/>
      <c r="CPT10"/>
      <c r="CPU10" s="4"/>
      <c r="CPV10" s="4"/>
      <c r="CPW10"/>
      <c r="CPX10" s="22"/>
      <c r="CPY10" s="22"/>
      <c r="CPZ10" s="22"/>
      <c r="CQA10" s="15"/>
      <c r="CQB10" s="23"/>
      <c r="CQC10" s="21"/>
      <c r="CQD10"/>
      <c r="CQE10" s="4"/>
      <c r="CQF10" s="4"/>
      <c r="CQG10"/>
      <c r="CQH10" s="22"/>
      <c r="CQI10" s="22"/>
      <c r="CQJ10" s="22"/>
      <c r="CQK10" s="15"/>
      <c r="CQL10" s="23"/>
      <c r="CQM10" s="21"/>
      <c r="CQN10"/>
      <c r="CQO10" s="4"/>
      <c r="CQP10" s="4"/>
      <c r="CQQ10"/>
      <c r="CQR10" s="22"/>
      <c r="CQS10" s="22"/>
      <c r="CQT10" s="22"/>
      <c r="CQU10" s="15"/>
      <c r="CQV10" s="23"/>
      <c r="CQW10" s="21"/>
      <c r="CQX10"/>
      <c r="CQY10" s="4"/>
      <c r="CQZ10" s="4"/>
      <c r="CRA10"/>
      <c r="CRB10" s="22"/>
      <c r="CRC10" s="22"/>
      <c r="CRD10" s="22"/>
      <c r="CRE10" s="15"/>
      <c r="CRF10" s="23"/>
      <c r="CRG10" s="21"/>
      <c r="CRH10"/>
      <c r="CRI10" s="4"/>
      <c r="CRJ10" s="4"/>
      <c r="CRK10"/>
      <c r="CRL10" s="22"/>
      <c r="CRM10" s="22"/>
      <c r="CRN10" s="22"/>
      <c r="CRO10" s="15"/>
      <c r="CRP10" s="23"/>
      <c r="CRQ10" s="21"/>
      <c r="CRR10"/>
      <c r="CRS10" s="4"/>
      <c r="CRT10" s="4"/>
      <c r="CRU10"/>
      <c r="CRV10" s="22"/>
      <c r="CRW10" s="22"/>
      <c r="CRX10" s="22"/>
      <c r="CRY10" s="15"/>
      <c r="CRZ10" s="23"/>
      <c r="CSA10" s="21"/>
      <c r="CSB10"/>
      <c r="CSC10" s="4"/>
      <c r="CSD10" s="4"/>
      <c r="CSE10"/>
      <c r="CSF10" s="22"/>
      <c r="CSG10" s="22"/>
      <c r="CSH10" s="22"/>
      <c r="CSI10" s="15"/>
      <c r="CSJ10" s="23"/>
      <c r="CSK10" s="21"/>
      <c r="CSL10"/>
      <c r="CSM10" s="4"/>
      <c r="CSN10" s="4"/>
      <c r="CSO10"/>
      <c r="CSP10" s="22"/>
      <c r="CSQ10" s="22"/>
      <c r="CSR10" s="22"/>
      <c r="CSS10" s="15"/>
      <c r="CST10" s="23"/>
      <c r="CSU10" s="21"/>
      <c r="CSV10"/>
      <c r="CSW10" s="4"/>
      <c r="CSX10" s="4"/>
      <c r="CSY10"/>
      <c r="CSZ10" s="22"/>
      <c r="CTA10" s="22"/>
      <c r="CTB10" s="22"/>
      <c r="CTC10" s="15"/>
      <c r="CTD10" s="23"/>
      <c r="CTE10" s="21"/>
      <c r="CTF10"/>
      <c r="CTG10" s="4"/>
      <c r="CTH10" s="4"/>
      <c r="CTI10"/>
      <c r="CTJ10" s="22"/>
      <c r="CTK10" s="22"/>
      <c r="CTL10" s="22"/>
      <c r="CTM10" s="15"/>
      <c r="CTN10" s="23"/>
      <c r="CTO10" s="21"/>
      <c r="CTP10"/>
      <c r="CTQ10" s="4"/>
      <c r="CTR10" s="4"/>
      <c r="CTS10"/>
      <c r="CTT10" s="22"/>
      <c r="CTU10" s="22"/>
      <c r="CTV10" s="22"/>
      <c r="CTW10" s="15"/>
      <c r="CTX10" s="23"/>
      <c r="CTY10" s="21"/>
      <c r="CTZ10"/>
      <c r="CUA10" s="4"/>
      <c r="CUB10" s="4"/>
      <c r="CUC10"/>
      <c r="CUD10" s="22"/>
      <c r="CUE10" s="22"/>
      <c r="CUF10" s="22"/>
      <c r="CUG10" s="15"/>
      <c r="CUH10" s="23"/>
      <c r="CUI10" s="21"/>
      <c r="CUJ10"/>
      <c r="CUK10" s="4"/>
      <c r="CUL10" s="4"/>
      <c r="CUM10"/>
      <c r="CUN10" s="22"/>
      <c r="CUO10" s="22"/>
      <c r="CUP10" s="22"/>
      <c r="CUQ10" s="15"/>
      <c r="CUR10" s="23"/>
      <c r="CUS10" s="21"/>
      <c r="CUT10"/>
      <c r="CUU10" s="4"/>
      <c r="CUV10" s="4"/>
      <c r="CUW10"/>
      <c r="CUX10" s="22"/>
      <c r="CUY10" s="22"/>
      <c r="CUZ10" s="22"/>
      <c r="CVA10" s="15"/>
      <c r="CVB10" s="23"/>
      <c r="CVC10" s="21"/>
      <c r="CVD10"/>
      <c r="CVE10" s="4"/>
      <c r="CVF10" s="4"/>
      <c r="CVG10"/>
      <c r="CVH10" s="22"/>
      <c r="CVI10" s="22"/>
      <c r="CVJ10" s="22"/>
      <c r="CVK10" s="15"/>
      <c r="CVL10" s="23"/>
      <c r="CVM10" s="21"/>
      <c r="CVN10"/>
      <c r="CVO10" s="4"/>
      <c r="CVP10" s="4"/>
      <c r="CVQ10"/>
      <c r="CVR10" s="22"/>
      <c r="CVS10" s="22"/>
      <c r="CVT10" s="22"/>
      <c r="CVU10" s="15"/>
      <c r="CVV10" s="23"/>
      <c r="CVW10" s="21"/>
      <c r="CVX10"/>
      <c r="CVY10" s="4"/>
      <c r="CVZ10" s="4"/>
      <c r="CWA10"/>
      <c r="CWB10" s="22"/>
      <c r="CWC10" s="22"/>
      <c r="CWD10" s="22"/>
      <c r="CWE10" s="15"/>
      <c r="CWF10" s="23"/>
      <c r="CWG10" s="21"/>
      <c r="CWH10"/>
      <c r="CWI10" s="4"/>
      <c r="CWJ10" s="4"/>
      <c r="CWK10"/>
      <c r="CWL10" s="22"/>
      <c r="CWM10" s="22"/>
      <c r="CWN10" s="22"/>
      <c r="CWO10" s="15"/>
      <c r="CWP10" s="23"/>
      <c r="CWQ10" s="21"/>
      <c r="CWR10"/>
      <c r="CWS10" s="4"/>
      <c r="CWT10" s="4"/>
      <c r="CWU10"/>
      <c r="CWV10" s="22"/>
      <c r="CWW10" s="22"/>
      <c r="CWX10" s="22"/>
      <c r="CWY10" s="15"/>
      <c r="CWZ10" s="23"/>
      <c r="CXA10" s="21"/>
      <c r="CXB10"/>
      <c r="CXC10" s="4"/>
      <c r="CXD10" s="4"/>
      <c r="CXE10"/>
      <c r="CXF10" s="22"/>
      <c r="CXG10" s="22"/>
      <c r="CXH10" s="22"/>
      <c r="CXI10" s="15"/>
      <c r="CXJ10" s="23"/>
      <c r="CXK10" s="21"/>
      <c r="CXL10"/>
      <c r="CXM10" s="4"/>
      <c r="CXN10" s="4"/>
      <c r="CXO10"/>
      <c r="CXP10" s="22"/>
      <c r="CXQ10" s="22"/>
      <c r="CXR10" s="22"/>
      <c r="CXS10" s="15"/>
      <c r="CXT10" s="23"/>
      <c r="CXU10" s="21"/>
      <c r="CXV10"/>
      <c r="CXW10" s="4"/>
      <c r="CXX10" s="4"/>
      <c r="CXY10"/>
      <c r="CXZ10" s="22"/>
      <c r="CYA10" s="22"/>
      <c r="CYB10" s="22"/>
      <c r="CYC10" s="15"/>
      <c r="CYD10" s="23"/>
      <c r="CYE10" s="21"/>
      <c r="CYF10"/>
      <c r="CYG10" s="4"/>
      <c r="CYH10" s="4"/>
      <c r="CYI10"/>
      <c r="CYJ10" s="22"/>
      <c r="CYK10" s="22"/>
      <c r="CYL10" s="22"/>
      <c r="CYM10" s="15"/>
      <c r="CYN10" s="23"/>
      <c r="CYO10" s="21"/>
      <c r="CYP10"/>
      <c r="CYQ10" s="4"/>
      <c r="CYR10" s="4"/>
      <c r="CYS10"/>
      <c r="CYT10" s="22"/>
      <c r="CYU10" s="22"/>
      <c r="CYV10" s="22"/>
      <c r="CYW10" s="15"/>
      <c r="CYX10" s="23"/>
      <c r="CYY10" s="21"/>
      <c r="CYZ10"/>
      <c r="CZA10" s="4"/>
      <c r="CZB10" s="4"/>
      <c r="CZC10"/>
      <c r="CZD10" s="22"/>
      <c r="CZE10" s="22"/>
      <c r="CZF10" s="22"/>
      <c r="CZG10" s="15"/>
      <c r="CZH10" s="23"/>
      <c r="CZI10" s="21"/>
      <c r="CZJ10"/>
      <c r="CZK10" s="4"/>
      <c r="CZL10" s="4"/>
      <c r="CZM10"/>
      <c r="CZN10" s="22"/>
      <c r="CZO10" s="22"/>
      <c r="CZP10" s="22"/>
      <c r="CZQ10" s="15"/>
      <c r="CZR10" s="23"/>
      <c r="CZS10" s="21"/>
      <c r="CZT10"/>
      <c r="CZU10" s="4"/>
      <c r="CZV10" s="4"/>
      <c r="CZW10"/>
      <c r="CZX10" s="22"/>
      <c r="CZY10" s="22"/>
      <c r="CZZ10" s="22"/>
      <c r="DAA10" s="15"/>
      <c r="DAB10" s="23"/>
      <c r="DAC10" s="21"/>
      <c r="DAD10"/>
      <c r="DAE10" s="4"/>
      <c r="DAF10" s="4"/>
      <c r="DAG10"/>
      <c r="DAH10" s="22"/>
      <c r="DAI10" s="22"/>
      <c r="DAJ10" s="22"/>
      <c r="DAK10" s="15"/>
      <c r="DAL10" s="23"/>
      <c r="DAM10" s="21"/>
      <c r="DAN10"/>
      <c r="DAO10" s="4"/>
      <c r="DAP10" s="4"/>
      <c r="DAQ10"/>
      <c r="DAR10" s="22"/>
      <c r="DAS10" s="22"/>
      <c r="DAT10" s="22"/>
      <c r="DAU10" s="15"/>
      <c r="DAV10" s="23"/>
      <c r="DAW10" s="21"/>
      <c r="DAX10"/>
      <c r="DAY10" s="4"/>
      <c r="DAZ10" s="4"/>
      <c r="DBA10"/>
      <c r="DBB10" s="22"/>
      <c r="DBC10" s="22"/>
      <c r="DBD10" s="22"/>
      <c r="DBE10" s="15"/>
      <c r="DBF10" s="23"/>
      <c r="DBG10" s="21"/>
      <c r="DBH10"/>
      <c r="DBI10" s="4"/>
      <c r="DBJ10" s="4"/>
      <c r="DBK10"/>
      <c r="DBL10" s="22"/>
      <c r="DBM10" s="22"/>
      <c r="DBN10" s="22"/>
      <c r="DBO10" s="15"/>
      <c r="DBP10" s="23"/>
      <c r="DBQ10" s="21"/>
      <c r="DBR10"/>
      <c r="DBS10" s="4"/>
      <c r="DBT10" s="4"/>
      <c r="DBU10"/>
      <c r="DBV10" s="22"/>
      <c r="DBW10" s="22"/>
      <c r="DBX10" s="22"/>
      <c r="DBY10" s="15"/>
      <c r="DBZ10" s="23"/>
      <c r="DCA10" s="21"/>
      <c r="DCB10"/>
      <c r="DCC10" s="4"/>
      <c r="DCD10" s="4"/>
      <c r="DCE10"/>
      <c r="DCF10" s="22"/>
      <c r="DCG10" s="22"/>
      <c r="DCH10" s="22"/>
      <c r="DCI10" s="15"/>
      <c r="DCJ10" s="23"/>
      <c r="DCK10" s="21"/>
      <c r="DCL10"/>
      <c r="DCM10" s="4"/>
      <c r="DCN10" s="4"/>
      <c r="DCO10"/>
      <c r="DCP10" s="22"/>
      <c r="DCQ10" s="22"/>
      <c r="DCR10" s="22"/>
      <c r="DCS10" s="15"/>
      <c r="DCT10" s="23"/>
      <c r="DCU10" s="21"/>
      <c r="DCV10"/>
      <c r="DCW10" s="4"/>
      <c r="DCX10" s="4"/>
      <c r="DCY10"/>
      <c r="DCZ10" s="22"/>
      <c r="DDA10" s="22"/>
      <c r="DDB10" s="22"/>
      <c r="DDC10" s="15"/>
      <c r="DDD10" s="23"/>
      <c r="DDE10" s="21"/>
      <c r="DDF10"/>
      <c r="DDG10" s="4"/>
      <c r="DDH10" s="4"/>
      <c r="DDI10"/>
      <c r="DDJ10" s="22"/>
      <c r="DDK10" s="22"/>
      <c r="DDL10" s="22"/>
      <c r="DDM10" s="15"/>
      <c r="DDN10" s="23"/>
      <c r="DDO10" s="21"/>
      <c r="DDP10"/>
      <c r="DDQ10" s="4"/>
      <c r="DDR10" s="4"/>
      <c r="DDS10"/>
      <c r="DDT10" s="22"/>
      <c r="DDU10" s="22"/>
      <c r="DDV10" s="22"/>
      <c r="DDW10" s="15"/>
      <c r="DDX10" s="23"/>
      <c r="DDY10" s="21"/>
      <c r="DDZ10"/>
      <c r="DEA10" s="4"/>
      <c r="DEB10" s="4"/>
      <c r="DEC10"/>
      <c r="DED10" s="22"/>
      <c r="DEE10" s="22"/>
      <c r="DEF10" s="22"/>
      <c r="DEG10" s="15"/>
      <c r="DEH10" s="23"/>
      <c r="DEI10" s="21"/>
      <c r="DEJ10"/>
      <c r="DEK10" s="4"/>
      <c r="DEL10" s="4"/>
      <c r="DEM10"/>
      <c r="DEN10" s="22"/>
      <c r="DEO10" s="22"/>
      <c r="DEP10" s="22"/>
      <c r="DEQ10" s="15"/>
      <c r="DER10" s="23"/>
      <c r="DES10" s="21"/>
      <c r="DET10"/>
      <c r="DEU10" s="4"/>
      <c r="DEV10" s="4"/>
      <c r="DEW10"/>
      <c r="DEX10" s="22"/>
      <c r="DEY10" s="22"/>
      <c r="DEZ10" s="22"/>
      <c r="DFA10" s="15"/>
      <c r="DFB10" s="23"/>
      <c r="DFC10" s="21"/>
      <c r="DFD10"/>
      <c r="DFE10" s="4"/>
      <c r="DFF10" s="4"/>
      <c r="DFG10"/>
      <c r="DFH10" s="22"/>
      <c r="DFI10" s="22"/>
      <c r="DFJ10" s="22"/>
      <c r="DFK10" s="15"/>
      <c r="DFL10" s="23"/>
      <c r="DFM10" s="21"/>
      <c r="DFN10"/>
      <c r="DFO10" s="4"/>
      <c r="DFP10" s="4"/>
      <c r="DFQ10"/>
      <c r="DFR10" s="22"/>
      <c r="DFS10" s="22"/>
      <c r="DFT10" s="22"/>
      <c r="DFU10" s="15"/>
      <c r="DFV10" s="23"/>
      <c r="DFW10" s="21"/>
      <c r="DFX10"/>
      <c r="DFY10" s="4"/>
      <c r="DFZ10" s="4"/>
      <c r="DGA10"/>
      <c r="DGB10" s="22"/>
      <c r="DGC10" s="22"/>
      <c r="DGD10" s="22"/>
      <c r="DGE10" s="15"/>
      <c r="DGF10" s="23"/>
      <c r="DGG10" s="21"/>
      <c r="DGH10"/>
      <c r="DGI10" s="4"/>
      <c r="DGJ10" s="4"/>
      <c r="DGK10"/>
      <c r="DGL10" s="22"/>
      <c r="DGM10" s="22"/>
      <c r="DGN10" s="22"/>
      <c r="DGO10" s="15"/>
      <c r="DGP10" s="23"/>
      <c r="DGQ10" s="21"/>
      <c r="DGR10"/>
      <c r="DGS10" s="4"/>
      <c r="DGT10" s="4"/>
      <c r="DGU10"/>
      <c r="DGV10" s="22"/>
      <c r="DGW10" s="22"/>
      <c r="DGX10" s="22"/>
      <c r="DGY10" s="15"/>
      <c r="DGZ10" s="23"/>
      <c r="DHA10" s="21"/>
      <c r="DHB10"/>
      <c r="DHC10" s="4"/>
      <c r="DHD10" s="4"/>
      <c r="DHE10"/>
      <c r="DHF10" s="22"/>
      <c r="DHG10" s="22"/>
      <c r="DHH10" s="22"/>
      <c r="DHI10" s="15"/>
      <c r="DHJ10" s="23"/>
      <c r="DHK10" s="21"/>
      <c r="DHL10"/>
      <c r="DHM10" s="4"/>
      <c r="DHN10" s="4"/>
      <c r="DHO10"/>
      <c r="DHP10" s="22"/>
      <c r="DHQ10" s="22"/>
      <c r="DHR10" s="22"/>
      <c r="DHS10" s="15"/>
      <c r="DHT10" s="23"/>
      <c r="DHU10" s="21"/>
      <c r="DHV10"/>
      <c r="DHW10" s="4"/>
      <c r="DHX10" s="4"/>
      <c r="DHY10"/>
      <c r="DHZ10" s="22"/>
      <c r="DIA10" s="22"/>
      <c r="DIB10" s="22"/>
      <c r="DIC10" s="15"/>
      <c r="DID10" s="23"/>
      <c r="DIE10" s="21"/>
      <c r="DIF10"/>
      <c r="DIG10" s="4"/>
      <c r="DIH10" s="4"/>
      <c r="DII10"/>
      <c r="DIJ10" s="22"/>
      <c r="DIK10" s="22"/>
      <c r="DIL10" s="22"/>
      <c r="DIM10" s="15"/>
      <c r="DIN10" s="23"/>
      <c r="DIO10" s="21"/>
      <c r="DIP10"/>
      <c r="DIQ10" s="4"/>
      <c r="DIR10" s="4"/>
      <c r="DIS10"/>
      <c r="DIT10" s="22"/>
      <c r="DIU10" s="22"/>
      <c r="DIV10" s="22"/>
      <c r="DIW10" s="15"/>
      <c r="DIX10" s="23"/>
      <c r="DIY10" s="21"/>
      <c r="DIZ10"/>
      <c r="DJA10" s="4"/>
      <c r="DJB10" s="4"/>
      <c r="DJC10"/>
      <c r="DJD10" s="22"/>
      <c r="DJE10" s="22"/>
      <c r="DJF10" s="22"/>
      <c r="DJG10" s="15"/>
      <c r="DJH10" s="23"/>
      <c r="DJI10" s="21"/>
      <c r="DJJ10"/>
      <c r="DJK10" s="4"/>
      <c r="DJL10" s="4"/>
      <c r="DJM10"/>
      <c r="DJN10" s="22"/>
      <c r="DJO10" s="22"/>
      <c r="DJP10" s="22"/>
      <c r="DJQ10" s="15"/>
      <c r="DJR10" s="23"/>
      <c r="DJS10" s="21"/>
      <c r="DJT10"/>
      <c r="DJU10" s="4"/>
      <c r="DJV10" s="4"/>
      <c r="DJW10"/>
      <c r="DJX10" s="22"/>
      <c r="DJY10" s="22"/>
      <c r="DJZ10" s="22"/>
      <c r="DKA10" s="15"/>
      <c r="DKB10" s="23"/>
      <c r="DKC10" s="21"/>
      <c r="DKD10"/>
      <c r="DKE10" s="4"/>
      <c r="DKF10" s="4"/>
      <c r="DKG10"/>
      <c r="DKH10" s="22"/>
      <c r="DKI10" s="22"/>
      <c r="DKJ10" s="22"/>
      <c r="DKK10" s="15"/>
      <c r="DKL10" s="23"/>
      <c r="DKM10" s="21"/>
      <c r="DKN10"/>
      <c r="DKO10" s="4"/>
      <c r="DKP10" s="4"/>
      <c r="DKQ10"/>
      <c r="DKR10" s="22"/>
      <c r="DKS10" s="22"/>
      <c r="DKT10" s="22"/>
      <c r="DKU10" s="15"/>
      <c r="DKV10" s="23"/>
      <c r="DKW10" s="21"/>
      <c r="DKX10"/>
      <c r="DKY10" s="4"/>
      <c r="DKZ10" s="4"/>
      <c r="DLA10"/>
      <c r="DLB10" s="22"/>
      <c r="DLC10" s="22"/>
      <c r="DLD10" s="22"/>
      <c r="DLE10" s="15"/>
      <c r="DLF10" s="23"/>
      <c r="DLG10" s="21"/>
      <c r="DLH10"/>
      <c r="DLI10" s="4"/>
      <c r="DLJ10" s="4"/>
      <c r="DLK10"/>
      <c r="DLL10" s="22"/>
      <c r="DLM10" s="22"/>
      <c r="DLN10" s="22"/>
      <c r="DLO10" s="15"/>
      <c r="DLP10" s="23"/>
      <c r="DLQ10" s="21"/>
      <c r="DLR10"/>
      <c r="DLS10" s="4"/>
      <c r="DLT10" s="4"/>
      <c r="DLU10"/>
      <c r="DLV10" s="22"/>
      <c r="DLW10" s="22"/>
      <c r="DLX10" s="22"/>
      <c r="DLY10" s="15"/>
      <c r="DLZ10" s="23"/>
      <c r="DMA10" s="21"/>
      <c r="DMB10"/>
      <c r="DMC10" s="4"/>
      <c r="DMD10" s="4"/>
      <c r="DME10"/>
      <c r="DMF10" s="22"/>
      <c r="DMG10" s="22"/>
      <c r="DMH10" s="22"/>
      <c r="DMI10" s="15"/>
      <c r="DMJ10" s="23"/>
      <c r="DMK10" s="21"/>
      <c r="DML10"/>
      <c r="DMM10" s="4"/>
      <c r="DMN10" s="4"/>
      <c r="DMO10"/>
      <c r="DMP10" s="22"/>
      <c r="DMQ10" s="22"/>
      <c r="DMR10" s="22"/>
      <c r="DMS10" s="15"/>
      <c r="DMT10" s="23"/>
      <c r="DMU10" s="21"/>
      <c r="DMV10"/>
      <c r="DMW10" s="4"/>
      <c r="DMX10" s="4"/>
      <c r="DMY10"/>
      <c r="DMZ10" s="22"/>
      <c r="DNA10" s="22"/>
      <c r="DNB10" s="22"/>
      <c r="DNC10" s="15"/>
      <c r="DND10" s="23"/>
      <c r="DNE10" s="21"/>
      <c r="DNF10"/>
      <c r="DNG10" s="4"/>
      <c r="DNH10" s="4"/>
      <c r="DNI10"/>
      <c r="DNJ10" s="22"/>
      <c r="DNK10" s="22"/>
      <c r="DNL10" s="22"/>
      <c r="DNM10" s="15"/>
      <c r="DNN10" s="23"/>
      <c r="DNO10" s="21"/>
      <c r="DNP10"/>
      <c r="DNQ10" s="4"/>
      <c r="DNR10" s="4"/>
      <c r="DNS10"/>
      <c r="DNT10" s="22"/>
      <c r="DNU10" s="22"/>
      <c r="DNV10" s="22"/>
      <c r="DNW10" s="15"/>
      <c r="DNX10" s="23"/>
      <c r="DNY10" s="21"/>
      <c r="DNZ10"/>
      <c r="DOA10" s="4"/>
      <c r="DOB10" s="4"/>
      <c r="DOC10"/>
      <c r="DOD10" s="22"/>
      <c r="DOE10" s="22"/>
      <c r="DOF10" s="22"/>
      <c r="DOG10" s="15"/>
      <c r="DOH10" s="23"/>
      <c r="DOI10" s="21"/>
      <c r="DOJ10"/>
      <c r="DOK10" s="4"/>
      <c r="DOL10" s="4"/>
      <c r="DOM10"/>
      <c r="DON10" s="22"/>
      <c r="DOO10" s="22"/>
      <c r="DOP10" s="22"/>
      <c r="DOQ10" s="15"/>
      <c r="DOR10" s="23"/>
      <c r="DOS10" s="21"/>
      <c r="DOT10"/>
      <c r="DOU10" s="4"/>
      <c r="DOV10" s="4"/>
      <c r="DOW10"/>
      <c r="DOX10" s="22"/>
      <c r="DOY10" s="22"/>
      <c r="DOZ10" s="22"/>
      <c r="DPA10" s="15"/>
      <c r="DPB10" s="23"/>
      <c r="DPC10" s="21"/>
      <c r="DPD10"/>
      <c r="DPE10" s="4"/>
      <c r="DPF10" s="4"/>
      <c r="DPG10"/>
      <c r="DPH10" s="22"/>
      <c r="DPI10" s="22"/>
      <c r="DPJ10" s="22"/>
      <c r="DPK10" s="15"/>
      <c r="DPL10" s="23"/>
      <c r="DPM10" s="21"/>
      <c r="DPN10"/>
      <c r="DPO10" s="4"/>
      <c r="DPP10" s="4"/>
      <c r="DPQ10"/>
      <c r="DPR10" s="22"/>
      <c r="DPS10" s="22"/>
      <c r="DPT10" s="22"/>
      <c r="DPU10" s="15"/>
      <c r="DPV10" s="23"/>
      <c r="DPW10" s="21"/>
      <c r="DPX10"/>
      <c r="DPY10" s="4"/>
      <c r="DPZ10" s="4"/>
      <c r="DQA10"/>
      <c r="DQB10" s="22"/>
      <c r="DQC10" s="22"/>
      <c r="DQD10" s="22"/>
      <c r="DQE10" s="15"/>
      <c r="DQF10" s="23"/>
      <c r="DQG10" s="21"/>
      <c r="DQH10"/>
      <c r="DQI10" s="4"/>
      <c r="DQJ10" s="4"/>
      <c r="DQK10"/>
      <c r="DQL10" s="22"/>
      <c r="DQM10" s="22"/>
      <c r="DQN10" s="22"/>
      <c r="DQO10" s="15"/>
      <c r="DQP10" s="23"/>
      <c r="DQQ10" s="21"/>
      <c r="DQR10"/>
      <c r="DQS10" s="4"/>
      <c r="DQT10" s="4"/>
      <c r="DQU10"/>
      <c r="DQV10" s="22"/>
      <c r="DQW10" s="22"/>
      <c r="DQX10" s="22"/>
      <c r="DQY10" s="15"/>
      <c r="DQZ10" s="23"/>
      <c r="DRA10" s="21"/>
      <c r="DRB10"/>
      <c r="DRC10" s="4"/>
      <c r="DRD10" s="4"/>
      <c r="DRE10"/>
      <c r="DRF10" s="22"/>
      <c r="DRG10" s="22"/>
      <c r="DRH10" s="22"/>
      <c r="DRI10" s="15"/>
      <c r="DRJ10" s="23"/>
      <c r="DRK10" s="21"/>
      <c r="DRL10"/>
      <c r="DRM10" s="4"/>
      <c r="DRN10" s="4"/>
      <c r="DRO10"/>
      <c r="DRP10" s="22"/>
      <c r="DRQ10" s="22"/>
      <c r="DRR10" s="22"/>
      <c r="DRS10" s="15"/>
      <c r="DRT10" s="23"/>
      <c r="DRU10" s="21"/>
      <c r="DRV10"/>
      <c r="DRW10" s="4"/>
      <c r="DRX10" s="4"/>
      <c r="DRY10"/>
      <c r="DRZ10" s="22"/>
      <c r="DSA10" s="22"/>
      <c r="DSB10" s="22"/>
      <c r="DSC10" s="15"/>
      <c r="DSD10" s="23"/>
      <c r="DSE10" s="21"/>
      <c r="DSF10"/>
      <c r="DSG10" s="4"/>
      <c r="DSH10" s="4"/>
      <c r="DSI10"/>
      <c r="DSJ10" s="22"/>
      <c r="DSK10" s="22"/>
      <c r="DSL10" s="22"/>
      <c r="DSM10" s="15"/>
      <c r="DSN10" s="23"/>
      <c r="DSO10" s="21"/>
      <c r="DSP10"/>
      <c r="DSQ10" s="4"/>
      <c r="DSR10" s="4"/>
      <c r="DSS10"/>
      <c r="DST10" s="22"/>
      <c r="DSU10" s="22"/>
      <c r="DSV10" s="22"/>
      <c r="DSW10" s="15"/>
      <c r="DSX10" s="23"/>
      <c r="DSY10" s="21"/>
      <c r="DSZ10"/>
      <c r="DTA10" s="4"/>
      <c r="DTB10" s="4"/>
      <c r="DTC10"/>
      <c r="DTD10" s="22"/>
      <c r="DTE10" s="22"/>
      <c r="DTF10" s="22"/>
      <c r="DTG10" s="15"/>
      <c r="DTH10" s="23"/>
      <c r="DTI10" s="21"/>
      <c r="DTJ10"/>
      <c r="DTK10" s="4"/>
      <c r="DTL10" s="4"/>
      <c r="DTM10"/>
      <c r="DTN10" s="22"/>
      <c r="DTO10" s="22"/>
      <c r="DTP10" s="22"/>
      <c r="DTQ10" s="15"/>
      <c r="DTR10" s="23"/>
      <c r="DTS10" s="21"/>
      <c r="DTT10"/>
      <c r="DTU10" s="4"/>
      <c r="DTV10" s="4"/>
      <c r="DTW10"/>
      <c r="DTX10" s="22"/>
      <c r="DTY10" s="22"/>
      <c r="DTZ10" s="22"/>
      <c r="DUA10" s="15"/>
      <c r="DUB10" s="23"/>
      <c r="DUC10" s="21"/>
      <c r="DUD10"/>
      <c r="DUE10" s="4"/>
      <c r="DUF10" s="4"/>
      <c r="DUG10"/>
      <c r="DUH10" s="22"/>
      <c r="DUI10" s="22"/>
      <c r="DUJ10" s="22"/>
      <c r="DUK10" s="15"/>
      <c r="DUL10" s="23"/>
      <c r="DUM10" s="21"/>
      <c r="DUN10"/>
      <c r="DUO10" s="4"/>
      <c r="DUP10" s="4"/>
      <c r="DUQ10"/>
      <c r="DUR10" s="22"/>
      <c r="DUS10" s="22"/>
      <c r="DUT10" s="22"/>
      <c r="DUU10" s="15"/>
      <c r="DUV10" s="23"/>
      <c r="DUW10" s="21"/>
      <c r="DUX10"/>
      <c r="DUY10" s="4"/>
      <c r="DUZ10" s="4"/>
      <c r="DVA10"/>
      <c r="DVB10" s="22"/>
      <c r="DVC10" s="22"/>
      <c r="DVD10" s="22"/>
      <c r="DVE10" s="15"/>
      <c r="DVF10" s="23"/>
      <c r="DVG10" s="21"/>
      <c r="DVH10"/>
      <c r="DVI10" s="4"/>
      <c r="DVJ10" s="4"/>
      <c r="DVK10"/>
      <c r="DVL10" s="22"/>
      <c r="DVM10" s="22"/>
      <c r="DVN10" s="22"/>
      <c r="DVO10" s="15"/>
      <c r="DVP10" s="23"/>
      <c r="DVQ10" s="21"/>
      <c r="DVR10"/>
      <c r="DVS10" s="4"/>
      <c r="DVT10" s="4"/>
      <c r="DVU10"/>
      <c r="DVV10" s="22"/>
      <c r="DVW10" s="22"/>
      <c r="DVX10" s="22"/>
      <c r="DVY10" s="15"/>
      <c r="DVZ10" s="23"/>
      <c r="DWA10" s="21"/>
      <c r="DWB10"/>
      <c r="DWC10" s="4"/>
      <c r="DWD10" s="4"/>
      <c r="DWE10"/>
      <c r="DWF10" s="22"/>
      <c r="DWG10" s="22"/>
      <c r="DWH10" s="22"/>
      <c r="DWI10" s="15"/>
      <c r="DWJ10" s="23"/>
      <c r="DWK10" s="21"/>
      <c r="DWL10"/>
      <c r="DWM10" s="4"/>
      <c r="DWN10" s="4"/>
      <c r="DWO10"/>
      <c r="DWP10" s="22"/>
      <c r="DWQ10" s="22"/>
      <c r="DWR10" s="22"/>
      <c r="DWS10" s="15"/>
      <c r="DWT10" s="23"/>
      <c r="DWU10" s="21"/>
      <c r="DWV10"/>
      <c r="DWW10" s="4"/>
      <c r="DWX10" s="4"/>
      <c r="DWY10"/>
      <c r="DWZ10" s="22"/>
      <c r="DXA10" s="22"/>
      <c r="DXB10" s="22"/>
      <c r="DXC10" s="15"/>
      <c r="DXD10" s="23"/>
      <c r="DXE10" s="21"/>
      <c r="DXF10"/>
      <c r="DXG10" s="4"/>
      <c r="DXH10" s="4"/>
      <c r="DXI10"/>
      <c r="DXJ10" s="22"/>
      <c r="DXK10" s="22"/>
      <c r="DXL10" s="22"/>
      <c r="DXM10" s="15"/>
      <c r="DXN10" s="23"/>
      <c r="DXO10" s="21"/>
      <c r="DXP10"/>
      <c r="DXQ10" s="4"/>
      <c r="DXR10" s="4"/>
      <c r="DXS10"/>
      <c r="DXT10" s="22"/>
      <c r="DXU10" s="22"/>
      <c r="DXV10" s="22"/>
      <c r="DXW10" s="15"/>
      <c r="DXX10" s="23"/>
      <c r="DXY10" s="21"/>
      <c r="DXZ10"/>
      <c r="DYA10" s="4"/>
      <c r="DYB10" s="4"/>
      <c r="DYC10"/>
      <c r="DYD10" s="22"/>
      <c r="DYE10" s="22"/>
      <c r="DYF10" s="22"/>
      <c r="DYG10" s="15"/>
      <c r="DYH10" s="23"/>
      <c r="DYI10" s="21"/>
      <c r="DYJ10"/>
      <c r="DYK10" s="4"/>
      <c r="DYL10" s="4"/>
      <c r="DYM10"/>
      <c r="DYN10" s="22"/>
      <c r="DYO10" s="22"/>
      <c r="DYP10" s="22"/>
      <c r="DYQ10" s="15"/>
      <c r="DYR10" s="23"/>
      <c r="DYS10" s="21"/>
      <c r="DYT10"/>
      <c r="DYU10" s="4"/>
      <c r="DYV10" s="4"/>
      <c r="DYW10"/>
      <c r="DYX10" s="22"/>
      <c r="DYY10" s="22"/>
      <c r="DYZ10" s="22"/>
      <c r="DZA10" s="15"/>
      <c r="DZB10" s="23"/>
      <c r="DZC10" s="21"/>
      <c r="DZD10"/>
      <c r="DZE10" s="4"/>
      <c r="DZF10" s="4"/>
      <c r="DZG10"/>
      <c r="DZH10" s="22"/>
      <c r="DZI10" s="22"/>
      <c r="DZJ10" s="22"/>
      <c r="DZK10" s="15"/>
      <c r="DZL10" s="23"/>
      <c r="DZM10" s="21"/>
      <c r="DZN10"/>
      <c r="DZO10" s="4"/>
      <c r="DZP10" s="4"/>
      <c r="DZQ10"/>
      <c r="DZR10" s="22"/>
      <c r="DZS10" s="22"/>
      <c r="DZT10" s="22"/>
      <c r="DZU10" s="15"/>
      <c r="DZV10" s="23"/>
      <c r="DZW10" s="21"/>
      <c r="DZX10"/>
      <c r="DZY10" s="4"/>
      <c r="DZZ10" s="4"/>
      <c r="EAA10"/>
      <c r="EAB10" s="22"/>
      <c r="EAC10" s="22"/>
      <c r="EAD10" s="22"/>
      <c r="EAE10" s="15"/>
      <c r="EAF10" s="23"/>
      <c r="EAG10" s="21"/>
      <c r="EAH10"/>
      <c r="EAI10" s="4"/>
      <c r="EAJ10" s="4"/>
      <c r="EAK10"/>
      <c r="EAL10" s="22"/>
      <c r="EAM10" s="22"/>
      <c r="EAN10" s="22"/>
      <c r="EAO10" s="15"/>
      <c r="EAP10" s="23"/>
      <c r="EAQ10" s="21"/>
      <c r="EAR10"/>
      <c r="EAS10" s="4"/>
      <c r="EAT10" s="4"/>
      <c r="EAU10"/>
      <c r="EAV10" s="22"/>
      <c r="EAW10" s="22"/>
      <c r="EAX10" s="22"/>
      <c r="EAY10" s="15"/>
      <c r="EAZ10" s="23"/>
      <c r="EBA10" s="21"/>
      <c r="EBB10"/>
      <c r="EBC10" s="4"/>
      <c r="EBD10" s="4"/>
      <c r="EBE10"/>
      <c r="EBF10" s="22"/>
      <c r="EBG10" s="22"/>
      <c r="EBH10" s="22"/>
      <c r="EBI10" s="15"/>
      <c r="EBJ10" s="23"/>
      <c r="EBK10" s="21"/>
      <c r="EBL10"/>
      <c r="EBM10" s="4"/>
      <c r="EBN10" s="4"/>
      <c r="EBO10"/>
      <c r="EBP10" s="22"/>
      <c r="EBQ10" s="22"/>
      <c r="EBR10" s="22"/>
      <c r="EBS10" s="15"/>
      <c r="EBT10" s="23"/>
      <c r="EBU10" s="21"/>
      <c r="EBV10"/>
      <c r="EBW10" s="4"/>
      <c r="EBX10" s="4"/>
      <c r="EBY10"/>
      <c r="EBZ10" s="22"/>
      <c r="ECA10" s="22"/>
      <c r="ECB10" s="22"/>
      <c r="ECC10" s="15"/>
      <c r="ECD10" s="23"/>
      <c r="ECE10" s="21"/>
      <c r="ECF10"/>
      <c r="ECG10" s="4"/>
      <c r="ECH10" s="4"/>
      <c r="ECI10"/>
      <c r="ECJ10" s="22"/>
      <c r="ECK10" s="22"/>
      <c r="ECL10" s="22"/>
      <c r="ECM10" s="15"/>
      <c r="ECN10" s="23"/>
      <c r="ECO10" s="21"/>
      <c r="ECP10"/>
      <c r="ECQ10" s="4"/>
      <c r="ECR10" s="4"/>
      <c r="ECS10"/>
      <c r="ECT10" s="22"/>
      <c r="ECU10" s="22"/>
      <c r="ECV10" s="22"/>
      <c r="ECW10" s="15"/>
      <c r="ECX10" s="23"/>
      <c r="ECY10" s="21"/>
      <c r="ECZ10"/>
      <c r="EDA10" s="4"/>
      <c r="EDB10" s="4"/>
      <c r="EDC10"/>
      <c r="EDD10" s="22"/>
      <c r="EDE10" s="22"/>
      <c r="EDF10" s="22"/>
      <c r="EDG10" s="15"/>
      <c r="EDH10" s="23"/>
      <c r="EDI10" s="21"/>
      <c r="EDJ10"/>
      <c r="EDK10" s="4"/>
      <c r="EDL10" s="4"/>
      <c r="EDM10"/>
      <c r="EDN10" s="22"/>
      <c r="EDO10" s="22"/>
      <c r="EDP10" s="22"/>
      <c r="EDQ10" s="15"/>
      <c r="EDR10" s="23"/>
      <c r="EDS10" s="21"/>
      <c r="EDT10"/>
      <c r="EDU10" s="4"/>
      <c r="EDV10" s="4"/>
      <c r="EDW10"/>
      <c r="EDX10" s="22"/>
      <c r="EDY10" s="22"/>
      <c r="EDZ10" s="22"/>
      <c r="EEA10" s="15"/>
      <c r="EEB10" s="23"/>
      <c r="EEC10" s="21"/>
      <c r="EED10"/>
      <c r="EEE10" s="4"/>
      <c r="EEF10" s="4"/>
      <c r="EEG10"/>
      <c r="EEH10" s="22"/>
      <c r="EEI10" s="22"/>
      <c r="EEJ10" s="22"/>
      <c r="EEK10" s="15"/>
      <c r="EEL10" s="23"/>
      <c r="EEM10" s="21"/>
      <c r="EEN10"/>
      <c r="EEO10" s="4"/>
      <c r="EEP10" s="4"/>
      <c r="EEQ10"/>
      <c r="EER10" s="22"/>
      <c r="EES10" s="22"/>
      <c r="EET10" s="22"/>
      <c r="EEU10" s="15"/>
      <c r="EEV10" s="23"/>
      <c r="EEW10" s="21"/>
      <c r="EEX10"/>
      <c r="EEY10" s="4"/>
      <c r="EEZ10" s="4"/>
      <c r="EFA10"/>
      <c r="EFB10" s="22"/>
      <c r="EFC10" s="22"/>
      <c r="EFD10" s="22"/>
      <c r="EFE10" s="15"/>
      <c r="EFF10" s="23"/>
      <c r="EFG10" s="21"/>
      <c r="EFH10"/>
      <c r="EFI10" s="4"/>
      <c r="EFJ10" s="4"/>
      <c r="EFK10"/>
      <c r="EFL10" s="22"/>
      <c r="EFM10" s="22"/>
      <c r="EFN10" s="22"/>
      <c r="EFO10" s="15"/>
      <c r="EFP10" s="23"/>
      <c r="EFQ10" s="21"/>
      <c r="EFR10"/>
      <c r="EFS10" s="4"/>
      <c r="EFT10" s="4"/>
      <c r="EFU10"/>
      <c r="EFV10" s="22"/>
      <c r="EFW10" s="22"/>
      <c r="EFX10" s="22"/>
      <c r="EFY10" s="15"/>
      <c r="EFZ10" s="23"/>
      <c r="EGA10" s="21"/>
      <c r="EGB10"/>
      <c r="EGC10" s="4"/>
      <c r="EGD10" s="4"/>
      <c r="EGE10"/>
      <c r="EGF10" s="22"/>
      <c r="EGG10" s="22"/>
      <c r="EGH10" s="22"/>
      <c r="EGI10" s="15"/>
      <c r="EGJ10" s="23"/>
      <c r="EGK10" s="21"/>
      <c r="EGL10"/>
      <c r="EGM10" s="4"/>
      <c r="EGN10" s="4"/>
      <c r="EGO10"/>
      <c r="EGP10" s="22"/>
      <c r="EGQ10" s="22"/>
      <c r="EGR10" s="22"/>
      <c r="EGS10" s="15"/>
      <c r="EGT10" s="23"/>
      <c r="EGU10" s="21"/>
      <c r="EGV10"/>
      <c r="EGW10" s="4"/>
      <c r="EGX10" s="4"/>
      <c r="EGY10"/>
      <c r="EGZ10" s="22"/>
      <c r="EHA10" s="22"/>
      <c r="EHB10" s="22"/>
      <c r="EHC10" s="15"/>
      <c r="EHD10" s="23"/>
      <c r="EHE10" s="21"/>
      <c r="EHF10"/>
      <c r="EHG10" s="4"/>
      <c r="EHH10" s="4"/>
      <c r="EHI10"/>
      <c r="EHJ10" s="22"/>
      <c r="EHK10" s="22"/>
      <c r="EHL10" s="22"/>
      <c r="EHM10" s="15"/>
      <c r="EHN10" s="23"/>
      <c r="EHO10" s="21"/>
      <c r="EHP10"/>
      <c r="EHQ10" s="4"/>
      <c r="EHR10" s="4"/>
      <c r="EHS10"/>
      <c r="EHT10" s="22"/>
      <c r="EHU10" s="22"/>
      <c r="EHV10" s="22"/>
      <c r="EHW10" s="15"/>
      <c r="EHX10" s="23"/>
      <c r="EHY10" s="21"/>
      <c r="EHZ10"/>
      <c r="EIA10" s="4"/>
      <c r="EIB10" s="4"/>
      <c r="EIC10"/>
      <c r="EID10" s="22"/>
      <c r="EIE10" s="22"/>
      <c r="EIF10" s="22"/>
      <c r="EIG10" s="15"/>
      <c r="EIH10" s="23"/>
      <c r="EII10" s="21"/>
      <c r="EIJ10"/>
      <c r="EIK10" s="4"/>
      <c r="EIL10" s="4"/>
      <c r="EIM10"/>
      <c r="EIN10" s="22"/>
      <c r="EIO10" s="22"/>
      <c r="EIP10" s="22"/>
      <c r="EIQ10" s="15"/>
      <c r="EIR10" s="23"/>
      <c r="EIS10" s="21"/>
      <c r="EIT10"/>
      <c r="EIU10" s="4"/>
      <c r="EIV10" s="4"/>
      <c r="EIW10"/>
      <c r="EIX10" s="22"/>
      <c r="EIY10" s="22"/>
      <c r="EIZ10" s="22"/>
      <c r="EJA10" s="15"/>
      <c r="EJB10" s="23"/>
      <c r="EJC10" s="21"/>
      <c r="EJD10"/>
      <c r="EJE10" s="4"/>
      <c r="EJF10" s="4"/>
      <c r="EJG10"/>
      <c r="EJH10" s="22"/>
      <c r="EJI10" s="22"/>
      <c r="EJJ10" s="22"/>
      <c r="EJK10" s="15"/>
      <c r="EJL10" s="23"/>
      <c r="EJM10" s="21"/>
      <c r="EJN10"/>
      <c r="EJO10" s="4"/>
      <c r="EJP10" s="4"/>
      <c r="EJQ10"/>
      <c r="EJR10" s="22"/>
      <c r="EJS10" s="22"/>
      <c r="EJT10" s="22"/>
      <c r="EJU10" s="15"/>
      <c r="EJV10" s="23"/>
      <c r="EJW10" s="21"/>
      <c r="EJX10"/>
      <c r="EJY10" s="4"/>
      <c r="EJZ10" s="4"/>
      <c r="EKA10"/>
      <c r="EKB10" s="22"/>
      <c r="EKC10" s="22"/>
      <c r="EKD10" s="22"/>
      <c r="EKE10" s="15"/>
      <c r="EKF10" s="23"/>
      <c r="EKG10" s="21"/>
      <c r="EKH10"/>
      <c r="EKI10" s="4"/>
      <c r="EKJ10" s="4"/>
      <c r="EKK10"/>
      <c r="EKL10" s="22"/>
      <c r="EKM10" s="22"/>
      <c r="EKN10" s="22"/>
      <c r="EKO10" s="15"/>
      <c r="EKP10" s="23"/>
      <c r="EKQ10" s="21"/>
      <c r="EKR10"/>
      <c r="EKS10" s="4"/>
      <c r="EKT10" s="4"/>
      <c r="EKU10"/>
      <c r="EKV10" s="22"/>
      <c r="EKW10" s="22"/>
      <c r="EKX10" s="22"/>
      <c r="EKY10" s="15"/>
      <c r="EKZ10" s="23"/>
      <c r="ELA10" s="21"/>
      <c r="ELB10"/>
      <c r="ELC10" s="4"/>
      <c r="ELD10" s="4"/>
      <c r="ELE10"/>
      <c r="ELF10" s="22"/>
      <c r="ELG10" s="22"/>
      <c r="ELH10" s="22"/>
      <c r="ELI10" s="15"/>
      <c r="ELJ10" s="23"/>
      <c r="ELK10" s="21"/>
      <c r="ELL10"/>
      <c r="ELM10" s="4"/>
      <c r="ELN10" s="4"/>
      <c r="ELO10"/>
      <c r="ELP10" s="22"/>
      <c r="ELQ10" s="22"/>
      <c r="ELR10" s="22"/>
      <c r="ELS10" s="15"/>
      <c r="ELT10" s="23"/>
      <c r="ELU10" s="21"/>
      <c r="ELV10"/>
      <c r="ELW10" s="4"/>
      <c r="ELX10" s="4"/>
      <c r="ELY10"/>
      <c r="ELZ10" s="22"/>
      <c r="EMA10" s="22"/>
      <c r="EMB10" s="22"/>
      <c r="EMC10" s="15"/>
      <c r="EMD10" s="23"/>
      <c r="EME10" s="21"/>
      <c r="EMF10"/>
      <c r="EMG10" s="4"/>
      <c r="EMH10" s="4"/>
      <c r="EMI10"/>
      <c r="EMJ10" s="22"/>
      <c r="EMK10" s="22"/>
      <c r="EML10" s="22"/>
      <c r="EMM10" s="15"/>
      <c r="EMN10" s="23"/>
      <c r="EMO10" s="21"/>
      <c r="EMP10"/>
      <c r="EMQ10" s="4"/>
      <c r="EMR10" s="4"/>
      <c r="EMS10"/>
      <c r="EMT10" s="22"/>
      <c r="EMU10" s="22"/>
      <c r="EMV10" s="22"/>
      <c r="EMW10" s="15"/>
      <c r="EMX10" s="23"/>
      <c r="EMY10" s="21"/>
      <c r="EMZ10"/>
      <c r="ENA10" s="4"/>
      <c r="ENB10" s="4"/>
      <c r="ENC10"/>
      <c r="END10" s="22"/>
      <c r="ENE10" s="22"/>
      <c r="ENF10" s="22"/>
      <c r="ENG10" s="15"/>
      <c r="ENH10" s="23"/>
      <c r="ENI10" s="21"/>
      <c r="ENJ10"/>
      <c r="ENK10" s="4"/>
      <c r="ENL10" s="4"/>
      <c r="ENM10"/>
      <c r="ENN10" s="22"/>
      <c r="ENO10" s="22"/>
      <c r="ENP10" s="22"/>
      <c r="ENQ10" s="15"/>
      <c r="ENR10" s="23"/>
      <c r="ENS10" s="21"/>
      <c r="ENT10"/>
      <c r="ENU10" s="4"/>
      <c r="ENV10" s="4"/>
      <c r="ENW10"/>
      <c r="ENX10" s="22"/>
      <c r="ENY10" s="22"/>
      <c r="ENZ10" s="22"/>
      <c r="EOA10" s="15"/>
      <c r="EOB10" s="23"/>
      <c r="EOC10" s="21"/>
      <c r="EOD10"/>
      <c r="EOE10" s="4"/>
      <c r="EOF10" s="4"/>
      <c r="EOG10"/>
      <c r="EOH10" s="22"/>
      <c r="EOI10" s="22"/>
      <c r="EOJ10" s="22"/>
      <c r="EOK10" s="15"/>
      <c r="EOL10" s="23"/>
      <c r="EOM10" s="21"/>
      <c r="EON10"/>
      <c r="EOO10" s="4"/>
      <c r="EOP10" s="4"/>
      <c r="EOQ10"/>
      <c r="EOR10" s="22"/>
      <c r="EOS10" s="22"/>
      <c r="EOT10" s="22"/>
      <c r="EOU10" s="15"/>
      <c r="EOV10" s="23"/>
      <c r="EOW10" s="21"/>
      <c r="EOX10"/>
      <c r="EOY10" s="4"/>
      <c r="EOZ10" s="4"/>
      <c r="EPA10"/>
      <c r="EPB10" s="22"/>
      <c r="EPC10" s="22"/>
      <c r="EPD10" s="22"/>
      <c r="EPE10" s="15"/>
      <c r="EPF10" s="23"/>
      <c r="EPG10" s="21"/>
      <c r="EPH10"/>
      <c r="EPI10" s="4"/>
      <c r="EPJ10" s="4"/>
      <c r="EPK10"/>
      <c r="EPL10" s="22"/>
      <c r="EPM10" s="22"/>
      <c r="EPN10" s="22"/>
      <c r="EPO10" s="15"/>
      <c r="EPP10" s="23"/>
      <c r="EPQ10" s="21"/>
      <c r="EPR10"/>
      <c r="EPS10" s="4"/>
      <c r="EPT10" s="4"/>
      <c r="EPU10"/>
      <c r="EPV10" s="22"/>
      <c r="EPW10" s="22"/>
      <c r="EPX10" s="22"/>
      <c r="EPY10" s="15"/>
      <c r="EPZ10" s="23"/>
      <c r="EQA10" s="21"/>
      <c r="EQB10"/>
      <c r="EQC10" s="4"/>
      <c r="EQD10" s="4"/>
      <c r="EQE10"/>
      <c r="EQF10" s="22"/>
      <c r="EQG10" s="22"/>
      <c r="EQH10" s="22"/>
      <c r="EQI10" s="15"/>
      <c r="EQJ10" s="23"/>
      <c r="EQK10" s="21"/>
      <c r="EQL10"/>
      <c r="EQM10" s="4"/>
      <c r="EQN10" s="4"/>
      <c r="EQO10"/>
      <c r="EQP10" s="22"/>
      <c r="EQQ10" s="22"/>
      <c r="EQR10" s="22"/>
      <c r="EQS10" s="15"/>
      <c r="EQT10" s="23"/>
      <c r="EQU10" s="21"/>
      <c r="EQV10"/>
      <c r="EQW10" s="4"/>
      <c r="EQX10" s="4"/>
      <c r="EQY10"/>
      <c r="EQZ10" s="22"/>
      <c r="ERA10" s="22"/>
      <c r="ERB10" s="22"/>
      <c r="ERC10" s="15"/>
      <c r="ERD10" s="23"/>
      <c r="ERE10" s="21"/>
      <c r="ERF10"/>
      <c r="ERG10" s="4"/>
      <c r="ERH10" s="4"/>
      <c r="ERI10"/>
      <c r="ERJ10" s="22"/>
      <c r="ERK10" s="22"/>
      <c r="ERL10" s="22"/>
      <c r="ERM10" s="15"/>
      <c r="ERN10" s="23"/>
      <c r="ERO10" s="21"/>
      <c r="ERP10"/>
      <c r="ERQ10" s="4"/>
      <c r="ERR10" s="4"/>
      <c r="ERS10"/>
      <c r="ERT10" s="22"/>
      <c r="ERU10" s="22"/>
      <c r="ERV10" s="22"/>
      <c r="ERW10" s="15"/>
      <c r="ERX10" s="23"/>
      <c r="ERY10" s="21"/>
      <c r="ERZ10"/>
      <c r="ESA10" s="4"/>
      <c r="ESB10" s="4"/>
      <c r="ESC10"/>
      <c r="ESD10" s="22"/>
      <c r="ESE10" s="22"/>
      <c r="ESF10" s="22"/>
      <c r="ESG10" s="15"/>
      <c r="ESH10" s="23"/>
      <c r="ESI10" s="21"/>
      <c r="ESJ10"/>
      <c r="ESK10" s="4"/>
      <c r="ESL10" s="4"/>
      <c r="ESM10"/>
      <c r="ESN10" s="22"/>
      <c r="ESO10" s="22"/>
      <c r="ESP10" s="22"/>
      <c r="ESQ10" s="15"/>
      <c r="ESR10" s="23"/>
      <c r="ESS10" s="21"/>
      <c r="EST10"/>
      <c r="ESU10" s="4"/>
      <c r="ESV10" s="4"/>
      <c r="ESW10"/>
      <c r="ESX10" s="22"/>
      <c r="ESY10" s="22"/>
      <c r="ESZ10" s="22"/>
      <c r="ETA10" s="15"/>
      <c r="ETB10" s="23"/>
      <c r="ETC10" s="21"/>
      <c r="ETD10"/>
      <c r="ETE10" s="4"/>
      <c r="ETF10" s="4"/>
      <c r="ETG10"/>
      <c r="ETH10" s="22"/>
      <c r="ETI10" s="22"/>
      <c r="ETJ10" s="22"/>
      <c r="ETK10" s="15"/>
      <c r="ETL10" s="23"/>
      <c r="ETM10" s="21"/>
      <c r="ETN10"/>
      <c r="ETO10" s="4"/>
      <c r="ETP10" s="4"/>
      <c r="ETQ10"/>
      <c r="ETR10" s="22"/>
      <c r="ETS10" s="22"/>
      <c r="ETT10" s="22"/>
      <c r="ETU10" s="15"/>
      <c r="ETV10" s="23"/>
      <c r="ETW10" s="21"/>
      <c r="ETX10"/>
      <c r="ETY10" s="4"/>
      <c r="ETZ10" s="4"/>
      <c r="EUA10"/>
      <c r="EUB10" s="22"/>
      <c r="EUC10" s="22"/>
      <c r="EUD10" s="22"/>
      <c r="EUE10" s="15"/>
      <c r="EUF10" s="23"/>
      <c r="EUG10" s="21"/>
      <c r="EUH10"/>
      <c r="EUI10" s="4"/>
      <c r="EUJ10" s="4"/>
      <c r="EUK10"/>
      <c r="EUL10" s="22"/>
      <c r="EUM10" s="22"/>
      <c r="EUN10" s="22"/>
      <c r="EUO10" s="15"/>
      <c r="EUP10" s="23"/>
      <c r="EUQ10" s="21"/>
      <c r="EUR10"/>
      <c r="EUS10" s="4"/>
      <c r="EUT10" s="4"/>
      <c r="EUU10"/>
      <c r="EUV10" s="22"/>
      <c r="EUW10" s="22"/>
      <c r="EUX10" s="22"/>
      <c r="EUY10" s="15"/>
      <c r="EUZ10" s="23"/>
      <c r="EVA10" s="21"/>
      <c r="EVB10"/>
      <c r="EVC10" s="4"/>
      <c r="EVD10" s="4"/>
      <c r="EVE10"/>
      <c r="EVF10" s="22"/>
      <c r="EVG10" s="22"/>
      <c r="EVH10" s="22"/>
      <c r="EVI10" s="15"/>
      <c r="EVJ10" s="23"/>
      <c r="EVK10" s="21"/>
      <c r="EVL10"/>
      <c r="EVM10" s="4"/>
      <c r="EVN10" s="4"/>
      <c r="EVO10"/>
      <c r="EVP10" s="22"/>
      <c r="EVQ10" s="22"/>
      <c r="EVR10" s="22"/>
      <c r="EVS10" s="15"/>
      <c r="EVT10" s="23"/>
      <c r="EVU10" s="21"/>
      <c r="EVV10"/>
      <c r="EVW10" s="4"/>
      <c r="EVX10" s="4"/>
      <c r="EVY10"/>
      <c r="EVZ10" s="22"/>
      <c r="EWA10" s="22"/>
      <c r="EWB10" s="22"/>
      <c r="EWC10" s="15"/>
      <c r="EWD10" s="23"/>
      <c r="EWE10" s="21"/>
      <c r="EWF10"/>
      <c r="EWG10" s="4"/>
      <c r="EWH10" s="4"/>
      <c r="EWI10"/>
      <c r="EWJ10" s="22"/>
      <c r="EWK10" s="22"/>
      <c r="EWL10" s="22"/>
      <c r="EWM10" s="15"/>
      <c r="EWN10" s="23"/>
      <c r="EWO10" s="21"/>
      <c r="EWP10"/>
      <c r="EWQ10" s="4"/>
      <c r="EWR10" s="4"/>
      <c r="EWS10"/>
      <c r="EWT10" s="22"/>
      <c r="EWU10" s="22"/>
      <c r="EWV10" s="22"/>
      <c r="EWW10" s="15"/>
      <c r="EWX10" s="23"/>
      <c r="EWY10" s="21"/>
      <c r="EWZ10"/>
      <c r="EXA10" s="4"/>
      <c r="EXB10" s="4"/>
      <c r="EXC10"/>
      <c r="EXD10" s="22"/>
      <c r="EXE10" s="22"/>
      <c r="EXF10" s="22"/>
      <c r="EXG10" s="15"/>
      <c r="EXH10" s="23"/>
      <c r="EXI10" s="21"/>
      <c r="EXJ10"/>
      <c r="EXK10" s="4"/>
      <c r="EXL10" s="4"/>
      <c r="EXM10"/>
      <c r="EXN10" s="22"/>
      <c r="EXO10" s="22"/>
      <c r="EXP10" s="22"/>
      <c r="EXQ10" s="15"/>
      <c r="EXR10" s="23"/>
      <c r="EXS10" s="21"/>
      <c r="EXT10"/>
      <c r="EXU10" s="4"/>
      <c r="EXV10" s="4"/>
      <c r="EXW10"/>
      <c r="EXX10" s="22"/>
      <c r="EXY10" s="22"/>
      <c r="EXZ10" s="22"/>
      <c r="EYA10" s="15"/>
      <c r="EYB10" s="23"/>
      <c r="EYC10" s="21"/>
      <c r="EYD10"/>
      <c r="EYE10" s="4"/>
      <c r="EYF10" s="4"/>
      <c r="EYG10"/>
      <c r="EYH10" s="22"/>
      <c r="EYI10" s="22"/>
      <c r="EYJ10" s="22"/>
      <c r="EYK10" s="15"/>
      <c r="EYL10" s="23"/>
      <c r="EYM10" s="21"/>
      <c r="EYN10"/>
      <c r="EYO10" s="4"/>
      <c r="EYP10" s="4"/>
      <c r="EYQ10"/>
      <c r="EYR10" s="22"/>
      <c r="EYS10" s="22"/>
      <c r="EYT10" s="22"/>
      <c r="EYU10" s="15"/>
      <c r="EYV10" s="23"/>
      <c r="EYW10" s="21"/>
      <c r="EYX10"/>
      <c r="EYY10" s="4"/>
      <c r="EYZ10" s="4"/>
      <c r="EZA10"/>
      <c r="EZB10" s="22"/>
      <c r="EZC10" s="22"/>
      <c r="EZD10" s="22"/>
      <c r="EZE10" s="15"/>
      <c r="EZF10" s="23"/>
      <c r="EZG10" s="21"/>
      <c r="EZH10"/>
      <c r="EZI10" s="4"/>
      <c r="EZJ10" s="4"/>
      <c r="EZK10"/>
      <c r="EZL10" s="22"/>
      <c r="EZM10" s="22"/>
      <c r="EZN10" s="22"/>
      <c r="EZO10" s="15"/>
      <c r="EZP10" s="23"/>
      <c r="EZQ10" s="21"/>
      <c r="EZR10"/>
      <c r="EZS10" s="4"/>
      <c r="EZT10" s="4"/>
      <c r="EZU10"/>
      <c r="EZV10" s="22"/>
      <c r="EZW10" s="22"/>
      <c r="EZX10" s="22"/>
      <c r="EZY10" s="15"/>
      <c r="EZZ10" s="23"/>
      <c r="FAA10" s="21"/>
      <c r="FAB10"/>
      <c r="FAC10" s="4"/>
      <c r="FAD10" s="4"/>
      <c r="FAE10"/>
      <c r="FAF10" s="22"/>
      <c r="FAG10" s="22"/>
      <c r="FAH10" s="22"/>
      <c r="FAI10" s="15"/>
      <c r="FAJ10" s="23"/>
      <c r="FAK10" s="21"/>
      <c r="FAL10"/>
      <c r="FAM10" s="4"/>
      <c r="FAN10" s="4"/>
      <c r="FAO10"/>
      <c r="FAP10" s="22"/>
      <c r="FAQ10" s="22"/>
      <c r="FAR10" s="22"/>
      <c r="FAS10" s="15"/>
      <c r="FAT10" s="23"/>
      <c r="FAU10" s="21"/>
      <c r="FAV10"/>
      <c r="FAW10" s="4"/>
      <c r="FAX10" s="4"/>
      <c r="FAY10"/>
      <c r="FAZ10" s="22"/>
      <c r="FBA10" s="22"/>
      <c r="FBB10" s="22"/>
      <c r="FBC10" s="15"/>
      <c r="FBD10" s="23"/>
      <c r="FBE10" s="21"/>
      <c r="FBF10"/>
      <c r="FBG10" s="4"/>
      <c r="FBH10" s="4"/>
      <c r="FBI10"/>
      <c r="FBJ10" s="22"/>
      <c r="FBK10" s="22"/>
      <c r="FBL10" s="22"/>
      <c r="FBM10" s="15"/>
      <c r="FBN10" s="23"/>
      <c r="FBO10" s="21"/>
      <c r="FBP10"/>
      <c r="FBQ10" s="4"/>
      <c r="FBR10" s="4"/>
      <c r="FBS10"/>
      <c r="FBT10" s="22"/>
      <c r="FBU10" s="22"/>
      <c r="FBV10" s="22"/>
      <c r="FBW10" s="15"/>
      <c r="FBX10" s="23"/>
      <c r="FBY10" s="21"/>
      <c r="FBZ10"/>
      <c r="FCA10" s="4"/>
      <c r="FCB10" s="4"/>
      <c r="FCC10"/>
      <c r="FCD10" s="22"/>
      <c r="FCE10" s="22"/>
      <c r="FCF10" s="22"/>
      <c r="FCG10" s="15"/>
      <c r="FCH10" s="23"/>
      <c r="FCI10" s="21"/>
      <c r="FCJ10"/>
      <c r="FCK10" s="4"/>
      <c r="FCL10" s="4"/>
      <c r="FCM10"/>
      <c r="FCN10" s="22"/>
      <c r="FCO10" s="22"/>
      <c r="FCP10" s="22"/>
      <c r="FCQ10" s="15"/>
      <c r="FCR10" s="23"/>
      <c r="FCS10" s="21"/>
      <c r="FCT10"/>
      <c r="FCU10" s="4"/>
      <c r="FCV10" s="4"/>
      <c r="FCW10"/>
      <c r="FCX10" s="22"/>
      <c r="FCY10" s="22"/>
      <c r="FCZ10" s="22"/>
      <c r="FDA10" s="15"/>
      <c r="FDB10" s="23"/>
      <c r="FDC10" s="21"/>
      <c r="FDD10"/>
      <c r="FDE10" s="4"/>
      <c r="FDF10" s="4"/>
      <c r="FDG10"/>
      <c r="FDH10" s="22"/>
      <c r="FDI10" s="22"/>
      <c r="FDJ10" s="22"/>
      <c r="FDK10" s="15"/>
      <c r="FDL10" s="23"/>
      <c r="FDM10" s="21"/>
      <c r="FDN10"/>
      <c r="FDO10" s="4"/>
      <c r="FDP10" s="4"/>
      <c r="FDQ10"/>
      <c r="FDR10" s="22"/>
      <c r="FDS10" s="22"/>
      <c r="FDT10" s="22"/>
      <c r="FDU10" s="15"/>
      <c r="FDV10" s="23"/>
      <c r="FDW10" s="21"/>
      <c r="FDX10"/>
      <c r="FDY10" s="4"/>
      <c r="FDZ10" s="4"/>
      <c r="FEA10"/>
      <c r="FEB10" s="22"/>
      <c r="FEC10" s="22"/>
      <c r="FED10" s="22"/>
      <c r="FEE10" s="15"/>
      <c r="FEF10" s="23"/>
      <c r="FEG10" s="21"/>
      <c r="FEH10"/>
      <c r="FEI10" s="4"/>
      <c r="FEJ10" s="4"/>
      <c r="FEK10"/>
      <c r="FEL10" s="22"/>
      <c r="FEM10" s="22"/>
      <c r="FEN10" s="22"/>
      <c r="FEO10" s="15"/>
      <c r="FEP10" s="23"/>
      <c r="FEQ10" s="21"/>
      <c r="FER10"/>
      <c r="FES10" s="4"/>
      <c r="FET10" s="4"/>
      <c r="FEU10"/>
      <c r="FEV10" s="22"/>
      <c r="FEW10" s="22"/>
      <c r="FEX10" s="22"/>
      <c r="FEY10" s="15"/>
      <c r="FEZ10" s="23"/>
      <c r="FFA10" s="21"/>
      <c r="FFB10"/>
      <c r="FFC10" s="4"/>
      <c r="FFD10" s="4"/>
      <c r="FFE10"/>
      <c r="FFF10" s="22"/>
      <c r="FFG10" s="22"/>
      <c r="FFH10" s="22"/>
      <c r="FFI10" s="15"/>
      <c r="FFJ10" s="23"/>
      <c r="FFK10" s="21"/>
      <c r="FFL10"/>
      <c r="FFM10" s="4"/>
      <c r="FFN10" s="4"/>
      <c r="FFO10"/>
      <c r="FFP10" s="22"/>
      <c r="FFQ10" s="22"/>
      <c r="FFR10" s="22"/>
      <c r="FFS10" s="15"/>
      <c r="FFT10" s="23"/>
      <c r="FFU10" s="21"/>
      <c r="FFV10"/>
      <c r="FFW10" s="4"/>
      <c r="FFX10" s="4"/>
      <c r="FFY10"/>
      <c r="FFZ10" s="22"/>
      <c r="FGA10" s="22"/>
      <c r="FGB10" s="22"/>
      <c r="FGC10" s="15"/>
      <c r="FGD10" s="23"/>
      <c r="FGE10" s="21"/>
      <c r="FGF10"/>
      <c r="FGG10" s="4"/>
      <c r="FGH10" s="4"/>
      <c r="FGI10"/>
      <c r="FGJ10" s="22"/>
      <c r="FGK10" s="22"/>
      <c r="FGL10" s="22"/>
      <c r="FGM10" s="15"/>
      <c r="FGN10" s="23"/>
      <c r="FGO10" s="21"/>
      <c r="FGP10"/>
      <c r="FGQ10" s="4"/>
      <c r="FGR10" s="4"/>
      <c r="FGS10"/>
      <c r="FGT10" s="22"/>
      <c r="FGU10" s="22"/>
      <c r="FGV10" s="22"/>
      <c r="FGW10" s="15"/>
      <c r="FGX10" s="23"/>
      <c r="FGY10" s="21"/>
      <c r="FGZ10"/>
      <c r="FHA10" s="4"/>
      <c r="FHB10" s="4"/>
      <c r="FHC10"/>
      <c r="FHD10" s="22"/>
      <c r="FHE10" s="22"/>
      <c r="FHF10" s="22"/>
      <c r="FHG10" s="15"/>
      <c r="FHH10" s="23"/>
      <c r="FHI10" s="21"/>
      <c r="FHJ10"/>
      <c r="FHK10" s="4"/>
      <c r="FHL10" s="4"/>
      <c r="FHM10"/>
      <c r="FHN10" s="22"/>
      <c r="FHO10" s="22"/>
      <c r="FHP10" s="22"/>
      <c r="FHQ10" s="15"/>
      <c r="FHR10" s="23"/>
      <c r="FHS10" s="21"/>
      <c r="FHT10"/>
      <c r="FHU10" s="4"/>
      <c r="FHV10" s="4"/>
      <c r="FHW10"/>
      <c r="FHX10" s="22"/>
      <c r="FHY10" s="22"/>
      <c r="FHZ10" s="22"/>
      <c r="FIA10" s="15"/>
      <c r="FIB10" s="23"/>
      <c r="FIC10" s="21"/>
      <c r="FID10"/>
      <c r="FIE10" s="4"/>
      <c r="FIF10" s="4"/>
      <c r="FIG10"/>
      <c r="FIH10" s="22"/>
      <c r="FII10" s="22"/>
      <c r="FIJ10" s="22"/>
      <c r="FIK10" s="15"/>
      <c r="FIL10" s="23"/>
      <c r="FIM10" s="21"/>
      <c r="FIN10"/>
      <c r="FIO10" s="4"/>
      <c r="FIP10" s="4"/>
      <c r="FIQ10"/>
      <c r="FIR10" s="22"/>
      <c r="FIS10" s="22"/>
      <c r="FIT10" s="22"/>
      <c r="FIU10" s="15"/>
      <c r="FIV10" s="23"/>
      <c r="FIW10" s="21"/>
      <c r="FIX10"/>
      <c r="FIY10" s="4"/>
      <c r="FIZ10" s="4"/>
      <c r="FJA10"/>
      <c r="FJB10" s="22"/>
      <c r="FJC10" s="22"/>
      <c r="FJD10" s="22"/>
      <c r="FJE10" s="15"/>
      <c r="FJF10" s="23"/>
      <c r="FJG10" s="21"/>
      <c r="FJH10"/>
      <c r="FJI10" s="4"/>
      <c r="FJJ10" s="4"/>
      <c r="FJK10"/>
      <c r="FJL10" s="22"/>
      <c r="FJM10" s="22"/>
      <c r="FJN10" s="22"/>
      <c r="FJO10" s="15"/>
      <c r="FJP10" s="23"/>
      <c r="FJQ10" s="21"/>
      <c r="FJR10"/>
      <c r="FJS10" s="4"/>
      <c r="FJT10" s="4"/>
      <c r="FJU10"/>
      <c r="FJV10" s="22"/>
      <c r="FJW10" s="22"/>
      <c r="FJX10" s="22"/>
      <c r="FJY10" s="15"/>
      <c r="FJZ10" s="23"/>
      <c r="FKA10" s="21"/>
      <c r="FKB10"/>
      <c r="FKC10" s="4"/>
      <c r="FKD10" s="4"/>
      <c r="FKE10"/>
      <c r="FKF10" s="22"/>
      <c r="FKG10" s="22"/>
      <c r="FKH10" s="22"/>
      <c r="FKI10" s="15"/>
      <c r="FKJ10" s="23"/>
      <c r="FKK10" s="21"/>
      <c r="FKL10"/>
      <c r="FKM10" s="4"/>
      <c r="FKN10" s="4"/>
      <c r="FKO10"/>
      <c r="FKP10" s="22"/>
      <c r="FKQ10" s="22"/>
      <c r="FKR10" s="22"/>
      <c r="FKS10" s="15"/>
      <c r="FKT10" s="23"/>
      <c r="FKU10" s="21"/>
      <c r="FKV10"/>
      <c r="FKW10" s="4"/>
      <c r="FKX10" s="4"/>
      <c r="FKY10"/>
      <c r="FKZ10" s="22"/>
      <c r="FLA10" s="22"/>
      <c r="FLB10" s="22"/>
      <c r="FLC10" s="15"/>
      <c r="FLD10" s="23"/>
      <c r="FLE10" s="21"/>
      <c r="FLF10"/>
      <c r="FLG10" s="4"/>
      <c r="FLH10" s="4"/>
      <c r="FLI10"/>
      <c r="FLJ10" s="22"/>
      <c r="FLK10" s="22"/>
      <c r="FLL10" s="22"/>
      <c r="FLM10" s="15"/>
      <c r="FLN10" s="23"/>
      <c r="FLO10" s="21"/>
      <c r="FLP10"/>
      <c r="FLQ10" s="4"/>
      <c r="FLR10" s="4"/>
      <c r="FLS10"/>
      <c r="FLT10" s="22"/>
      <c r="FLU10" s="22"/>
      <c r="FLV10" s="22"/>
      <c r="FLW10" s="15"/>
      <c r="FLX10" s="23"/>
      <c r="FLY10" s="21"/>
      <c r="FLZ10"/>
      <c r="FMA10" s="4"/>
      <c r="FMB10" s="4"/>
      <c r="FMC10"/>
      <c r="FMD10" s="22"/>
      <c r="FME10" s="22"/>
      <c r="FMF10" s="22"/>
      <c r="FMG10" s="15"/>
      <c r="FMH10" s="23"/>
      <c r="FMI10" s="21"/>
      <c r="FMJ10"/>
      <c r="FMK10" s="4"/>
      <c r="FML10" s="4"/>
      <c r="FMM10"/>
      <c r="FMN10" s="22"/>
      <c r="FMO10" s="22"/>
      <c r="FMP10" s="22"/>
      <c r="FMQ10" s="15"/>
      <c r="FMR10" s="23"/>
      <c r="FMS10" s="21"/>
      <c r="FMT10"/>
      <c r="FMU10" s="4"/>
      <c r="FMV10" s="4"/>
      <c r="FMW10"/>
      <c r="FMX10" s="22"/>
      <c r="FMY10" s="22"/>
      <c r="FMZ10" s="22"/>
      <c r="FNA10" s="15"/>
      <c r="FNB10" s="23"/>
      <c r="FNC10" s="21"/>
      <c r="FND10"/>
      <c r="FNE10" s="4"/>
      <c r="FNF10" s="4"/>
      <c r="FNG10"/>
      <c r="FNH10" s="22"/>
      <c r="FNI10" s="22"/>
      <c r="FNJ10" s="22"/>
      <c r="FNK10" s="15"/>
      <c r="FNL10" s="23"/>
      <c r="FNM10" s="21"/>
      <c r="FNN10"/>
      <c r="FNO10" s="4"/>
      <c r="FNP10" s="4"/>
      <c r="FNQ10"/>
      <c r="FNR10" s="22"/>
      <c r="FNS10" s="22"/>
      <c r="FNT10" s="22"/>
      <c r="FNU10" s="15"/>
      <c r="FNV10" s="23"/>
      <c r="FNW10" s="21"/>
      <c r="FNX10"/>
      <c r="FNY10" s="4"/>
      <c r="FNZ10" s="4"/>
      <c r="FOA10"/>
      <c r="FOB10" s="22"/>
      <c r="FOC10" s="22"/>
      <c r="FOD10" s="22"/>
      <c r="FOE10" s="15"/>
      <c r="FOF10" s="23"/>
      <c r="FOG10" s="21"/>
      <c r="FOH10"/>
      <c r="FOI10" s="4"/>
      <c r="FOJ10" s="4"/>
      <c r="FOK10"/>
      <c r="FOL10" s="22"/>
      <c r="FOM10" s="22"/>
      <c r="FON10" s="22"/>
      <c r="FOO10" s="15"/>
      <c r="FOP10" s="23"/>
      <c r="FOQ10" s="21"/>
      <c r="FOR10"/>
      <c r="FOS10" s="4"/>
      <c r="FOT10" s="4"/>
      <c r="FOU10"/>
      <c r="FOV10" s="22"/>
      <c r="FOW10" s="22"/>
      <c r="FOX10" s="22"/>
      <c r="FOY10" s="15"/>
      <c r="FOZ10" s="23"/>
      <c r="FPA10" s="21"/>
      <c r="FPB10"/>
      <c r="FPC10" s="4"/>
      <c r="FPD10" s="4"/>
      <c r="FPE10"/>
      <c r="FPF10" s="22"/>
      <c r="FPG10" s="22"/>
      <c r="FPH10" s="22"/>
      <c r="FPI10" s="15"/>
      <c r="FPJ10" s="23"/>
      <c r="FPK10" s="21"/>
      <c r="FPL10"/>
      <c r="FPM10" s="4"/>
      <c r="FPN10" s="4"/>
      <c r="FPO10"/>
      <c r="FPP10" s="22"/>
      <c r="FPQ10" s="22"/>
      <c r="FPR10" s="22"/>
      <c r="FPS10" s="15"/>
      <c r="FPT10" s="23"/>
      <c r="FPU10" s="21"/>
      <c r="FPV10"/>
      <c r="FPW10" s="4"/>
      <c r="FPX10" s="4"/>
      <c r="FPY10"/>
      <c r="FPZ10" s="22"/>
      <c r="FQA10" s="22"/>
      <c r="FQB10" s="22"/>
      <c r="FQC10" s="15"/>
      <c r="FQD10" s="23"/>
      <c r="FQE10" s="21"/>
      <c r="FQF10"/>
      <c r="FQG10" s="4"/>
      <c r="FQH10" s="4"/>
      <c r="FQI10"/>
      <c r="FQJ10" s="22"/>
      <c r="FQK10" s="22"/>
      <c r="FQL10" s="22"/>
      <c r="FQM10" s="15"/>
      <c r="FQN10" s="23"/>
      <c r="FQO10" s="21"/>
      <c r="FQP10"/>
      <c r="FQQ10" s="4"/>
      <c r="FQR10" s="4"/>
      <c r="FQS10"/>
      <c r="FQT10" s="22"/>
      <c r="FQU10" s="22"/>
      <c r="FQV10" s="22"/>
      <c r="FQW10" s="15"/>
      <c r="FQX10" s="23"/>
      <c r="FQY10" s="21"/>
      <c r="FQZ10"/>
      <c r="FRA10" s="4"/>
      <c r="FRB10" s="4"/>
      <c r="FRC10"/>
      <c r="FRD10" s="22"/>
      <c r="FRE10" s="22"/>
      <c r="FRF10" s="22"/>
      <c r="FRG10" s="15"/>
      <c r="FRH10" s="23"/>
      <c r="FRI10" s="21"/>
      <c r="FRJ10"/>
      <c r="FRK10" s="4"/>
      <c r="FRL10" s="4"/>
      <c r="FRM10"/>
      <c r="FRN10" s="22"/>
      <c r="FRO10" s="22"/>
      <c r="FRP10" s="22"/>
      <c r="FRQ10" s="15"/>
      <c r="FRR10" s="23"/>
      <c r="FRS10" s="21"/>
      <c r="FRT10"/>
      <c r="FRU10" s="4"/>
      <c r="FRV10" s="4"/>
      <c r="FRW10"/>
      <c r="FRX10" s="22"/>
      <c r="FRY10" s="22"/>
      <c r="FRZ10" s="22"/>
      <c r="FSA10" s="15"/>
      <c r="FSB10" s="23"/>
      <c r="FSC10" s="21"/>
      <c r="FSD10"/>
      <c r="FSE10" s="4"/>
      <c r="FSF10" s="4"/>
      <c r="FSG10"/>
      <c r="FSH10" s="22"/>
      <c r="FSI10" s="22"/>
      <c r="FSJ10" s="22"/>
      <c r="FSK10" s="15"/>
      <c r="FSL10" s="23"/>
      <c r="FSM10" s="21"/>
      <c r="FSN10"/>
      <c r="FSO10" s="4"/>
      <c r="FSP10" s="4"/>
      <c r="FSQ10"/>
      <c r="FSR10" s="22"/>
      <c r="FSS10" s="22"/>
      <c r="FST10" s="22"/>
      <c r="FSU10" s="15"/>
      <c r="FSV10" s="23"/>
      <c r="FSW10" s="21"/>
      <c r="FSX10"/>
      <c r="FSY10" s="4"/>
      <c r="FSZ10" s="4"/>
      <c r="FTA10"/>
      <c r="FTB10" s="22"/>
      <c r="FTC10" s="22"/>
      <c r="FTD10" s="22"/>
      <c r="FTE10" s="15"/>
      <c r="FTF10" s="23"/>
      <c r="FTG10" s="21"/>
      <c r="FTH10"/>
      <c r="FTI10" s="4"/>
      <c r="FTJ10" s="4"/>
      <c r="FTK10"/>
      <c r="FTL10" s="22"/>
      <c r="FTM10" s="22"/>
      <c r="FTN10" s="22"/>
      <c r="FTO10" s="15"/>
      <c r="FTP10" s="23"/>
      <c r="FTQ10" s="21"/>
      <c r="FTR10"/>
      <c r="FTS10" s="4"/>
      <c r="FTT10" s="4"/>
      <c r="FTU10"/>
      <c r="FTV10" s="22"/>
      <c r="FTW10" s="22"/>
      <c r="FTX10" s="22"/>
      <c r="FTY10" s="15"/>
      <c r="FTZ10" s="23"/>
      <c r="FUA10" s="21"/>
      <c r="FUB10"/>
      <c r="FUC10" s="4"/>
      <c r="FUD10" s="4"/>
      <c r="FUE10"/>
      <c r="FUF10" s="22"/>
      <c r="FUG10" s="22"/>
      <c r="FUH10" s="22"/>
      <c r="FUI10" s="15"/>
      <c r="FUJ10" s="23"/>
      <c r="FUK10" s="21"/>
      <c r="FUL10"/>
      <c r="FUM10" s="4"/>
      <c r="FUN10" s="4"/>
      <c r="FUO10"/>
      <c r="FUP10" s="22"/>
      <c r="FUQ10" s="22"/>
      <c r="FUR10" s="22"/>
      <c r="FUS10" s="15"/>
      <c r="FUT10" s="23"/>
      <c r="FUU10" s="21"/>
      <c r="FUV10"/>
      <c r="FUW10" s="4"/>
      <c r="FUX10" s="4"/>
      <c r="FUY10"/>
      <c r="FUZ10" s="22"/>
      <c r="FVA10" s="22"/>
      <c r="FVB10" s="22"/>
      <c r="FVC10" s="15"/>
      <c r="FVD10" s="23"/>
      <c r="FVE10" s="21"/>
      <c r="FVF10"/>
      <c r="FVG10" s="4"/>
      <c r="FVH10" s="4"/>
      <c r="FVI10"/>
      <c r="FVJ10" s="22"/>
      <c r="FVK10" s="22"/>
      <c r="FVL10" s="22"/>
      <c r="FVM10" s="15"/>
      <c r="FVN10" s="23"/>
      <c r="FVO10" s="21"/>
      <c r="FVP10"/>
      <c r="FVQ10" s="4"/>
      <c r="FVR10" s="4"/>
      <c r="FVS10"/>
      <c r="FVT10" s="22"/>
      <c r="FVU10" s="22"/>
      <c r="FVV10" s="22"/>
      <c r="FVW10" s="15"/>
      <c r="FVX10" s="23"/>
      <c r="FVY10" s="21"/>
      <c r="FVZ10"/>
      <c r="FWA10" s="4"/>
      <c r="FWB10" s="4"/>
      <c r="FWC10"/>
      <c r="FWD10" s="22"/>
      <c r="FWE10" s="22"/>
      <c r="FWF10" s="22"/>
      <c r="FWG10" s="15"/>
      <c r="FWH10" s="23"/>
      <c r="FWI10" s="21"/>
      <c r="FWJ10"/>
      <c r="FWK10" s="4"/>
      <c r="FWL10" s="4"/>
      <c r="FWM10"/>
      <c r="FWN10" s="22"/>
      <c r="FWO10" s="22"/>
      <c r="FWP10" s="22"/>
      <c r="FWQ10" s="15"/>
      <c r="FWR10" s="23"/>
      <c r="FWS10" s="21"/>
      <c r="FWT10"/>
      <c r="FWU10" s="4"/>
      <c r="FWV10" s="4"/>
      <c r="FWW10"/>
      <c r="FWX10" s="22"/>
      <c r="FWY10" s="22"/>
      <c r="FWZ10" s="22"/>
      <c r="FXA10" s="15"/>
      <c r="FXB10" s="23"/>
      <c r="FXC10" s="21"/>
      <c r="FXD10"/>
      <c r="FXE10" s="4"/>
      <c r="FXF10" s="4"/>
      <c r="FXG10"/>
      <c r="FXH10" s="22"/>
      <c r="FXI10" s="22"/>
      <c r="FXJ10" s="22"/>
      <c r="FXK10" s="15"/>
      <c r="FXL10" s="23"/>
      <c r="FXM10" s="21"/>
      <c r="FXN10"/>
      <c r="FXO10" s="4"/>
      <c r="FXP10" s="4"/>
      <c r="FXQ10"/>
      <c r="FXR10" s="22"/>
      <c r="FXS10" s="22"/>
      <c r="FXT10" s="22"/>
      <c r="FXU10" s="15"/>
      <c r="FXV10" s="23"/>
      <c r="FXW10" s="21"/>
      <c r="FXX10"/>
      <c r="FXY10" s="4"/>
      <c r="FXZ10" s="4"/>
      <c r="FYA10"/>
      <c r="FYB10" s="22"/>
      <c r="FYC10" s="22"/>
      <c r="FYD10" s="22"/>
      <c r="FYE10" s="15"/>
      <c r="FYF10" s="23"/>
      <c r="FYG10" s="21"/>
      <c r="FYH10"/>
      <c r="FYI10" s="4"/>
      <c r="FYJ10" s="4"/>
      <c r="FYK10"/>
      <c r="FYL10" s="22"/>
      <c r="FYM10" s="22"/>
      <c r="FYN10" s="22"/>
      <c r="FYO10" s="15"/>
      <c r="FYP10" s="23"/>
      <c r="FYQ10" s="21"/>
      <c r="FYR10"/>
      <c r="FYS10" s="4"/>
      <c r="FYT10" s="4"/>
      <c r="FYU10"/>
      <c r="FYV10" s="22"/>
      <c r="FYW10" s="22"/>
      <c r="FYX10" s="22"/>
      <c r="FYY10" s="15"/>
      <c r="FYZ10" s="23"/>
      <c r="FZA10" s="21"/>
      <c r="FZB10"/>
      <c r="FZC10" s="4"/>
      <c r="FZD10" s="4"/>
      <c r="FZE10"/>
      <c r="FZF10" s="22"/>
      <c r="FZG10" s="22"/>
      <c r="FZH10" s="22"/>
      <c r="FZI10" s="15"/>
      <c r="FZJ10" s="23"/>
      <c r="FZK10" s="21"/>
      <c r="FZL10"/>
      <c r="FZM10" s="4"/>
      <c r="FZN10" s="4"/>
      <c r="FZO10"/>
      <c r="FZP10" s="22"/>
      <c r="FZQ10" s="22"/>
      <c r="FZR10" s="22"/>
      <c r="FZS10" s="15"/>
      <c r="FZT10" s="23"/>
      <c r="FZU10" s="21"/>
      <c r="FZV10"/>
      <c r="FZW10" s="4"/>
      <c r="FZX10" s="4"/>
      <c r="FZY10"/>
      <c r="FZZ10" s="22"/>
      <c r="GAA10" s="22"/>
      <c r="GAB10" s="22"/>
      <c r="GAC10" s="15"/>
      <c r="GAD10" s="23"/>
      <c r="GAE10" s="21"/>
      <c r="GAF10"/>
      <c r="GAG10" s="4"/>
      <c r="GAH10" s="4"/>
      <c r="GAI10"/>
      <c r="GAJ10" s="22"/>
      <c r="GAK10" s="22"/>
      <c r="GAL10" s="22"/>
      <c r="GAM10" s="15"/>
      <c r="GAN10" s="23"/>
      <c r="GAO10" s="21"/>
      <c r="GAP10"/>
      <c r="GAQ10" s="4"/>
      <c r="GAR10" s="4"/>
      <c r="GAS10"/>
      <c r="GAT10" s="22"/>
      <c r="GAU10" s="22"/>
      <c r="GAV10" s="22"/>
      <c r="GAW10" s="15"/>
      <c r="GAX10" s="23"/>
      <c r="GAY10" s="21"/>
      <c r="GAZ10"/>
      <c r="GBA10" s="4"/>
      <c r="GBB10" s="4"/>
      <c r="GBC10"/>
      <c r="GBD10" s="22"/>
      <c r="GBE10" s="22"/>
      <c r="GBF10" s="22"/>
      <c r="GBG10" s="15"/>
      <c r="GBH10" s="23"/>
      <c r="GBI10" s="21"/>
      <c r="GBJ10"/>
      <c r="GBK10" s="4"/>
      <c r="GBL10" s="4"/>
      <c r="GBM10"/>
      <c r="GBN10" s="22"/>
      <c r="GBO10" s="22"/>
      <c r="GBP10" s="22"/>
      <c r="GBQ10" s="15"/>
      <c r="GBR10" s="23"/>
      <c r="GBS10" s="21"/>
      <c r="GBT10"/>
      <c r="GBU10" s="4"/>
      <c r="GBV10" s="4"/>
      <c r="GBW10"/>
      <c r="GBX10" s="22"/>
      <c r="GBY10" s="22"/>
      <c r="GBZ10" s="22"/>
      <c r="GCA10" s="15"/>
      <c r="GCB10" s="23"/>
      <c r="GCC10" s="21"/>
      <c r="GCD10"/>
      <c r="GCE10" s="4"/>
      <c r="GCF10" s="4"/>
      <c r="GCG10"/>
      <c r="GCH10" s="22"/>
      <c r="GCI10" s="22"/>
      <c r="GCJ10" s="22"/>
      <c r="GCK10" s="15"/>
      <c r="GCL10" s="23"/>
      <c r="GCM10" s="21"/>
      <c r="GCN10"/>
      <c r="GCO10" s="4"/>
      <c r="GCP10" s="4"/>
      <c r="GCQ10"/>
      <c r="GCR10" s="22"/>
      <c r="GCS10" s="22"/>
      <c r="GCT10" s="22"/>
      <c r="GCU10" s="15"/>
      <c r="GCV10" s="23"/>
      <c r="GCW10" s="21"/>
      <c r="GCX10"/>
      <c r="GCY10" s="4"/>
      <c r="GCZ10" s="4"/>
      <c r="GDA10"/>
      <c r="GDB10" s="22"/>
      <c r="GDC10" s="22"/>
      <c r="GDD10" s="22"/>
      <c r="GDE10" s="15"/>
      <c r="GDF10" s="23"/>
      <c r="GDG10" s="21"/>
      <c r="GDH10"/>
      <c r="GDI10" s="4"/>
      <c r="GDJ10" s="4"/>
      <c r="GDK10"/>
      <c r="GDL10" s="22"/>
      <c r="GDM10" s="22"/>
      <c r="GDN10" s="22"/>
      <c r="GDO10" s="15"/>
      <c r="GDP10" s="23"/>
      <c r="GDQ10" s="21"/>
      <c r="GDR10"/>
      <c r="GDS10" s="4"/>
      <c r="GDT10" s="4"/>
      <c r="GDU10"/>
      <c r="GDV10" s="22"/>
      <c r="GDW10" s="22"/>
      <c r="GDX10" s="22"/>
      <c r="GDY10" s="15"/>
      <c r="GDZ10" s="23"/>
      <c r="GEA10" s="21"/>
      <c r="GEB10"/>
      <c r="GEC10" s="4"/>
      <c r="GED10" s="4"/>
      <c r="GEE10"/>
      <c r="GEF10" s="22"/>
      <c r="GEG10" s="22"/>
      <c r="GEH10" s="22"/>
      <c r="GEI10" s="15"/>
      <c r="GEJ10" s="23"/>
      <c r="GEK10" s="21"/>
      <c r="GEL10"/>
      <c r="GEM10" s="4"/>
      <c r="GEN10" s="4"/>
      <c r="GEO10"/>
      <c r="GEP10" s="22"/>
      <c r="GEQ10" s="22"/>
      <c r="GER10" s="22"/>
      <c r="GES10" s="15"/>
      <c r="GET10" s="23"/>
      <c r="GEU10" s="21"/>
      <c r="GEV10"/>
      <c r="GEW10" s="4"/>
      <c r="GEX10" s="4"/>
      <c r="GEY10"/>
      <c r="GEZ10" s="22"/>
      <c r="GFA10" s="22"/>
      <c r="GFB10" s="22"/>
      <c r="GFC10" s="15"/>
      <c r="GFD10" s="23"/>
      <c r="GFE10" s="21"/>
      <c r="GFF10"/>
      <c r="GFG10" s="4"/>
      <c r="GFH10" s="4"/>
      <c r="GFI10"/>
      <c r="GFJ10" s="22"/>
      <c r="GFK10" s="22"/>
      <c r="GFL10" s="22"/>
      <c r="GFM10" s="15"/>
      <c r="GFN10" s="23"/>
      <c r="GFO10" s="21"/>
      <c r="GFP10"/>
      <c r="GFQ10" s="4"/>
      <c r="GFR10" s="4"/>
      <c r="GFS10"/>
      <c r="GFT10" s="22"/>
      <c r="GFU10" s="22"/>
      <c r="GFV10" s="22"/>
      <c r="GFW10" s="15"/>
      <c r="GFX10" s="23"/>
      <c r="GFY10" s="21"/>
      <c r="GFZ10"/>
      <c r="GGA10" s="4"/>
      <c r="GGB10" s="4"/>
      <c r="GGC10"/>
      <c r="GGD10" s="22"/>
      <c r="GGE10" s="22"/>
      <c r="GGF10" s="22"/>
      <c r="GGG10" s="15"/>
      <c r="GGH10" s="23"/>
      <c r="GGI10" s="21"/>
      <c r="GGJ10"/>
      <c r="GGK10" s="4"/>
      <c r="GGL10" s="4"/>
      <c r="GGM10"/>
      <c r="GGN10" s="22"/>
      <c r="GGO10" s="22"/>
      <c r="GGP10" s="22"/>
      <c r="GGQ10" s="15"/>
      <c r="GGR10" s="23"/>
      <c r="GGS10" s="21"/>
      <c r="GGT10"/>
      <c r="GGU10" s="4"/>
      <c r="GGV10" s="4"/>
      <c r="GGW10"/>
      <c r="GGX10" s="22"/>
      <c r="GGY10" s="22"/>
      <c r="GGZ10" s="22"/>
      <c r="GHA10" s="15"/>
      <c r="GHB10" s="23"/>
      <c r="GHC10" s="21"/>
      <c r="GHD10"/>
      <c r="GHE10" s="4"/>
      <c r="GHF10" s="4"/>
      <c r="GHG10"/>
      <c r="GHH10" s="22"/>
      <c r="GHI10" s="22"/>
      <c r="GHJ10" s="22"/>
      <c r="GHK10" s="15"/>
      <c r="GHL10" s="23"/>
      <c r="GHM10" s="21"/>
      <c r="GHN10"/>
      <c r="GHO10" s="4"/>
      <c r="GHP10" s="4"/>
      <c r="GHQ10"/>
      <c r="GHR10" s="22"/>
      <c r="GHS10" s="22"/>
      <c r="GHT10" s="22"/>
      <c r="GHU10" s="15"/>
      <c r="GHV10" s="23"/>
      <c r="GHW10" s="21"/>
      <c r="GHX10"/>
      <c r="GHY10" s="4"/>
      <c r="GHZ10" s="4"/>
      <c r="GIA10"/>
      <c r="GIB10" s="22"/>
      <c r="GIC10" s="22"/>
      <c r="GID10" s="22"/>
      <c r="GIE10" s="15"/>
      <c r="GIF10" s="23"/>
      <c r="GIG10" s="21"/>
      <c r="GIH10"/>
      <c r="GII10" s="4"/>
      <c r="GIJ10" s="4"/>
      <c r="GIK10"/>
      <c r="GIL10" s="22"/>
      <c r="GIM10" s="22"/>
      <c r="GIN10" s="22"/>
      <c r="GIO10" s="15"/>
      <c r="GIP10" s="23"/>
      <c r="GIQ10" s="21"/>
      <c r="GIR10"/>
      <c r="GIS10" s="4"/>
      <c r="GIT10" s="4"/>
      <c r="GIU10"/>
      <c r="GIV10" s="22"/>
      <c r="GIW10" s="22"/>
      <c r="GIX10" s="22"/>
      <c r="GIY10" s="15"/>
      <c r="GIZ10" s="23"/>
      <c r="GJA10" s="21"/>
      <c r="GJB10"/>
      <c r="GJC10" s="4"/>
      <c r="GJD10" s="4"/>
      <c r="GJE10"/>
      <c r="GJF10" s="22"/>
      <c r="GJG10" s="22"/>
      <c r="GJH10" s="22"/>
      <c r="GJI10" s="15"/>
      <c r="GJJ10" s="23"/>
      <c r="GJK10" s="21"/>
      <c r="GJL10"/>
      <c r="GJM10" s="4"/>
      <c r="GJN10" s="4"/>
      <c r="GJO10"/>
      <c r="GJP10" s="22"/>
      <c r="GJQ10" s="22"/>
      <c r="GJR10" s="22"/>
      <c r="GJS10" s="15"/>
      <c r="GJT10" s="23"/>
      <c r="GJU10" s="21"/>
      <c r="GJV10"/>
      <c r="GJW10" s="4"/>
      <c r="GJX10" s="4"/>
      <c r="GJY10"/>
      <c r="GJZ10" s="22"/>
      <c r="GKA10" s="22"/>
      <c r="GKB10" s="22"/>
      <c r="GKC10" s="15"/>
      <c r="GKD10" s="23"/>
      <c r="GKE10" s="21"/>
      <c r="GKF10"/>
      <c r="GKG10" s="4"/>
      <c r="GKH10" s="4"/>
      <c r="GKI10"/>
      <c r="GKJ10" s="22"/>
      <c r="GKK10" s="22"/>
      <c r="GKL10" s="22"/>
      <c r="GKM10" s="15"/>
      <c r="GKN10" s="23"/>
      <c r="GKO10" s="21"/>
      <c r="GKP10"/>
      <c r="GKQ10" s="4"/>
      <c r="GKR10" s="4"/>
      <c r="GKS10"/>
      <c r="GKT10" s="22"/>
      <c r="GKU10" s="22"/>
      <c r="GKV10" s="22"/>
      <c r="GKW10" s="15"/>
      <c r="GKX10" s="23"/>
      <c r="GKY10" s="21"/>
      <c r="GKZ10"/>
      <c r="GLA10" s="4"/>
      <c r="GLB10" s="4"/>
      <c r="GLC10"/>
      <c r="GLD10" s="22"/>
      <c r="GLE10" s="22"/>
      <c r="GLF10" s="22"/>
      <c r="GLG10" s="15"/>
      <c r="GLH10" s="23"/>
      <c r="GLI10" s="21"/>
      <c r="GLJ10"/>
      <c r="GLK10" s="4"/>
      <c r="GLL10" s="4"/>
      <c r="GLM10"/>
      <c r="GLN10" s="22"/>
      <c r="GLO10" s="22"/>
      <c r="GLP10" s="22"/>
      <c r="GLQ10" s="15"/>
      <c r="GLR10" s="23"/>
      <c r="GLS10" s="21"/>
      <c r="GLT10"/>
      <c r="GLU10" s="4"/>
      <c r="GLV10" s="4"/>
      <c r="GLW10"/>
      <c r="GLX10" s="22"/>
      <c r="GLY10" s="22"/>
      <c r="GLZ10" s="22"/>
      <c r="GMA10" s="15"/>
      <c r="GMB10" s="23"/>
      <c r="GMC10" s="21"/>
      <c r="GMD10"/>
      <c r="GME10" s="4"/>
      <c r="GMF10" s="4"/>
      <c r="GMG10"/>
      <c r="GMH10" s="22"/>
      <c r="GMI10" s="22"/>
      <c r="GMJ10" s="22"/>
      <c r="GMK10" s="15"/>
      <c r="GML10" s="23"/>
      <c r="GMM10" s="21"/>
      <c r="GMN10"/>
      <c r="GMO10" s="4"/>
      <c r="GMP10" s="4"/>
      <c r="GMQ10"/>
      <c r="GMR10" s="22"/>
      <c r="GMS10" s="22"/>
      <c r="GMT10" s="22"/>
      <c r="GMU10" s="15"/>
      <c r="GMV10" s="23"/>
      <c r="GMW10" s="21"/>
      <c r="GMX10"/>
      <c r="GMY10" s="4"/>
      <c r="GMZ10" s="4"/>
      <c r="GNA10"/>
      <c r="GNB10" s="22"/>
      <c r="GNC10" s="22"/>
      <c r="GND10" s="22"/>
      <c r="GNE10" s="15"/>
      <c r="GNF10" s="23"/>
      <c r="GNG10" s="21"/>
      <c r="GNH10"/>
      <c r="GNI10" s="4"/>
      <c r="GNJ10" s="4"/>
      <c r="GNK10"/>
      <c r="GNL10" s="22"/>
      <c r="GNM10" s="22"/>
      <c r="GNN10" s="22"/>
      <c r="GNO10" s="15"/>
      <c r="GNP10" s="23"/>
      <c r="GNQ10" s="21"/>
      <c r="GNR10"/>
      <c r="GNS10" s="4"/>
      <c r="GNT10" s="4"/>
      <c r="GNU10"/>
      <c r="GNV10" s="22"/>
      <c r="GNW10" s="22"/>
      <c r="GNX10" s="22"/>
      <c r="GNY10" s="15"/>
      <c r="GNZ10" s="23"/>
      <c r="GOA10" s="21"/>
      <c r="GOB10"/>
      <c r="GOC10" s="4"/>
      <c r="GOD10" s="4"/>
      <c r="GOE10"/>
      <c r="GOF10" s="22"/>
      <c r="GOG10" s="22"/>
      <c r="GOH10" s="22"/>
      <c r="GOI10" s="15"/>
      <c r="GOJ10" s="23"/>
      <c r="GOK10" s="21"/>
      <c r="GOL10"/>
      <c r="GOM10" s="4"/>
      <c r="GON10" s="4"/>
      <c r="GOO10"/>
      <c r="GOP10" s="22"/>
      <c r="GOQ10" s="22"/>
      <c r="GOR10" s="22"/>
      <c r="GOS10" s="15"/>
      <c r="GOT10" s="23"/>
      <c r="GOU10" s="21"/>
      <c r="GOV10"/>
      <c r="GOW10" s="4"/>
      <c r="GOX10" s="4"/>
      <c r="GOY10"/>
      <c r="GOZ10" s="22"/>
      <c r="GPA10" s="22"/>
      <c r="GPB10" s="22"/>
      <c r="GPC10" s="15"/>
      <c r="GPD10" s="23"/>
      <c r="GPE10" s="21"/>
      <c r="GPF10"/>
      <c r="GPG10" s="4"/>
      <c r="GPH10" s="4"/>
      <c r="GPI10"/>
      <c r="GPJ10" s="22"/>
      <c r="GPK10" s="22"/>
      <c r="GPL10" s="22"/>
      <c r="GPM10" s="15"/>
      <c r="GPN10" s="23"/>
      <c r="GPO10" s="21"/>
      <c r="GPP10"/>
      <c r="GPQ10" s="4"/>
      <c r="GPR10" s="4"/>
      <c r="GPS10"/>
      <c r="GPT10" s="22"/>
      <c r="GPU10" s="22"/>
      <c r="GPV10" s="22"/>
      <c r="GPW10" s="15"/>
      <c r="GPX10" s="23"/>
      <c r="GPY10" s="21"/>
      <c r="GPZ10"/>
      <c r="GQA10" s="4"/>
      <c r="GQB10" s="4"/>
      <c r="GQC10"/>
      <c r="GQD10" s="22"/>
      <c r="GQE10" s="22"/>
      <c r="GQF10" s="22"/>
      <c r="GQG10" s="15"/>
      <c r="GQH10" s="23"/>
      <c r="GQI10" s="21"/>
      <c r="GQJ10"/>
      <c r="GQK10" s="4"/>
      <c r="GQL10" s="4"/>
      <c r="GQM10"/>
      <c r="GQN10" s="22"/>
      <c r="GQO10" s="22"/>
      <c r="GQP10" s="22"/>
      <c r="GQQ10" s="15"/>
      <c r="GQR10" s="23"/>
      <c r="GQS10" s="21"/>
      <c r="GQT10"/>
      <c r="GQU10" s="4"/>
      <c r="GQV10" s="4"/>
      <c r="GQW10"/>
      <c r="GQX10" s="22"/>
      <c r="GQY10" s="22"/>
      <c r="GQZ10" s="22"/>
      <c r="GRA10" s="15"/>
      <c r="GRB10" s="23"/>
      <c r="GRC10" s="21"/>
      <c r="GRD10"/>
      <c r="GRE10" s="4"/>
      <c r="GRF10" s="4"/>
      <c r="GRG10"/>
      <c r="GRH10" s="22"/>
      <c r="GRI10" s="22"/>
      <c r="GRJ10" s="22"/>
      <c r="GRK10" s="15"/>
      <c r="GRL10" s="23"/>
      <c r="GRM10" s="21"/>
      <c r="GRN10"/>
      <c r="GRO10" s="4"/>
      <c r="GRP10" s="4"/>
      <c r="GRQ10"/>
      <c r="GRR10" s="22"/>
      <c r="GRS10" s="22"/>
      <c r="GRT10" s="22"/>
      <c r="GRU10" s="15"/>
      <c r="GRV10" s="23"/>
      <c r="GRW10" s="21"/>
      <c r="GRX10"/>
      <c r="GRY10" s="4"/>
      <c r="GRZ10" s="4"/>
      <c r="GSA10"/>
      <c r="GSB10" s="22"/>
      <c r="GSC10" s="22"/>
      <c r="GSD10" s="22"/>
      <c r="GSE10" s="15"/>
      <c r="GSF10" s="23"/>
      <c r="GSG10" s="21"/>
      <c r="GSH10"/>
      <c r="GSI10" s="4"/>
      <c r="GSJ10" s="4"/>
      <c r="GSK10"/>
      <c r="GSL10" s="22"/>
      <c r="GSM10" s="22"/>
      <c r="GSN10" s="22"/>
      <c r="GSO10" s="15"/>
      <c r="GSP10" s="23"/>
      <c r="GSQ10" s="21"/>
      <c r="GSR10"/>
      <c r="GSS10" s="4"/>
      <c r="GST10" s="4"/>
      <c r="GSU10"/>
      <c r="GSV10" s="22"/>
      <c r="GSW10" s="22"/>
      <c r="GSX10" s="22"/>
      <c r="GSY10" s="15"/>
      <c r="GSZ10" s="23"/>
      <c r="GTA10" s="21"/>
      <c r="GTB10"/>
      <c r="GTC10" s="4"/>
      <c r="GTD10" s="4"/>
      <c r="GTE10"/>
      <c r="GTF10" s="22"/>
      <c r="GTG10" s="22"/>
      <c r="GTH10" s="22"/>
      <c r="GTI10" s="15"/>
      <c r="GTJ10" s="23"/>
      <c r="GTK10" s="21"/>
      <c r="GTL10"/>
      <c r="GTM10" s="4"/>
      <c r="GTN10" s="4"/>
      <c r="GTO10"/>
      <c r="GTP10" s="22"/>
      <c r="GTQ10" s="22"/>
      <c r="GTR10" s="22"/>
      <c r="GTS10" s="15"/>
      <c r="GTT10" s="23"/>
      <c r="GTU10" s="21"/>
      <c r="GTV10"/>
      <c r="GTW10" s="4"/>
      <c r="GTX10" s="4"/>
      <c r="GTY10"/>
      <c r="GTZ10" s="22"/>
      <c r="GUA10" s="22"/>
      <c r="GUB10" s="22"/>
      <c r="GUC10" s="15"/>
      <c r="GUD10" s="23"/>
      <c r="GUE10" s="21"/>
      <c r="GUF10"/>
      <c r="GUG10" s="4"/>
      <c r="GUH10" s="4"/>
      <c r="GUI10"/>
      <c r="GUJ10" s="22"/>
      <c r="GUK10" s="22"/>
      <c r="GUL10" s="22"/>
      <c r="GUM10" s="15"/>
      <c r="GUN10" s="23"/>
      <c r="GUO10" s="21"/>
      <c r="GUP10"/>
      <c r="GUQ10" s="4"/>
      <c r="GUR10" s="4"/>
      <c r="GUS10"/>
      <c r="GUT10" s="22"/>
      <c r="GUU10" s="22"/>
      <c r="GUV10" s="22"/>
      <c r="GUW10" s="15"/>
      <c r="GUX10" s="23"/>
      <c r="GUY10" s="21"/>
      <c r="GUZ10"/>
      <c r="GVA10" s="4"/>
      <c r="GVB10" s="4"/>
      <c r="GVC10"/>
      <c r="GVD10" s="22"/>
      <c r="GVE10" s="22"/>
      <c r="GVF10" s="22"/>
      <c r="GVG10" s="15"/>
      <c r="GVH10" s="23"/>
      <c r="GVI10" s="21"/>
      <c r="GVJ10"/>
      <c r="GVK10" s="4"/>
      <c r="GVL10" s="4"/>
      <c r="GVM10"/>
      <c r="GVN10" s="22"/>
      <c r="GVO10" s="22"/>
      <c r="GVP10" s="22"/>
      <c r="GVQ10" s="15"/>
      <c r="GVR10" s="23"/>
      <c r="GVS10" s="21"/>
      <c r="GVT10"/>
      <c r="GVU10" s="4"/>
      <c r="GVV10" s="4"/>
      <c r="GVW10"/>
      <c r="GVX10" s="22"/>
      <c r="GVY10" s="22"/>
      <c r="GVZ10" s="22"/>
      <c r="GWA10" s="15"/>
      <c r="GWB10" s="23"/>
      <c r="GWC10" s="21"/>
      <c r="GWD10"/>
      <c r="GWE10" s="4"/>
      <c r="GWF10" s="4"/>
      <c r="GWG10"/>
      <c r="GWH10" s="22"/>
      <c r="GWI10" s="22"/>
      <c r="GWJ10" s="22"/>
      <c r="GWK10" s="15"/>
      <c r="GWL10" s="23"/>
      <c r="GWM10" s="21"/>
      <c r="GWN10"/>
      <c r="GWO10" s="4"/>
      <c r="GWP10" s="4"/>
      <c r="GWQ10"/>
      <c r="GWR10" s="22"/>
      <c r="GWS10" s="22"/>
      <c r="GWT10" s="22"/>
      <c r="GWU10" s="15"/>
      <c r="GWV10" s="23"/>
      <c r="GWW10" s="21"/>
      <c r="GWX10"/>
      <c r="GWY10" s="4"/>
      <c r="GWZ10" s="4"/>
      <c r="GXA10"/>
      <c r="GXB10" s="22"/>
      <c r="GXC10" s="22"/>
      <c r="GXD10" s="22"/>
      <c r="GXE10" s="15"/>
      <c r="GXF10" s="23"/>
      <c r="GXG10" s="21"/>
      <c r="GXH10"/>
      <c r="GXI10" s="4"/>
      <c r="GXJ10" s="4"/>
      <c r="GXK10"/>
      <c r="GXL10" s="22"/>
      <c r="GXM10" s="22"/>
      <c r="GXN10" s="22"/>
      <c r="GXO10" s="15"/>
      <c r="GXP10" s="23"/>
      <c r="GXQ10" s="21"/>
      <c r="GXR10"/>
      <c r="GXS10" s="4"/>
      <c r="GXT10" s="4"/>
      <c r="GXU10"/>
      <c r="GXV10" s="22"/>
      <c r="GXW10" s="22"/>
      <c r="GXX10" s="22"/>
      <c r="GXY10" s="15"/>
      <c r="GXZ10" s="23"/>
      <c r="GYA10" s="21"/>
      <c r="GYB10"/>
      <c r="GYC10" s="4"/>
      <c r="GYD10" s="4"/>
      <c r="GYE10"/>
      <c r="GYF10" s="22"/>
      <c r="GYG10" s="22"/>
      <c r="GYH10" s="22"/>
      <c r="GYI10" s="15"/>
      <c r="GYJ10" s="23"/>
      <c r="GYK10" s="21"/>
      <c r="GYL10"/>
      <c r="GYM10" s="4"/>
      <c r="GYN10" s="4"/>
      <c r="GYO10"/>
      <c r="GYP10" s="22"/>
      <c r="GYQ10" s="22"/>
      <c r="GYR10" s="22"/>
      <c r="GYS10" s="15"/>
      <c r="GYT10" s="23"/>
      <c r="GYU10" s="21"/>
      <c r="GYV10"/>
      <c r="GYW10" s="4"/>
      <c r="GYX10" s="4"/>
      <c r="GYY10"/>
      <c r="GYZ10" s="22"/>
      <c r="GZA10" s="22"/>
      <c r="GZB10" s="22"/>
      <c r="GZC10" s="15"/>
      <c r="GZD10" s="23"/>
      <c r="GZE10" s="21"/>
      <c r="GZF10"/>
      <c r="GZG10" s="4"/>
      <c r="GZH10" s="4"/>
      <c r="GZI10"/>
      <c r="GZJ10" s="22"/>
      <c r="GZK10" s="22"/>
      <c r="GZL10" s="22"/>
      <c r="GZM10" s="15"/>
      <c r="GZN10" s="23"/>
      <c r="GZO10" s="21"/>
      <c r="GZP10"/>
      <c r="GZQ10" s="4"/>
      <c r="GZR10" s="4"/>
      <c r="GZS10"/>
      <c r="GZT10" s="22"/>
      <c r="GZU10" s="22"/>
      <c r="GZV10" s="22"/>
      <c r="GZW10" s="15"/>
      <c r="GZX10" s="23"/>
      <c r="GZY10" s="21"/>
      <c r="GZZ10"/>
      <c r="HAA10" s="4"/>
      <c r="HAB10" s="4"/>
      <c r="HAC10"/>
      <c r="HAD10" s="22"/>
      <c r="HAE10" s="22"/>
      <c r="HAF10" s="22"/>
      <c r="HAG10" s="15"/>
      <c r="HAH10" s="23"/>
      <c r="HAI10" s="21"/>
      <c r="HAJ10"/>
      <c r="HAK10" s="4"/>
      <c r="HAL10" s="4"/>
      <c r="HAM10"/>
      <c r="HAN10" s="22"/>
      <c r="HAO10" s="22"/>
      <c r="HAP10" s="22"/>
      <c r="HAQ10" s="15"/>
      <c r="HAR10" s="23"/>
      <c r="HAS10" s="21"/>
      <c r="HAT10"/>
      <c r="HAU10" s="4"/>
      <c r="HAV10" s="4"/>
      <c r="HAW10"/>
      <c r="HAX10" s="22"/>
      <c r="HAY10" s="22"/>
      <c r="HAZ10" s="22"/>
      <c r="HBA10" s="15"/>
      <c r="HBB10" s="23"/>
      <c r="HBC10" s="21"/>
      <c r="HBD10"/>
      <c r="HBE10" s="4"/>
      <c r="HBF10" s="4"/>
      <c r="HBG10"/>
      <c r="HBH10" s="22"/>
      <c r="HBI10" s="22"/>
      <c r="HBJ10" s="22"/>
      <c r="HBK10" s="15"/>
      <c r="HBL10" s="23"/>
      <c r="HBM10" s="21"/>
      <c r="HBN10"/>
      <c r="HBO10" s="4"/>
      <c r="HBP10" s="4"/>
      <c r="HBQ10"/>
      <c r="HBR10" s="22"/>
      <c r="HBS10" s="22"/>
      <c r="HBT10" s="22"/>
      <c r="HBU10" s="15"/>
      <c r="HBV10" s="23"/>
      <c r="HBW10" s="21"/>
      <c r="HBX10"/>
      <c r="HBY10" s="4"/>
      <c r="HBZ10" s="4"/>
      <c r="HCA10"/>
      <c r="HCB10" s="22"/>
      <c r="HCC10" s="22"/>
      <c r="HCD10" s="22"/>
      <c r="HCE10" s="15"/>
      <c r="HCF10" s="23"/>
      <c r="HCG10" s="21"/>
      <c r="HCH10"/>
      <c r="HCI10" s="4"/>
      <c r="HCJ10" s="4"/>
      <c r="HCK10"/>
      <c r="HCL10" s="22"/>
      <c r="HCM10" s="22"/>
      <c r="HCN10" s="22"/>
      <c r="HCO10" s="15"/>
      <c r="HCP10" s="23"/>
      <c r="HCQ10" s="21"/>
      <c r="HCR10"/>
      <c r="HCS10" s="4"/>
      <c r="HCT10" s="4"/>
      <c r="HCU10"/>
      <c r="HCV10" s="22"/>
      <c r="HCW10" s="22"/>
      <c r="HCX10" s="22"/>
      <c r="HCY10" s="15"/>
      <c r="HCZ10" s="23"/>
      <c r="HDA10" s="21"/>
      <c r="HDB10"/>
      <c r="HDC10" s="4"/>
      <c r="HDD10" s="4"/>
      <c r="HDE10"/>
      <c r="HDF10" s="22"/>
      <c r="HDG10" s="22"/>
      <c r="HDH10" s="22"/>
      <c r="HDI10" s="15"/>
      <c r="HDJ10" s="23"/>
      <c r="HDK10" s="21"/>
      <c r="HDL10"/>
      <c r="HDM10" s="4"/>
      <c r="HDN10" s="4"/>
      <c r="HDO10"/>
      <c r="HDP10" s="22"/>
      <c r="HDQ10" s="22"/>
      <c r="HDR10" s="22"/>
      <c r="HDS10" s="15"/>
      <c r="HDT10" s="23"/>
      <c r="HDU10" s="21"/>
      <c r="HDV10"/>
      <c r="HDW10" s="4"/>
      <c r="HDX10" s="4"/>
      <c r="HDY10"/>
      <c r="HDZ10" s="22"/>
      <c r="HEA10" s="22"/>
      <c r="HEB10" s="22"/>
      <c r="HEC10" s="15"/>
      <c r="HED10" s="23"/>
      <c r="HEE10" s="21"/>
      <c r="HEF10"/>
      <c r="HEG10" s="4"/>
      <c r="HEH10" s="4"/>
      <c r="HEI10"/>
      <c r="HEJ10" s="22"/>
      <c r="HEK10" s="22"/>
      <c r="HEL10" s="22"/>
      <c r="HEM10" s="15"/>
      <c r="HEN10" s="23"/>
      <c r="HEO10" s="21"/>
      <c r="HEP10"/>
      <c r="HEQ10" s="4"/>
      <c r="HER10" s="4"/>
      <c r="HES10"/>
      <c r="HET10" s="22"/>
      <c r="HEU10" s="22"/>
      <c r="HEV10" s="22"/>
      <c r="HEW10" s="15"/>
      <c r="HEX10" s="23"/>
      <c r="HEY10" s="21"/>
      <c r="HEZ10"/>
      <c r="HFA10" s="4"/>
      <c r="HFB10" s="4"/>
      <c r="HFC10"/>
      <c r="HFD10" s="22"/>
      <c r="HFE10" s="22"/>
      <c r="HFF10" s="22"/>
      <c r="HFG10" s="15"/>
      <c r="HFH10" s="23"/>
      <c r="HFI10" s="21"/>
      <c r="HFJ10"/>
      <c r="HFK10" s="4"/>
      <c r="HFL10" s="4"/>
      <c r="HFM10"/>
      <c r="HFN10" s="22"/>
      <c r="HFO10" s="22"/>
      <c r="HFP10" s="22"/>
      <c r="HFQ10" s="15"/>
      <c r="HFR10" s="23"/>
      <c r="HFS10" s="21"/>
      <c r="HFT10"/>
      <c r="HFU10" s="4"/>
      <c r="HFV10" s="4"/>
      <c r="HFW10"/>
      <c r="HFX10" s="22"/>
      <c r="HFY10" s="22"/>
      <c r="HFZ10" s="22"/>
      <c r="HGA10" s="15"/>
      <c r="HGB10" s="23"/>
      <c r="HGC10" s="21"/>
      <c r="HGD10"/>
      <c r="HGE10" s="4"/>
      <c r="HGF10" s="4"/>
      <c r="HGG10"/>
      <c r="HGH10" s="22"/>
      <c r="HGI10" s="22"/>
      <c r="HGJ10" s="22"/>
      <c r="HGK10" s="15"/>
      <c r="HGL10" s="23"/>
      <c r="HGM10" s="21"/>
      <c r="HGN10"/>
      <c r="HGO10" s="4"/>
      <c r="HGP10" s="4"/>
      <c r="HGQ10"/>
      <c r="HGR10" s="22"/>
      <c r="HGS10" s="22"/>
      <c r="HGT10" s="22"/>
      <c r="HGU10" s="15"/>
      <c r="HGV10" s="23"/>
      <c r="HGW10" s="21"/>
      <c r="HGX10"/>
      <c r="HGY10" s="4"/>
      <c r="HGZ10" s="4"/>
      <c r="HHA10"/>
      <c r="HHB10" s="22"/>
      <c r="HHC10" s="22"/>
      <c r="HHD10" s="22"/>
      <c r="HHE10" s="15"/>
      <c r="HHF10" s="23"/>
      <c r="HHG10" s="21"/>
      <c r="HHH10"/>
      <c r="HHI10" s="4"/>
      <c r="HHJ10" s="4"/>
      <c r="HHK10"/>
      <c r="HHL10" s="22"/>
      <c r="HHM10" s="22"/>
      <c r="HHN10" s="22"/>
      <c r="HHO10" s="15"/>
      <c r="HHP10" s="23"/>
      <c r="HHQ10" s="21"/>
      <c r="HHR10"/>
      <c r="HHS10" s="4"/>
      <c r="HHT10" s="4"/>
      <c r="HHU10"/>
      <c r="HHV10" s="22"/>
      <c r="HHW10" s="22"/>
      <c r="HHX10" s="22"/>
      <c r="HHY10" s="15"/>
      <c r="HHZ10" s="23"/>
      <c r="HIA10" s="21"/>
      <c r="HIB10"/>
      <c r="HIC10" s="4"/>
      <c r="HID10" s="4"/>
      <c r="HIE10"/>
      <c r="HIF10" s="22"/>
      <c r="HIG10" s="22"/>
      <c r="HIH10" s="22"/>
      <c r="HII10" s="15"/>
      <c r="HIJ10" s="23"/>
      <c r="HIK10" s="21"/>
      <c r="HIL10"/>
      <c r="HIM10" s="4"/>
      <c r="HIN10" s="4"/>
      <c r="HIO10"/>
      <c r="HIP10" s="22"/>
      <c r="HIQ10" s="22"/>
      <c r="HIR10" s="22"/>
      <c r="HIS10" s="15"/>
      <c r="HIT10" s="23"/>
      <c r="HIU10" s="21"/>
      <c r="HIV10"/>
      <c r="HIW10" s="4"/>
      <c r="HIX10" s="4"/>
      <c r="HIY10"/>
      <c r="HIZ10" s="22"/>
      <c r="HJA10" s="22"/>
      <c r="HJB10" s="22"/>
      <c r="HJC10" s="15"/>
      <c r="HJD10" s="23"/>
      <c r="HJE10" s="21"/>
      <c r="HJF10"/>
      <c r="HJG10" s="4"/>
      <c r="HJH10" s="4"/>
      <c r="HJI10"/>
      <c r="HJJ10" s="22"/>
      <c r="HJK10" s="22"/>
      <c r="HJL10" s="22"/>
      <c r="HJM10" s="15"/>
      <c r="HJN10" s="23"/>
      <c r="HJO10" s="21"/>
      <c r="HJP10"/>
      <c r="HJQ10" s="4"/>
      <c r="HJR10" s="4"/>
      <c r="HJS10"/>
      <c r="HJT10" s="22"/>
      <c r="HJU10" s="22"/>
      <c r="HJV10" s="22"/>
      <c r="HJW10" s="15"/>
      <c r="HJX10" s="23"/>
      <c r="HJY10" s="21"/>
      <c r="HJZ10"/>
      <c r="HKA10" s="4"/>
      <c r="HKB10" s="4"/>
      <c r="HKC10"/>
      <c r="HKD10" s="22"/>
      <c r="HKE10" s="22"/>
      <c r="HKF10" s="22"/>
      <c r="HKG10" s="15"/>
      <c r="HKH10" s="23"/>
      <c r="HKI10" s="21"/>
      <c r="HKJ10"/>
      <c r="HKK10" s="4"/>
      <c r="HKL10" s="4"/>
      <c r="HKM10"/>
      <c r="HKN10" s="22"/>
      <c r="HKO10" s="22"/>
      <c r="HKP10" s="22"/>
      <c r="HKQ10" s="15"/>
      <c r="HKR10" s="23"/>
      <c r="HKS10" s="21"/>
      <c r="HKT10"/>
      <c r="HKU10" s="4"/>
      <c r="HKV10" s="4"/>
      <c r="HKW10"/>
      <c r="HKX10" s="22"/>
      <c r="HKY10" s="22"/>
      <c r="HKZ10" s="22"/>
      <c r="HLA10" s="15"/>
      <c r="HLB10" s="23"/>
      <c r="HLC10" s="21"/>
      <c r="HLD10"/>
      <c r="HLE10" s="4"/>
      <c r="HLF10" s="4"/>
      <c r="HLG10"/>
      <c r="HLH10" s="22"/>
      <c r="HLI10" s="22"/>
      <c r="HLJ10" s="22"/>
      <c r="HLK10" s="15"/>
      <c r="HLL10" s="23"/>
      <c r="HLM10" s="21"/>
      <c r="HLN10"/>
      <c r="HLO10" s="4"/>
      <c r="HLP10" s="4"/>
      <c r="HLQ10"/>
      <c r="HLR10" s="22"/>
      <c r="HLS10" s="22"/>
      <c r="HLT10" s="22"/>
      <c r="HLU10" s="15"/>
      <c r="HLV10" s="23"/>
      <c r="HLW10" s="21"/>
      <c r="HLX10"/>
      <c r="HLY10" s="4"/>
      <c r="HLZ10" s="4"/>
      <c r="HMA10"/>
      <c r="HMB10" s="22"/>
      <c r="HMC10" s="22"/>
      <c r="HMD10" s="22"/>
      <c r="HME10" s="15"/>
      <c r="HMF10" s="23"/>
      <c r="HMG10" s="21"/>
      <c r="HMH10"/>
      <c r="HMI10" s="4"/>
      <c r="HMJ10" s="4"/>
      <c r="HMK10"/>
      <c r="HML10" s="22"/>
      <c r="HMM10" s="22"/>
      <c r="HMN10" s="22"/>
      <c r="HMO10" s="15"/>
      <c r="HMP10" s="23"/>
      <c r="HMQ10" s="21"/>
      <c r="HMR10"/>
      <c r="HMS10" s="4"/>
      <c r="HMT10" s="4"/>
      <c r="HMU10"/>
      <c r="HMV10" s="22"/>
      <c r="HMW10" s="22"/>
      <c r="HMX10" s="22"/>
      <c r="HMY10" s="15"/>
      <c r="HMZ10" s="23"/>
      <c r="HNA10" s="21"/>
      <c r="HNB10"/>
      <c r="HNC10" s="4"/>
      <c r="HND10" s="4"/>
      <c r="HNE10"/>
      <c r="HNF10" s="22"/>
      <c r="HNG10" s="22"/>
      <c r="HNH10" s="22"/>
      <c r="HNI10" s="15"/>
      <c r="HNJ10" s="23"/>
      <c r="HNK10" s="21"/>
      <c r="HNL10"/>
      <c r="HNM10" s="4"/>
      <c r="HNN10" s="4"/>
      <c r="HNO10"/>
      <c r="HNP10" s="22"/>
      <c r="HNQ10" s="22"/>
      <c r="HNR10" s="22"/>
      <c r="HNS10" s="15"/>
      <c r="HNT10" s="23"/>
      <c r="HNU10" s="21"/>
      <c r="HNV10"/>
      <c r="HNW10" s="4"/>
      <c r="HNX10" s="4"/>
      <c r="HNY10"/>
      <c r="HNZ10" s="22"/>
      <c r="HOA10" s="22"/>
      <c r="HOB10" s="22"/>
      <c r="HOC10" s="15"/>
      <c r="HOD10" s="23"/>
      <c r="HOE10" s="21"/>
      <c r="HOF10"/>
      <c r="HOG10" s="4"/>
      <c r="HOH10" s="4"/>
      <c r="HOI10"/>
      <c r="HOJ10" s="22"/>
      <c r="HOK10" s="22"/>
      <c r="HOL10" s="22"/>
      <c r="HOM10" s="15"/>
      <c r="HON10" s="23"/>
      <c r="HOO10" s="21"/>
      <c r="HOP10"/>
      <c r="HOQ10" s="4"/>
      <c r="HOR10" s="4"/>
      <c r="HOS10"/>
      <c r="HOT10" s="22"/>
      <c r="HOU10" s="22"/>
      <c r="HOV10" s="22"/>
      <c r="HOW10" s="15"/>
      <c r="HOX10" s="23"/>
      <c r="HOY10" s="21"/>
      <c r="HOZ10"/>
      <c r="HPA10" s="4"/>
      <c r="HPB10" s="4"/>
      <c r="HPC10"/>
      <c r="HPD10" s="22"/>
      <c r="HPE10" s="22"/>
      <c r="HPF10" s="22"/>
      <c r="HPG10" s="15"/>
      <c r="HPH10" s="23"/>
      <c r="HPI10" s="21"/>
      <c r="HPJ10"/>
      <c r="HPK10" s="4"/>
      <c r="HPL10" s="4"/>
      <c r="HPM10"/>
      <c r="HPN10" s="22"/>
      <c r="HPO10" s="22"/>
      <c r="HPP10" s="22"/>
      <c r="HPQ10" s="15"/>
      <c r="HPR10" s="23"/>
      <c r="HPS10" s="21"/>
      <c r="HPT10"/>
      <c r="HPU10" s="4"/>
      <c r="HPV10" s="4"/>
      <c r="HPW10"/>
      <c r="HPX10" s="22"/>
      <c r="HPY10" s="22"/>
      <c r="HPZ10" s="22"/>
      <c r="HQA10" s="15"/>
      <c r="HQB10" s="23"/>
      <c r="HQC10" s="21"/>
      <c r="HQD10"/>
      <c r="HQE10" s="4"/>
      <c r="HQF10" s="4"/>
      <c r="HQG10"/>
      <c r="HQH10" s="22"/>
      <c r="HQI10" s="22"/>
      <c r="HQJ10" s="22"/>
      <c r="HQK10" s="15"/>
      <c r="HQL10" s="23"/>
      <c r="HQM10" s="21"/>
      <c r="HQN10"/>
      <c r="HQO10" s="4"/>
      <c r="HQP10" s="4"/>
      <c r="HQQ10"/>
      <c r="HQR10" s="22"/>
      <c r="HQS10" s="22"/>
      <c r="HQT10" s="22"/>
      <c r="HQU10" s="15"/>
      <c r="HQV10" s="23"/>
      <c r="HQW10" s="21"/>
      <c r="HQX10"/>
      <c r="HQY10" s="4"/>
      <c r="HQZ10" s="4"/>
      <c r="HRA10"/>
      <c r="HRB10" s="22"/>
      <c r="HRC10" s="22"/>
      <c r="HRD10" s="22"/>
      <c r="HRE10" s="15"/>
      <c r="HRF10" s="23"/>
      <c r="HRG10" s="21"/>
      <c r="HRH10"/>
      <c r="HRI10" s="4"/>
      <c r="HRJ10" s="4"/>
      <c r="HRK10"/>
      <c r="HRL10" s="22"/>
      <c r="HRM10" s="22"/>
      <c r="HRN10" s="22"/>
      <c r="HRO10" s="15"/>
      <c r="HRP10" s="23"/>
      <c r="HRQ10" s="21"/>
      <c r="HRR10"/>
      <c r="HRS10" s="4"/>
      <c r="HRT10" s="4"/>
      <c r="HRU10"/>
      <c r="HRV10" s="22"/>
      <c r="HRW10" s="22"/>
      <c r="HRX10" s="22"/>
      <c r="HRY10" s="15"/>
      <c r="HRZ10" s="23"/>
      <c r="HSA10" s="21"/>
      <c r="HSB10"/>
      <c r="HSC10" s="4"/>
      <c r="HSD10" s="4"/>
      <c r="HSE10"/>
      <c r="HSF10" s="22"/>
      <c r="HSG10" s="22"/>
      <c r="HSH10" s="22"/>
      <c r="HSI10" s="15"/>
      <c r="HSJ10" s="23"/>
      <c r="HSK10" s="21"/>
      <c r="HSL10"/>
      <c r="HSM10" s="4"/>
      <c r="HSN10" s="4"/>
      <c r="HSO10"/>
      <c r="HSP10" s="22"/>
      <c r="HSQ10" s="22"/>
      <c r="HSR10" s="22"/>
      <c r="HSS10" s="15"/>
      <c r="HST10" s="23"/>
      <c r="HSU10" s="21"/>
      <c r="HSV10"/>
      <c r="HSW10" s="4"/>
      <c r="HSX10" s="4"/>
      <c r="HSY10"/>
      <c r="HSZ10" s="22"/>
      <c r="HTA10" s="22"/>
      <c r="HTB10" s="22"/>
      <c r="HTC10" s="15"/>
      <c r="HTD10" s="23"/>
      <c r="HTE10" s="21"/>
      <c r="HTF10"/>
      <c r="HTG10" s="4"/>
      <c r="HTH10" s="4"/>
      <c r="HTI10"/>
      <c r="HTJ10" s="22"/>
      <c r="HTK10" s="22"/>
      <c r="HTL10" s="22"/>
      <c r="HTM10" s="15"/>
      <c r="HTN10" s="23"/>
      <c r="HTO10" s="21"/>
      <c r="HTP10"/>
      <c r="HTQ10" s="4"/>
      <c r="HTR10" s="4"/>
      <c r="HTS10"/>
      <c r="HTT10" s="22"/>
      <c r="HTU10" s="22"/>
      <c r="HTV10" s="22"/>
      <c r="HTW10" s="15"/>
      <c r="HTX10" s="23"/>
      <c r="HTY10" s="21"/>
      <c r="HTZ10"/>
      <c r="HUA10" s="4"/>
      <c r="HUB10" s="4"/>
      <c r="HUC10"/>
      <c r="HUD10" s="22"/>
      <c r="HUE10" s="22"/>
      <c r="HUF10" s="22"/>
      <c r="HUG10" s="15"/>
      <c r="HUH10" s="23"/>
      <c r="HUI10" s="21"/>
      <c r="HUJ10"/>
      <c r="HUK10" s="4"/>
      <c r="HUL10" s="4"/>
      <c r="HUM10"/>
      <c r="HUN10" s="22"/>
      <c r="HUO10" s="22"/>
      <c r="HUP10" s="22"/>
      <c r="HUQ10" s="15"/>
      <c r="HUR10" s="23"/>
      <c r="HUS10" s="21"/>
      <c r="HUT10"/>
      <c r="HUU10" s="4"/>
      <c r="HUV10" s="4"/>
      <c r="HUW10"/>
      <c r="HUX10" s="22"/>
      <c r="HUY10" s="22"/>
      <c r="HUZ10" s="22"/>
      <c r="HVA10" s="15"/>
      <c r="HVB10" s="23"/>
      <c r="HVC10" s="21"/>
      <c r="HVD10"/>
      <c r="HVE10" s="4"/>
      <c r="HVF10" s="4"/>
      <c r="HVG10"/>
      <c r="HVH10" s="22"/>
      <c r="HVI10" s="22"/>
      <c r="HVJ10" s="22"/>
      <c r="HVK10" s="15"/>
      <c r="HVL10" s="23"/>
      <c r="HVM10" s="21"/>
      <c r="HVN10"/>
      <c r="HVO10" s="4"/>
      <c r="HVP10" s="4"/>
      <c r="HVQ10"/>
      <c r="HVR10" s="22"/>
      <c r="HVS10" s="22"/>
      <c r="HVT10" s="22"/>
      <c r="HVU10" s="15"/>
      <c r="HVV10" s="23"/>
      <c r="HVW10" s="21"/>
      <c r="HVX10"/>
      <c r="HVY10" s="4"/>
      <c r="HVZ10" s="4"/>
      <c r="HWA10"/>
      <c r="HWB10" s="22"/>
      <c r="HWC10" s="22"/>
      <c r="HWD10" s="22"/>
      <c r="HWE10" s="15"/>
      <c r="HWF10" s="23"/>
      <c r="HWG10" s="21"/>
      <c r="HWH10"/>
      <c r="HWI10" s="4"/>
      <c r="HWJ10" s="4"/>
      <c r="HWK10"/>
      <c r="HWL10" s="22"/>
      <c r="HWM10" s="22"/>
      <c r="HWN10" s="22"/>
      <c r="HWO10" s="15"/>
      <c r="HWP10" s="23"/>
      <c r="HWQ10" s="21"/>
      <c r="HWR10"/>
      <c r="HWS10" s="4"/>
      <c r="HWT10" s="4"/>
      <c r="HWU10"/>
      <c r="HWV10" s="22"/>
      <c r="HWW10" s="22"/>
      <c r="HWX10" s="22"/>
      <c r="HWY10" s="15"/>
      <c r="HWZ10" s="23"/>
      <c r="HXA10" s="21"/>
      <c r="HXB10"/>
      <c r="HXC10" s="4"/>
      <c r="HXD10" s="4"/>
      <c r="HXE10"/>
      <c r="HXF10" s="22"/>
      <c r="HXG10" s="22"/>
      <c r="HXH10" s="22"/>
      <c r="HXI10" s="15"/>
      <c r="HXJ10" s="23"/>
      <c r="HXK10" s="21"/>
      <c r="HXL10"/>
      <c r="HXM10" s="4"/>
      <c r="HXN10" s="4"/>
      <c r="HXO10"/>
      <c r="HXP10" s="22"/>
      <c r="HXQ10" s="22"/>
      <c r="HXR10" s="22"/>
      <c r="HXS10" s="15"/>
      <c r="HXT10" s="23"/>
      <c r="HXU10" s="21"/>
      <c r="HXV10"/>
      <c r="HXW10" s="4"/>
      <c r="HXX10" s="4"/>
      <c r="HXY10"/>
      <c r="HXZ10" s="22"/>
      <c r="HYA10" s="22"/>
      <c r="HYB10" s="22"/>
      <c r="HYC10" s="15"/>
      <c r="HYD10" s="23"/>
      <c r="HYE10" s="21"/>
      <c r="HYF10"/>
      <c r="HYG10" s="4"/>
      <c r="HYH10" s="4"/>
      <c r="HYI10"/>
      <c r="HYJ10" s="22"/>
      <c r="HYK10" s="22"/>
      <c r="HYL10" s="22"/>
      <c r="HYM10" s="15"/>
      <c r="HYN10" s="23"/>
      <c r="HYO10" s="21"/>
      <c r="HYP10"/>
      <c r="HYQ10" s="4"/>
      <c r="HYR10" s="4"/>
      <c r="HYS10"/>
      <c r="HYT10" s="22"/>
      <c r="HYU10" s="22"/>
      <c r="HYV10" s="22"/>
      <c r="HYW10" s="15"/>
      <c r="HYX10" s="23"/>
      <c r="HYY10" s="21"/>
      <c r="HYZ10"/>
      <c r="HZA10" s="4"/>
      <c r="HZB10" s="4"/>
      <c r="HZC10"/>
      <c r="HZD10" s="22"/>
      <c r="HZE10" s="22"/>
      <c r="HZF10" s="22"/>
      <c r="HZG10" s="15"/>
      <c r="HZH10" s="23"/>
      <c r="HZI10" s="21"/>
      <c r="HZJ10"/>
      <c r="HZK10" s="4"/>
      <c r="HZL10" s="4"/>
      <c r="HZM10"/>
      <c r="HZN10" s="22"/>
      <c r="HZO10" s="22"/>
      <c r="HZP10" s="22"/>
      <c r="HZQ10" s="15"/>
      <c r="HZR10" s="23"/>
      <c r="HZS10" s="21"/>
      <c r="HZT10"/>
      <c r="HZU10" s="4"/>
      <c r="HZV10" s="4"/>
      <c r="HZW10"/>
      <c r="HZX10" s="22"/>
      <c r="HZY10" s="22"/>
      <c r="HZZ10" s="22"/>
      <c r="IAA10" s="15"/>
      <c r="IAB10" s="23"/>
      <c r="IAC10" s="21"/>
      <c r="IAD10"/>
      <c r="IAE10" s="4"/>
      <c r="IAF10" s="4"/>
      <c r="IAG10"/>
      <c r="IAH10" s="22"/>
      <c r="IAI10" s="22"/>
      <c r="IAJ10" s="22"/>
      <c r="IAK10" s="15"/>
      <c r="IAL10" s="23"/>
      <c r="IAM10" s="21"/>
      <c r="IAN10"/>
      <c r="IAO10" s="4"/>
      <c r="IAP10" s="4"/>
      <c r="IAQ10"/>
      <c r="IAR10" s="22"/>
      <c r="IAS10" s="22"/>
      <c r="IAT10" s="22"/>
      <c r="IAU10" s="15"/>
      <c r="IAV10" s="23"/>
      <c r="IAW10" s="21"/>
      <c r="IAX10"/>
      <c r="IAY10" s="4"/>
      <c r="IAZ10" s="4"/>
      <c r="IBA10"/>
      <c r="IBB10" s="22"/>
      <c r="IBC10" s="22"/>
      <c r="IBD10" s="22"/>
      <c r="IBE10" s="15"/>
      <c r="IBF10" s="23"/>
      <c r="IBG10" s="21"/>
      <c r="IBH10"/>
      <c r="IBI10" s="4"/>
      <c r="IBJ10" s="4"/>
      <c r="IBK10"/>
      <c r="IBL10" s="22"/>
      <c r="IBM10" s="22"/>
      <c r="IBN10" s="22"/>
      <c r="IBO10" s="15"/>
      <c r="IBP10" s="23"/>
      <c r="IBQ10" s="21"/>
      <c r="IBR10"/>
      <c r="IBS10" s="4"/>
      <c r="IBT10" s="4"/>
      <c r="IBU10"/>
      <c r="IBV10" s="22"/>
      <c r="IBW10" s="22"/>
      <c r="IBX10" s="22"/>
      <c r="IBY10" s="15"/>
      <c r="IBZ10" s="23"/>
      <c r="ICA10" s="21"/>
      <c r="ICB10"/>
      <c r="ICC10" s="4"/>
      <c r="ICD10" s="4"/>
      <c r="ICE10"/>
      <c r="ICF10" s="22"/>
      <c r="ICG10" s="22"/>
      <c r="ICH10" s="22"/>
      <c r="ICI10" s="15"/>
      <c r="ICJ10" s="23"/>
      <c r="ICK10" s="21"/>
      <c r="ICL10"/>
      <c r="ICM10" s="4"/>
      <c r="ICN10" s="4"/>
      <c r="ICO10"/>
      <c r="ICP10" s="22"/>
      <c r="ICQ10" s="22"/>
      <c r="ICR10" s="22"/>
      <c r="ICS10" s="15"/>
      <c r="ICT10" s="23"/>
      <c r="ICU10" s="21"/>
      <c r="ICV10"/>
      <c r="ICW10" s="4"/>
      <c r="ICX10" s="4"/>
      <c r="ICY10"/>
      <c r="ICZ10" s="22"/>
      <c r="IDA10" s="22"/>
      <c r="IDB10" s="22"/>
      <c r="IDC10" s="15"/>
      <c r="IDD10" s="23"/>
      <c r="IDE10" s="21"/>
      <c r="IDF10"/>
      <c r="IDG10" s="4"/>
      <c r="IDH10" s="4"/>
      <c r="IDI10"/>
      <c r="IDJ10" s="22"/>
      <c r="IDK10" s="22"/>
      <c r="IDL10" s="22"/>
      <c r="IDM10" s="15"/>
      <c r="IDN10" s="23"/>
      <c r="IDO10" s="21"/>
      <c r="IDP10"/>
      <c r="IDQ10" s="4"/>
      <c r="IDR10" s="4"/>
      <c r="IDS10"/>
      <c r="IDT10" s="22"/>
      <c r="IDU10" s="22"/>
      <c r="IDV10" s="22"/>
      <c r="IDW10" s="15"/>
      <c r="IDX10" s="23"/>
      <c r="IDY10" s="21"/>
      <c r="IDZ10"/>
      <c r="IEA10" s="4"/>
      <c r="IEB10" s="4"/>
      <c r="IEC10"/>
      <c r="IED10" s="22"/>
      <c r="IEE10" s="22"/>
      <c r="IEF10" s="22"/>
      <c r="IEG10" s="15"/>
      <c r="IEH10" s="23"/>
      <c r="IEI10" s="21"/>
      <c r="IEJ10"/>
      <c r="IEK10" s="4"/>
      <c r="IEL10" s="4"/>
      <c r="IEM10"/>
      <c r="IEN10" s="22"/>
      <c r="IEO10" s="22"/>
      <c r="IEP10" s="22"/>
      <c r="IEQ10" s="15"/>
      <c r="IER10" s="23"/>
      <c r="IES10" s="21"/>
      <c r="IET10"/>
      <c r="IEU10" s="4"/>
      <c r="IEV10" s="4"/>
      <c r="IEW10"/>
      <c r="IEX10" s="22"/>
      <c r="IEY10" s="22"/>
      <c r="IEZ10" s="22"/>
      <c r="IFA10" s="15"/>
      <c r="IFB10" s="23"/>
      <c r="IFC10" s="21"/>
      <c r="IFD10"/>
      <c r="IFE10" s="4"/>
      <c r="IFF10" s="4"/>
      <c r="IFG10"/>
      <c r="IFH10" s="22"/>
      <c r="IFI10" s="22"/>
      <c r="IFJ10" s="22"/>
      <c r="IFK10" s="15"/>
      <c r="IFL10" s="23"/>
      <c r="IFM10" s="21"/>
      <c r="IFN10"/>
      <c r="IFO10" s="4"/>
      <c r="IFP10" s="4"/>
      <c r="IFQ10"/>
      <c r="IFR10" s="22"/>
      <c r="IFS10" s="22"/>
      <c r="IFT10" s="22"/>
      <c r="IFU10" s="15"/>
      <c r="IFV10" s="23"/>
      <c r="IFW10" s="21"/>
      <c r="IFX10"/>
      <c r="IFY10" s="4"/>
      <c r="IFZ10" s="4"/>
      <c r="IGA10"/>
      <c r="IGB10" s="22"/>
      <c r="IGC10" s="22"/>
      <c r="IGD10" s="22"/>
      <c r="IGE10" s="15"/>
      <c r="IGF10" s="23"/>
      <c r="IGG10" s="21"/>
      <c r="IGH10"/>
      <c r="IGI10" s="4"/>
      <c r="IGJ10" s="4"/>
      <c r="IGK10"/>
      <c r="IGL10" s="22"/>
      <c r="IGM10" s="22"/>
      <c r="IGN10" s="22"/>
      <c r="IGO10" s="15"/>
      <c r="IGP10" s="23"/>
      <c r="IGQ10" s="21"/>
      <c r="IGR10"/>
      <c r="IGS10" s="4"/>
      <c r="IGT10" s="4"/>
      <c r="IGU10"/>
      <c r="IGV10" s="22"/>
      <c r="IGW10" s="22"/>
      <c r="IGX10" s="22"/>
      <c r="IGY10" s="15"/>
      <c r="IGZ10" s="23"/>
      <c r="IHA10" s="21"/>
      <c r="IHB10"/>
      <c r="IHC10" s="4"/>
      <c r="IHD10" s="4"/>
      <c r="IHE10"/>
      <c r="IHF10" s="22"/>
      <c r="IHG10" s="22"/>
      <c r="IHH10" s="22"/>
      <c r="IHI10" s="15"/>
      <c r="IHJ10" s="23"/>
      <c r="IHK10" s="21"/>
      <c r="IHL10"/>
      <c r="IHM10" s="4"/>
      <c r="IHN10" s="4"/>
      <c r="IHO10"/>
      <c r="IHP10" s="22"/>
      <c r="IHQ10" s="22"/>
      <c r="IHR10" s="22"/>
      <c r="IHS10" s="15"/>
      <c r="IHT10" s="23"/>
      <c r="IHU10" s="21"/>
      <c r="IHV10"/>
      <c r="IHW10" s="4"/>
      <c r="IHX10" s="4"/>
      <c r="IHY10"/>
      <c r="IHZ10" s="22"/>
      <c r="IIA10" s="22"/>
      <c r="IIB10" s="22"/>
      <c r="IIC10" s="15"/>
      <c r="IID10" s="23"/>
      <c r="IIE10" s="21"/>
      <c r="IIF10"/>
      <c r="IIG10" s="4"/>
      <c r="IIH10" s="4"/>
      <c r="III10"/>
      <c r="IIJ10" s="22"/>
      <c r="IIK10" s="22"/>
      <c r="IIL10" s="22"/>
      <c r="IIM10" s="15"/>
      <c r="IIN10" s="23"/>
      <c r="IIO10" s="21"/>
      <c r="IIP10"/>
      <c r="IIQ10" s="4"/>
      <c r="IIR10" s="4"/>
      <c r="IIS10"/>
      <c r="IIT10" s="22"/>
      <c r="IIU10" s="22"/>
      <c r="IIV10" s="22"/>
      <c r="IIW10" s="15"/>
      <c r="IIX10" s="23"/>
      <c r="IIY10" s="21"/>
      <c r="IIZ10"/>
      <c r="IJA10" s="4"/>
      <c r="IJB10" s="4"/>
      <c r="IJC10"/>
      <c r="IJD10" s="22"/>
      <c r="IJE10" s="22"/>
      <c r="IJF10" s="22"/>
      <c r="IJG10" s="15"/>
      <c r="IJH10" s="23"/>
      <c r="IJI10" s="21"/>
      <c r="IJJ10"/>
      <c r="IJK10" s="4"/>
      <c r="IJL10" s="4"/>
      <c r="IJM10"/>
      <c r="IJN10" s="22"/>
      <c r="IJO10" s="22"/>
      <c r="IJP10" s="22"/>
      <c r="IJQ10" s="15"/>
      <c r="IJR10" s="23"/>
      <c r="IJS10" s="21"/>
      <c r="IJT10"/>
      <c r="IJU10" s="4"/>
      <c r="IJV10" s="4"/>
      <c r="IJW10"/>
      <c r="IJX10" s="22"/>
      <c r="IJY10" s="22"/>
      <c r="IJZ10" s="22"/>
      <c r="IKA10" s="15"/>
      <c r="IKB10" s="23"/>
      <c r="IKC10" s="21"/>
      <c r="IKD10"/>
      <c r="IKE10" s="4"/>
      <c r="IKF10" s="4"/>
      <c r="IKG10"/>
      <c r="IKH10" s="22"/>
      <c r="IKI10" s="22"/>
      <c r="IKJ10" s="22"/>
      <c r="IKK10" s="15"/>
      <c r="IKL10" s="23"/>
      <c r="IKM10" s="21"/>
      <c r="IKN10"/>
      <c r="IKO10" s="4"/>
      <c r="IKP10" s="4"/>
      <c r="IKQ10"/>
      <c r="IKR10" s="22"/>
      <c r="IKS10" s="22"/>
      <c r="IKT10" s="22"/>
      <c r="IKU10" s="15"/>
      <c r="IKV10" s="23"/>
      <c r="IKW10" s="21"/>
      <c r="IKX10"/>
      <c r="IKY10" s="4"/>
      <c r="IKZ10" s="4"/>
      <c r="ILA10"/>
      <c r="ILB10" s="22"/>
      <c r="ILC10" s="22"/>
      <c r="ILD10" s="22"/>
      <c r="ILE10" s="15"/>
      <c r="ILF10" s="23"/>
      <c r="ILG10" s="21"/>
      <c r="ILH10"/>
      <c r="ILI10" s="4"/>
      <c r="ILJ10" s="4"/>
      <c r="ILK10"/>
      <c r="ILL10" s="22"/>
      <c r="ILM10" s="22"/>
      <c r="ILN10" s="22"/>
      <c r="ILO10" s="15"/>
      <c r="ILP10" s="23"/>
      <c r="ILQ10" s="21"/>
      <c r="ILR10"/>
      <c r="ILS10" s="4"/>
      <c r="ILT10" s="4"/>
      <c r="ILU10"/>
      <c r="ILV10" s="22"/>
      <c r="ILW10" s="22"/>
      <c r="ILX10" s="22"/>
      <c r="ILY10" s="15"/>
      <c r="ILZ10" s="23"/>
      <c r="IMA10" s="21"/>
      <c r="IMB10"/>
      <c r="IMC10" s="4"/>
      <c r="IMD10" s="4"/>
      <c r="IME10"/>
      <c r="IMF10" s="22"/>
      <c r="IMG10" s="22"/>
      <c r="IMH10" s="22"/>
      <c r="IMI10" s="15"/>
      <c r="IMJ10" s="23"/>
      <c r="IMK10" s="21"/>
      <c r="IML10"/>
      <c r="IMM10" s="4"/>
      <c r="IMN10" s="4"/>
      <c r="IMO10"/>
      <c r="IMP10" s="22"/>
      <c r="IMQ10" s="22"/>
      <c r="IMR10" s="22"/>
      <c r="IMS10" s="15"/>
      <c r="IMT10" s="23"/>
      <c r="IMU10" s="21"/>
      <c r="IMV10"/>
      <c r="IMW10" s="4"/>
      <c r="IMX10" s="4"/>
      <c r="IMY10"/>
      <c r="IMZ10" s="22"/>
      <c r="INA10" s="22"/>
      <c r="INB10" s="22"/>
      <c r="INC10" s="15"/>
      <c r="IND10" s="23"/>
      <c r="INE10" s="21"/>
      <c r="INF10"/>
      <c r="ING10" s="4"/>
      <c r="INH10" s="4"/>
      <c r="INI10"/>
      <c r="INJ10" s="22"/>
      <c r="INK10" s="22"/>
      <c r="INL10" s="22"/>
      <c r="INM10" s="15"/>
      <c r="INN10" s="23"/>
      <c r="INO10" s="21"/>
      <c r="INP10"/>
      <c r="INQ10" s="4"/>
      <c r="INR10" s="4"/>
      <c r="INS10"/>
      <c r="INT10" s="22"/>
      <c r="INU10" s="22"/>
      <c r="INV10" s="22"/>
      <c r="INW10" s="15"/>
      <c r="INX10" s="23"/>
      <c r="INY10" s="21"/>
      <c r="INZ10"/>
      <c r="IOA10" s="4"/>
      <c r="IOB10" s="4"/>
      <c r="IOC10"/>
      <c r="IOD10" s="22"/>
      <c r="IOE10" s="22"/>
      <c r="IOF10" s="22"/>
      <c r="IOG10" s="15"/>
      <c r="IOH10" s="23"/>
      <c r="IOI10" s="21"/>
      <c r="IOJ10"/>
      <c r="IOK10" s="4"/>
      <c r="IOL10" s="4"/>
      <c r="IOM10"/>
      <c r="ION10" s="22"/>
      <c r="IOO10" s="22"/>
      <c r="IOP10" s="22"/>
      <c r="IOQ10" s="15"/>
      <c r="IOR10" s="23"/>
      <c r="IOS10" s="21"/>
      <c r="IOT10"/>
      <c r="IOU10" s="4"/>
      <c r="IOV10" s="4"/>
      <c r="IOW10"/>
      <c r="IOX10" s="22"/>
      <c r="IOY10" s="22"/>
      <c r="IOZ10" s="22"/>
      <c r="IPA10" s="15"/>
      <c r="IPB10" s="23"/>
      <c r="IPC10" s="21"/>
      <c r="IPD10"/>
      <c r="IPE10" s="4"/>
      <c r="IPF10" s="4"/>
      <c r="IPG10"/>
      <c r="IPH10" s="22"/>
      <c r="IPI10" s="22"/>
      <c r="IPJ10" s="22"/>
      <c r="IPK10" s="15"/>
      <c r="IPL10" s="23"/>
      <c r="IPM10" s="21"/>
      <c r="IPN10"/>
      <c r="IPO10" s="4"/>
      <c r="IPP10" s="4"/>
      <c r="IPQ10"/>
      <c r="IPR10" s="22"/>
      <c r="IPS10" s="22"/>
      <c r="IPT10" s="22"/>
      <c r="IPU10" s="15"/>
      <c r="IPV10" s="23"/>
      <c r="IPW10" s="21"/>
      <c r="IPX10"/>
      <c r="IPY10" s="4"/>
      <c r="IPZ10" s="4"/>
      <c r="IQA10"/>
      <c r="IQB10" s="22"/>
      <c r="IQC10" s="22"/>
      <c r="IQD10" s="22"/>
      <c r="IQE10" s="15"/>
      <c r="IQF10" s="23"/>
      <c r="IQG10" s="21"/>
      <c r="IQH10"/>
      <c r="IQI10" s="4"/>
      <c r="IQJ10" s="4"/>
      <c r="IQK10"/>
      <c r="IQL10" s="22"/>
      <c r="IQM10" s="22"/>
      <c r="IQN10" s="22"/>
      <c r="IQO10" s="15"/>
      <c r="IQP10" s="23"/>
      <c r="IQQ10" s="21"/>
      <c r="IQR10"/>
      <c r="IQS10" s="4"/>
      <c r="IQT10" s="4"/>
      <c r="IQU10"/>
      <c r="IQV10" s="22"/>
      <c r="IQW10" s="22"/>
      <c r="IQX10" s="22"/>
      <c r="IQY10" s="15"/>
      <c r="IQZ10" s="23"/>
      <c r="IRA10" s="21"/>
      <c r="IRB10"/>
      <c r="IRC10" s="4"/>
      <c r="IRD10" s="4"/>
      <c r="IRE10"/>
      <c r="IRF10" s="22"/>
      <c r="IRG10" s="22"/>
      <c r="IRH10" s="22"/>
      <c r="IRI10" s="15"/>
      <c r="IRJ10" s="23"/>
      <c r="IRK10" s="21"/>
      <c r="IRL10"/>
      <c r="IRM10" s="4"/>
      <c r="IRN10" s="4"/>
      <c r="IRO10"/>
      <c r="IRP10" s="22"/>
      <c r="IRQ10" s="22"/>
      <c r="IRR10" s="22"/>
      <c r="IRS10" s="15"/>
      <c r="IRT10" s="23"/>
      <c r="IRU10" s="21"/>
      <c r="IRV10"/>
      <c r="IRW10" s="4"/>
      <c r="IRX10" s="4"/>
      <c r="IRY10"/>
      <c r="IRZ10" s="22"/>
      <c r="ISA10" s="22"/>
      <c r="ISB10" s="22"/>
      <c r="ISC10" s="15"/>
      <c r="ISD10" s="23"/>
      <c r="ISE10" s="21"/>
      <c r="ISF10"/>
      <c r="ISG10" s="4"/>
      <c r="ISH10" s="4"/>
      <c r="ISI10"/>
      <c r="ISJ10" s="22"/>
      <c r="ISK10" s="22"/>
      <c r="ISL10" s="22"/>
      <c r="ISM10" s="15"/>
      <c r="ISN10" s="23"/>
      <c r="ISO10" s="21"/>
      <c r="ISP10"/>
      <c r="ISQ10" s="4"/>
      <c r="ISR10" s="4"/>
      <c r="ISS10"/>
      <c r="IST10" s="22"/>
      <c r="ISU10" s="22"/>
      <c r="ISV10" s="22"/>
      <c r="ISW10" s="15"/>
      <c r="ISX10" s="23"/>
      <c r="ISY10" s="21"/>
      <c r="ISZ10"/>
      <c r="ITA10" s="4"/>
      <c r="ITB10" s="4"/>
      <c r="ITC10"/>
      <c r="ITD10" s="22"/>
      <c r="ITE10" s="22"/>
      <c r="ITF10" s="22"/>
      <c r="ITG10" s="15"/>
      <c r="ITH10" s="23"/>
      <c r="ITI10" s="21"/>
      <c r="ITJ10"/>
      <c r="ITK10" s="4"/>
      <c r="ITL10" s="4"/>
      <c r="ITM10"/>
      <c r="ITN10" s="22"/>
      <c r="ITO10" s="22"/>
      <c r="ITP10" s="22"/>
      <c r="ITQ10" s="15"/>
      <c r="ITR10" s="23"/>
      <c r="ITS10" s="21"/>
      <c r="ITT10"/>
      <c r="ITU10" s="4"/>
      <c r="ITV10" s="4"/>
      <c r="ITW10"/>
      <c r="ITX10" s="22"/>
      <c r="ITY10" s="22"/>
      <c r="ITZ10" s="22"/>
      <c r="IUA10" s="15"/>
      <c r="IUB10" s="23"/>
      <c r="IUC10" s="21"/>
      <c r="IUD10"/>
      <c r="IUE10" s="4"/>
      <c r="IUF10" s="4"/>
      <c r="IUG10"/>
      <c r="IUH10" s="22"/>
      <c r="IUI10" s="22"/>
      <c r="IUJ10" s="22"/>
      <c r="IUK10" s="15"/>
      <c r="IUL10" s="23"/>
      <c r="IUM10" s="21"/>
      <c r="IUN10"/>
      <c r="IUO10" s="4"/>
      <c r="IUP10" s="4"/>
      <c r="IUQ10"/>
      <c r="IUR10" s="22"/>
      <c r="IUS10" s="22"/>
      <c r="IUT10" s="22"/>
      <c r="IUU10" s="15"/>
      <c r="IUV10" s="23"/>
      <c r="IUW10" s="21"/>
      <c r="IUX10"/>
      <c r="IUY10" s="4"/>
      <c r="IUZ10" s="4"/>
      <c r="IVA10"/>
      <c r="IVB10" s="22"/>
      <c r="IVC10" s="22"/>
      <c r="IVD10" s="22"/>
      <c r="IVE10" s="15"/>
      <c r="IVF10" s="23"/>
      <c r="IVG10" s="21"/>
      <c r="IVH10"/>
      <c r="IVI10" s="4"/>
      <c r="IVJ10" s="4"/>
      <c r="IVK10"/>
      <c r="IVL10" s="22"/>
      <c r="IVM10" s="22"/>
      <c r="IVN10" s="22"/>
      <c r="IVO10" s="15"/>
      <c r="IVP10" s="23"/>
      <c r="IVQ10" s="21"/>
      <c r="IVR10"/>
      <c r="IVS10" s="4"/>
      <c r="IVT10" s="4"/>
      <c r="IVU10"/>
      <c r="IVV10" s="22"/>
      <c r="IVW10" s="22"/>
      <c r="IVX10" s="22"/>
      <c r="IVY10" s="15"/>
      <c r="IVZ10" s="23"/>
      <c r="IWA10" s="21"/>
      <c r="IWB10"/>
      <c r="IWC10" s="4"/>
      <c r="IWD10" s="4"/>
      <c r="IWE10"/>
      <c r="IWF10" s="22"/>
      <c r="IWG10" s="22"/>
      <c r="IWH10" s="22"/>
      <c r="IWI10" s="15"/>
      <c r="IWJ10" s="23"/>
      <c r="IWK10" s="21"/>
      <c r="IWL10"/>
      <c r="IWM10" s="4"/>
      <c r="IWN10" s="4"/>
      <c r="IWO10"/>
      <c r="IWP10" s="22"/>
      <c r="IWQ10" s="22"/>
      <c r="IWR10" s="22"/>
      <c r="IWS10" s="15"/>
      <c r="IWT10" s="23"/>
      <c r="IWU10" s="21"/>
      <c r="IWV10"/>
      <c r="IWW10" s="4"/>
      <c r="IWX10" s="4"/>
      <c r="IWY10"/>
      <c r="IWZ10" s="22"/>
      <c r="IXA10" s="22"/>
      <c r="IXB10" s="22"/>
      <c r="IXC10" s="15"/>
      <c r="IXD10" s="23"/>
      <c r="IXE10" s="21"/>
      <c r="IXF10"/>
      <c r="IXG10" s="4"/>
      <c r="IXH10" s="4"/>
      <c r="IXI10"/>
      <c r="IXJ10" s="22"/>
      <c r="IXK10" s="22"/>
      <c r="IXL10" s="22"/>
      <c r="IXM10" s="15"/>
      <c r="IXN10" s="23"/>
      <c r="IXO10" s="21"/>
      <c r="IXP10"/>
      <c r="IXQ10" s="4"/>
      <c r="IXR10" s="4"/>
      <c r="IXS10"/>
      <c r="IXT10" s="22"/>
      <c r="IXU10" s="22"/>
      <c r="IXV10" s="22"/>
      <c r="IXW10" s="15"/>
      <c r="IXX10" s="23"/>
      <c r="IXY10" s="21"/>
      <c r="IXZ10"/>
      <c r="IYA10" s="4"/>
      <c r="IYB10" s="4"/>
      <c r="IYC10"/>
      <c r="IYD10" s="22"/>
      <c r="IYE10" s="22"/>
      <c r="IYF10" s="22"/>
      <c r="IYG10" s="15"/>
      <c r="IYH10" s="23"/>
      <c r="IYI10" s="21"/>
      <c r="IYJ10"/>
      <c r="IYK10" s="4"/>
      <c r="IYL10" s="4"/>
      <c r="IYM10"/>
      <c r="IYN10" s="22"/>
      <c r="IYO10" s="22"/>
      <c r="IYP10" s="22"/>
      <c r="IYQ10" s="15"/>
      <c r="IYR10" s="23"/>
      <c r="IYS10" s="21"/>
      <c r="IYT10"/>
      <c r="IYU10" s="4"/>
      <c r="IYV10" s="4"/>
      <c r="IYW10"/>
      <c r="IYX10" s="22"/>
      <c r="IYY10" s="22"/>
      <c r="IYZ10" s="22"/>
      <c r="IZA10" s="15"/>
      <c r="IZB10" s="23"/>
      <c r="IZC10" s="21"/>
      <c r="IZD10"/>
      <c r="IZE10" s="4"/>
      <c r="IZF10" s="4"/>
      <c r="IZG10"/>
      <c r="IZH10" s="22"/>
      <c r="IZI10" s="22"/>
      <c r="IZJ10" s="22"/>
      <c r="IZK10" s="15"/>
      <c r="IZL10" s="23"/>
      <c r="IZM10" s="21"/>
      <c r="IZN10"/>
      <c r="IZO10" s="4"/>
      <c r="IZP10" s="4"/>
      <c r="IZQ10"/>
      <c r="IZR10" s="22"/>
      <c r="IZS10" s="22"/>
      <c r="IZT10" s="22"/>
      <c r="IZU10" s="15"/>
      <c r="IZV10" s="23"/>
      <c r="IZW10" s="21"/>
      <c r="IZX10"/>
      <c r="IZY10" s="4"/>
      <c r="IZZ10" s="4"/>
      <c r="JAA10"/>
      <c r="JAB10" s="22"/>
      <c r="JAC10" s="22"/>
      <c r="JAD10" s="22"/>
      <c r="JAE10" s="15"/>
      <c r="JAF10" s="23"/>
      <c r="JAG10" s="21"/>
      <c r="JAH10"/>
      <c r="JAI10" s="4"/>
      <c r="JAJ10" s="4"/>
      <c r="JAK10"/>
      <c r="JAL10" s="22"/>
      <c r="JAM10" s="22"/>
      <c r="JAN10" s="22"/>
      <c r="JAO10" s="15"/>
      <c r="JAP10" s="23"/>
      <c r="JAQ10" s="21"/>
      <c r="JAR10"/>
      <c r="JAS10" s="4"/>
      <c r="JAT10" s="4"/>
      <c r="JAU10"/>
      <c r="JAV10" s="22"/>
      <c r="JAW10" s="22"/>
      <c r="JAX10" s="22"/>
      <c r="JAY10" s="15"/>
      <c r="JAZ10" s="23"/>
      <c r="JBA10" s="21"/>
      <c r="JBB10"/>
      <c r="JBC10" s="4"/>
      <c r="JBD10" s="4"/>
      <c r="JBE10"/>
      <c r="JBF10" s="22"/>
      <c r="JBG10" s="22"/>
      <c r="JBH10" s="22"/>
      <c r="JBI10" s="15"/>
      <c r="JBJ10" s="23"/>
      <c r="JBK10" s="21"/>
      <c r="JBL10"/>
      <c r="JBM10" s="4"/>
      <c r="JBN10" s="4"/>
      <c r="JBO10"/>
      <c r="JBP10" s="22"/>
      <c r="JBQ10" s="22"/>
      <c r="JBR10" s="22"/>
      <c r="JBS10" s="15"/>
      <c r="JBT10" s="23"/>
      <c r="JBU10" s="21"/>
      <c r="JBV10"/>
      <c r="JBW10" s="4"/>
      <c r="JBX10" s="4"/>
      <c r="JBY10"/>
      <c r="JBZ10" s="22"/>
      <c r="JCA10" s="22"/>
      <c r="JCB10" s="22"/>
      <c r="JCC10" s="15"/>
      <c r="JCD10" s="23"/>
      <c r="JCE10" s="21"/>
      <c r="JCF10"/>
      <c r="JCG10" s="4"/>
      <c r="JCH10" s="4"/>
      <c r="JCI10"/>
      <c r="JCJ10" s="22"/>
      <c r="JCK10" s="22"/>
      <c r="JCL10" s="22"/>
      <c r="JCM10" s="15"/>
      <c r="JCN10" s="23"/>
      <c r="JCO10" s="21"/>
      <c r="JCP10"/>
      <c r="JCQ10" s="4"/>
      <c r="JCR10" s="4"/>
      <c r="JCS10"/>
      <c r="JCT10" s="22"/>
      <c r="JCU10" s="22"/>
      <c r="JCV10" s="22"/>
      <c r="JCW10" s="15"/>
      <c r="JCX10" s="23"/>
      <c r="JCY10" s="21"/>
      <c r="JCZ10"/>
      <c r="JDA10" s="4"/>
      <c r="JDB10" s="4"/>
      <c r="JDC10"/>
      <c r="JDD10" s="22"/>
      <c r="JDE10" s="22"/>
      <c r="JDF10" s="22"/>
      <c r="JDG10" s="15"/>
      <c r="JDH10" s="23"/>
      <c r="JDI10" s="21"/>
      <c r="JDJ10"/>
      <c r="JDK10" s="4"/>
      <c r="JDL10" s="4"/>
      <c r="JDM10"/>
      <c r="JDN10" s="22"/>
      <c r="JDO10" s="22"/>
      <c r="JDP10" s="22"/>
      <c r="JDQ10" s="15"/>
      <c r="JDR10" s="23"/>
      <c r="JDS10" s="21"/>
      <c r="JDT10"/>
      <c r="JDU10" s="4"/>
      <c r="JDV10" s="4"/>
      <c r="JDW10"/>
      <c r="JDX10" s="22"/>
      <c r="JDY10" s="22"/>
      <c r="JDZ10" s="22"/>
      <c r="JEA10" s="15"/>
      <c r="JEB10" s="23"/>
      <c r="JEC10" s="21"/>
      <c r="JED10"/>
      <c r="JEE10" s="4"/>
      <c r="JEF10" s="4"/>
      <c r="JEG10"/>
      <c r="JEH10" s="22"/>
      <c r="JEI10" s="22"/>
      <c r="JEJ10" s="22"/>
      <c r="JEK10" s="15"/>
      <c r="JEL10" s="23"/>
      <c r="JEM10" s="21"/>
      <c r="JEN10"/>
      <c r="JEO10" s="4"/>
      <c r="JEP10" s="4"/>
      <c r="JEQ10"/>
      <c r="JER10" s="22"/>
      <c r="JES10" s="22"/>
      <c r="JET10" s="22"/>
      <c r="JEU10" s="15"/>
      <c r="JEV10" s="23"/>
      <c r="JEW10" s="21"/>
      <c r="JEX10"/>
      <c r="JEY10" s="4"/>
      <c r="JEZ10" s="4"/>
      <c r="JFA10"/>
      <c r="JFB10" s="22"/>
      <c r="JFC10" s="22"/>
      <c r="JFD10" s="22"/>
      <c r="JFE10" s="15"/>
      <c r="JFF10" s="23"/>
      <c r="JFG10" s="21"/>
      <c r="JFH10"/>
      <c r="JFI10" s="4"/>
      <c r="JFJ10" s="4"/>
      <c r="JFK10"/>
      <c r="JFL10" s="22"/>
      <c r="JFM10" s="22"/>
      <c r="JFN10" s="22"/>
      <c r="JFO10" s="15"/>
      <c r="JFP10" s="23"/>
      <c r="JFQ10" s="21"/>
      <c r="JFR10"/>
      <c r="JFS10" s="4"/>
      <c r="JFT10" s="4"/>
      <c r="JFU10"/>
      <c r="JFV10" s="22"/>
      <c r="JFW10" s="22"/>
      <c r="JFX10" s="22"/>
      <c r="JFY10" s="15"/>
      <c r="JFZ10" s="23"/>
      <c r="JGA10" s="21"/>
      <c r="JGB10"/>
      <c r="JGC10" s="4"/>
      <c r="JGD10" s="4"/>
      <c r="JGE10"/>
      <c r="JGF10" s="22"/>
      <c r="JGG10" s="22"/>
      <c r="JGH10" s="22"/>
      <c r="JGI10" s="15"/>
      <c r="JGJ10" s="23"/>
      <c r="JGK10" s="21"/>
      <c r="JGL10"/>
      <c r="JGM10" s="4"/>
      <c r="JGN10" s="4"/>
      <c r="JGO10"/>
      <c r="JGP10" s="22"/>
      <c r="JGQ10" s="22"/>
      <c r="JGR10" s="22"/>
      <c r="JGS10" s="15"/>
      <c r="JGT10" s="23"/>
      <c r="JGU10" s="21"/>
      <c r="JGV10"/>
      <c r="JGW10" s="4"/>
      <c r="JGX10" s="4"/>
      <c r="JGY10"/>
      <c r="JGZ10" s="22"/>
      <c r="JHA10" s="22"/>
      <c r="JHB10" s="22"/>
      <c r="JHC10" s="15"/>
      <c r="JHD10" s="23"/>
      <c r="JHE10" s="21"/>
      <c r="JHF10"/>
      <c r="JHG10" s="4"/>
      <c r="JHH10" s="4"/>
      <c r="JHI10"/>
      <c r="JHJ10" s="22"/>
      <c r="JHK10" s="22"/>
      <c r="JHL10" s="22"/>
      <c r="JHM10" s="15"/>
      <c r="JHN10" s="23"/>
      <c r="JHO10" s="21"/>
      <c r="JHP10"/>
      <c r="JHQ10" s="4"/>
      <c r="JHR10" s="4"/>
      <c r="JHS10"/>
      <c r="JHT10" s="22"/>
      <c r="JHU10" s="22"/>
      <c r="JHV10" s="22"/>
      <c r="JHW10" s="15"/>
      <c r="JHX10" s="23"/>
      <c r="JHY10" s="21"/>
      <c r="JHZ10"/>
      <c r="JIA10" s="4"/>
      <c r="JIB10" s="4"/>
      <c r="JIC10"/>
      <c r="JID10" s="22"/>
      <c r="JIE10" s="22"/>
      <c r="JIF10" s="22"/>
      <c r="JIG10" s="15"/>
      <c r="JIH10" s="23"/>
      <c r="JII10" s="21"/>
      <c r="JIJ10"/>
      <c r="JIK10" s="4"/>
      <c r="JIL10" s="4"/>
      <c r="JIM10"/>
      <c r="JIN10" s="22"/>
      <c r="JIO10" s="22"/>
      <c r="JIP10" s="22"/>
      <c r="JIQ10" s="15"/>
      <c r="JIR10" s="23"/>
      <c r="JIS10" s="21"/>
      <c r="JIT10"/>
      <c r="JIU10" s="4"/>
      <c r="JIV10" s="4"/>
      <c r="JIW10"/>
      <c r="JIX10" s="22"/>
      <c r="JIY10" s="22"/>
      <c r="JIZ10" s="22"/>
      <c r="JJA10" s="15"/>
      <c r="JJB10" s="23"/>
      <c r="JJC10" s="21"/>
      <c r="JJD10"/>
      <c r="JJE10" s="4"/>
      <c r="JJF10" s="4"/>
      <c r="JJG10"/>
      <c r="JJH10" s="22"/>
      <c r="JJI10" s="22"/>
      <c r="JJJ10" s="22"/>
      <c r="JJK10" s="15"/>
      <c r="JJL10" s="23"/>
      <c r="JJM10" s="21"/>
      <c r="JJN10"/>
      <c r="JJO10" s="4"/>
      <c r="JJP10" s="4"/>
      <c r="JJQ10"/>
      <c r="JJR10" s="22"/>
      <c r="JJS10" s="22"/>
      <c r="JJT10" s="22"/>
      <c r="JJU10" s="15"/>
      <c r="JJV10" s="23"/>
      <c r="JJW10" s="21"/>
      <c r="JJX10"/>
      <c r="JJY10" s="4"/>
      <c r="JJZ10" s="4"/>
      <c r="JKA10"/>
      <c r="JKB10" s="22"/>
      <c r="JKC10" s="22"/>
      <c r="JKD10" s="22"/>
      <c r="JKE10" s="15"/>
      <c r="JKF10" s="23"/>
      <c r="JKG10" s="21"/>
      <c r="JKH10"/>
      <c r="JKI10" s="4"/>
      <c r="JKJ10" s="4"/>
      <c r="JKK10"/>
      <c r="JKL10" s="22"/>
      <c r="JKM10" s="22"/>
      <c r="JKN10" s="22"/>
      <c r="JKO10" s="15"/>
      <c r="JKP10" s="23"/>
      <c r="JKQ10" s="21"/>
      <c r="JKR10"/>
      <c r="JKS10" s="4"/>
      <c r="JKT10" s="4"/>
      <c r="JKU10"/>
      <c r="JKV10" s="22"/>
      <c r="JKW10" s="22"/>
      <c r="JKX10" s="22"/>
      <c r="JKY10" s="15"/>
      <c r="JKZ10" s="23"/>
      <c r="JLA10" s="21"/>
      <c r="JLB10"/>
      <c r="JLC10" s="4"/>
      <c r="JLD10" s="4"/>
      <c r="JLE10"/>
      <c r="JLF10" s="22"/>
      <c r="JLG10" s="22"/>
      <c r="JLH10" s="22"/>
      <c r="JLI10" s="15"/>
      <c r="JLJ10" s="23"/>
      <c r="JLK10" s="21"/>
      <c r="JLL10"/>
      <c r="JLM10" s="4"/>
      <c r="JLN10" s="4"/>
      <c r="JLO10"/>
      <c r="JLP10" s="22"/>
      <c r="JLQ10" s="22"/>
      <c r="JLR10" s="22"/>
      <c r="JLS10" s="15"/>
      <c r="JLT10" s="23"/>
      <c r="JLU10" s="21"/>
      <c r="JLV10"/>
      <c r="JLW10" s="4"/>
      <c r="JLX10" s="4"/>
      <c r="JLY10"/>
      <c r="JLZ10" s="22"/>
      <c r="JMA10" s="22"/>
      <c r="JMB10" s="22"/>
      <c r="JMC10" s="15"/>
      <c r="JMD10" s="23"/>
      <c r="JME10" s="21"/>
      <c r="JMF10"/>
      <c r="JMG10" s="4"/>
      <c r="JMH10" s="4"/>
      <c r="JMI10"/>
      <c r="JMJ10" s="22"/>
      <c r="JMK10" s="22"/>
      <c r="JML10" s="22"/>
      <c r="JMM10" s="15"/>
      <c r="JMN10" s="23"/>
      <c r="JMO10" s="21"/>
      <c r="JMP10"/>
      <c r="JMQ10" s="4"/>
      <c r="JMR10" s="4"/>
      <c r="JMS10"/>
      <c r="JMT10" s="22"/>
      <c r="JMU10" s="22"/>
      <c r="JMV10" s="22"/>
      <c r="JMW10" s="15"/>
      <c r="JMX10" s="23"/>
      <c r="JMY10" s="21"/>
      <c r="JMZ10"/>
      <c r="JNA10" s="4"/>
      <c r="JNB10" s="4"/>
      <c r="JNC10"/>
      <c r="JND10" s="22"/>
      <c r="JNE10" s="22"/>
      <c r="JNF10" s="22"/>
      <c r="JNG10" s="15"/>
      <c r="JNH10" s="23"/>
      <c r="JNI10" s="21"/>
      <c r="JNJ10"/>
      <c r="JNK10" s="4"/>
      <c r="JNL10" s="4"/>
      <c r="JNM10"/>
      <c r="JNN10" s="22"/>
      <c r="JNO10" s="22"/>
      <c r="JNP10" s="22"/>
      <c r="JNQ10" s="15"/>
      <c r="JNR10" s="23"/>
      <c r="JNS10" s="21"/>
      <c r="JNT10"/>
      <c r="JNU10" s="4"/>
      <c r="JNV10" s="4"/>
      <c r="JNW10"/>
      <c r="JNX10" s="22"/>
      <c r="JNY10" s="22"/>
      <c r="JNZ10" s="22"/>
      <c r="JOA10" s="15"/>
      <c r="JOB10" s="23"/>
      <c r="JOC10" s="21"/>
      <c r="JOD10"/>
      <c r="JOE10" s="4"/>
      <c r="JOF10" s="4"/>
      <c r="JOG10"/>
      <c r="JOH10" s="22"/>
      <c r="JOI10" s="22"/>
      <c r="JOJ10" s="22"/>
      <c r="JOK10" s="15"/>
      <c r="JOL10" s="23"/>
      <c r="JOM10" s="21"/>
      <c r="JON10"/>
      <c r="JOO10" s="4"/>
      <c r="JOP10" s="4"/>
      <c r="JOQ10"/>
      <c r="JOR10" s="22"/>
      <c r="JOS10" s="22"/>
      <c r="JOT10" s="22"/>
      <c r="JOU10" s="15"/>
      <c r="JOV10" s="23"/>
      <c r="JOW10" s="21"/>
      <c r="JOX10"/>
      <c r="JOY10" s="4"/>
      <c r="JOZ10" s="4"/>
      <c r="JPA10"/>
      <c r="JPB10" s="22"/>
      <c r="JPC10" s="22"/>
      <c r="JPD10" s="22"/>
      <c r="JPE10" s="15"/>
      <c r="JPF10" s="23"/>
      <c r="JPG10" s="21"/>
      <c r="JPH10"/>
      <c r="JPI10" s="4"/>
      <c r="JPJ10" s="4"/>
      <c r="JPK10"/>
      <c r="JPL10" s="22"/>
      <c r="JPM10" s="22"/>
      <c r="JPN10" s="22"/>
      <c r="JPO10" s="15"/>
      <c r="JPP10" s="23"/>
      <c r="JPQ10" s="21"/>
      <c r="JPR10"/>
      <c r="JPS10" s="4"/>
      <c r="JPT10" s="4"/>
      <c r="JPU10"/>
      <c r="JPV10" s="22"/>
      <c r="JPW10" s="22"/>
      <c r="JPX10" s="22"/>
      <c r="JPY10" s="15"/>
      <c r="JPZ10" s="23"/>
      <c r="JQA10" s="21"/>
      <c r="JQB10"/>
      <c r="JQC10" s="4"/>
      <c r="JQD10" s="4"/>
      <c r="JQE10"/>
      <c r="JQF10" s="22"/>
      <c r="JQG10" s="22"/>
      <c r="JQH10" s="22"/>
      <c r="JQI10" s="15"/>
      <c r="JQJ10" s="23"/>
      <c r="JQK10" s="21"/>
      <c r="JQL10"/>
      <c r="JQM10" s="4"/>
      <c r="JQN10" s="4"/>
      <c r="JQO10"/>
      <c r="JQP10" s="22"/>
      <c r="JQQ10" s="22"/>
      <c r="JQR10" s="22"/>
      <c r="JQS10" s="15"/>
      <c r="JQT10" s="23"/>
      <c r="JQU10" s="21"/>
      <c r="JQV10"/>
      <c r="JQW10" s="4"/>
      <c r="JQX10" s="4"/>
      <c r="JQY10"/>
      <c r="JQZ10" s="22"/>
      <c r="JRA10" s="22"/>
      <c r="JRB10" s="22"/>
      <c r="JRC10" s="15"/>
      <c r="JRD10" s="23"/>
      <c r="JRE10" s="21"/>
      <c r="JRF10"/>
      <c r="JRG10" s="4"/>
      <c r="JRH10" s="4"/>
      <c r="JRI10"/>
      <c r="JRJ10" s="22"/>
      <c r="JRK10" s="22"/>
      <c r="JRL10" s="22"/>
      <c r="JRM10" s="15"/>
      <c r="JRN10" s="23"/>
      <c r="JRO10" s="21"/>
      <c r="JRP10"/>
      <c r="JRQ10" s="4"/>
      <c r="JRR10" s="4"/>
      <c r="JRS10"/>
      <c r="JRT10" s="22"/>
      <c r="JRU10" s="22"/>
      <c r="JRV10" s="22"/>
      <c r="JRW10" s="15"/>
      <c r="JRX10" s="23"/>
      <c r="JRY10" s="21"/>
      <c r="JRZ10"/>
      <c r="JSA10" s="4"/>
      <c r="JSB10" s="4"/>
      <c r="JSC10"/>
      <c r="JSD10" s="22"/>
      <c r="JSE10" s="22"/>
      <c r="JSF10" s="22"/>
      <c r="JSG10" s="15"/>
      <c r="JSH10" s="23"/>
      <c r="JSI10" s="21"/>
      <c r="JSJ10"/>
      <c r="JSK10" s="4"/>
      <c r="JSL10" s="4"/>
      <c r="JSM10"/>
      <c r="JSN10" s="22"/>
      <c r="JSO10" s="22"/>
      <c r="JSP10" s="22"/>
      <c r="JSQ10" s="15"/>
      <c r="JSR10" s="23"/>
      <c r="JSS10" s="21"/>
      <c r="JST10"/>
      <c r="JSU10" s="4"/>
      <c r="JSV10" s="4"/>
      <c r="JSW10"/>
      <c r="JSX10" s="22"/>
      <c r="JSY10" s="22"/>
      <c r="JSZ10" s="22"/>
      <c r="JTA10" s="15"/>
      <c r="JTB10" s="23"/>
      <c r="JTC10" s="21"/>
      <c r="JTD10"/>
      <c r="JTE10" s="4"/>
      <c r="JTF10" s="4"/>
      <c r="JTG10"/>
      <c r="JTH10" s="22"/>
      <c r="JTI10" s="22"/>
      <c r="JTJ10" s="22"/>
      <c r="JTK10" s="15"/>
      <c r="JTL10" s="23"/>
      <c r="JTM10" s="21"/>
      <c r="JTN10"/>
      <c r="JTO10" s="4"/>
      <c r="JTP10" s="4"/>
      <c r="JTQ10"/>
      <c r="JTR10" s="22"/>
      <c r="JTS10" s="22"/>
      <c r="JTT10" s="22"/>
      <c r="JTU10" s="15"/>
      <c r="JTV10" s="23"/>
      <c r="JTW10" s="21"/>
      <c r="JTX10"/>
      <c r="JTY10" s="4"/>
      <c r="JTZ10" s="4"/>
      <c r="JUA10"/>
      <c r="JUB10" s="22"/>
      <c r="JUC10" s="22"/>
      <c r="JUD10" s="22"/>
      <c r="JUE10" s="15"/>
      <c r="JUF10" s="23"/>
      <c r="JUG10" s="21"/>
      <c r="JUH10"/>
      <c r="JUI10" s="4"/>
      <c r="JUJ10" s="4"/>
      <c r="JUK10"/>
      <c r="JUL10" s="22"/>
      <c r="JUM10" s="22"/>
      <c r="JUN10" s="22"/>
      <c r="JUO10" s="15"/>
      <c r="JUP10" s="23"/>
      <c r="JUQ10" s="21"/>
      <c r="JUR10"/>
      <c r="JUS10" s="4"/>
      <c r="JUT10" s="4"/>
      <c r="JUU10"/>
      <c r="JUV10" s="22"/>
      <c r="JUW10" s="22"/>
      <c r="JUX10" s="22"/>
      <c r="JUY10" s="15"/>
      <c r="JUZ10" s="23"/>
      <c r="JVA10" s="21"/>
      <c r="JVB10"/>
      <c r="JVC10" s="4"/>
      <c r="JVD10" s="4"/>
      <c r="JVE10"/>
      <c r="JVF10" s="22"/>
      <c r="JVG10" s="22"/>
      <c r="JVH10" s="22"/>
      <c r="JVI10" s="15"/>
      <c r="JVJ10" s="23"/>
      <c r="JVK10" s="21"/>
      <c r="JVL10"/>
      <c r="JVM10" s="4"/>
      <c r="JVN10" s="4"/>
      <c r="JVO10"/>
      <c r="JVP10" s="22"/>
      <c r="JVQ10" s="22"/>
      <c r="JVR10" s="22"/>
      <c r="JVS10" s="15"/>
      <c r="JVT10" s="23"/>
      <c r="JVU10" s="21"/>
      <c r="JVV10"/>
      <c r="JVW10" s="4"/>
      <c r="JVX10" s="4"/>
      <c r="JVY10"/>
      <c r="JVZ10" s="22"/>
      <c r="JWA10" s="22"/>
      <c r="JWB10" s="22"/>
      <c r="JWC10" s="15"/>
      <c r="JWD10" s="23"/>
      <c r="JWE10" s="21"/>
      <c r="JWF10"/>
      <c r="JWG10" s="4"/>
      <c r="JWH10" s="4"/>
      <c r="JWI10"/>
      <c r="JWJ10" s="22"/>
      <c r="JWK10" s="22"/>
      <c r="JWL10" s="22"/>
      <c r="JWM10" s="15"/>
      <c r="JWN10" s="23"/>
      <c r="JWO10" s="21"/>
      <c r="JWP10"/>
      <c r="JWQ10" s="4"/>
      <c r="JWR10" s="4"/>
      <c r="JWS10"/>
      <c r="JWT10" s="22"/>
      <c r="JWU10" s="22"/>
      <c r="JWV10" s="22"/>
      <c r="JWW10" s="15"/>
      <c r="JWX10" s="23"/>
      <c r="JWY10" s="21"/>
      <c r="JWZ10"/>
      <c r="JXA10" s="4"/>
      <c r="JXB10" s="4"/>
      <c r="JXC10"/>
      <c r="JXD10" s="22"/>
      <c r="JXE10" s="22"/>
      <c r="JXF10" s="22"/>
      <c r="JXG10" s="15"/>
      <c r="JXH10" s="23"/>
      <c r="JXI10" s="21"/>
      <c r="JXJ10"/>
      <c r="JXK10" s="4"/>
      <c r="JXL10" s="4"/>
      <c r="JXM10"/>
      <c r="JXN10" s="22"/>
      <c r="JXO10" s="22"/>
      <c r="JXP10" s="22"/>
      <c r="JXQ10" s="15"/>
      <c r="JXR10" s="23"/>
      <c r="JXS10" s="21"/>
      <c r="JXT10"/>
      <c r="JXU10" s="4"/>
      <c r="JXV10" s="4"/>
      <c r="JXW10"/>
      <c r="JXX10" s="22"/>
      <c r="JXY10" s="22"/>
      <c r="JXZ10" s="22"/>
      <c r="JYA10" s="15"/>
      <c r="JYB10" s="23"/>
      <c r="JYC10" s="21"/>
      <c r="JYD10"/>
      <c r="JYE10" s="4"/>
      <c r="JYF10" s="4"/>
      <c r="JYG10"/>
      <c r="JYH10" s="22"/>
      <c r="JYI10" s="22"/>
      <c r="JYJ10" s="22"/>
      <c r="JYK10" s="15"/>
      <c r="JYL10" s="23"/>
      <c r="JYM10" s="21"/>
      <c r="JYN10"/>
      <c r="JYO10" s="4"/>
      <c r="JYP10" s="4"/>
      <c r="JYQ10"/>
      <c r="JYR10" s="22"/>
      <c r="JYS10" s="22"/>
      <c r="JYT10" s="22"/>
      <c r="JYU10" s="15"/>
      <c r="JYV10" s="23"/>
      <c r="JYW10" s="21"/>
      <c r="JYX10"/>
      <c r="JYY10" s="4"/>
      <c r="JYZ10" s="4"/>
      <c r="JZA10"/>
      <c r="JZB10" s="22"/>
      <c r="JZC10" s="22"/>
      <c r="JZD10" s="22"/>
      <c r="JZE10" s="15"/>
      <c r="JZF10" s="23"/>
      <c r="JZG10" s="21"/>
      <c r="JZH10"/>
      <c r="JZI10" s="4"/>
      <c r="JZJ10" s="4"/>
      <c r="JZK10"/>
      <c r="JZL10" s="22"/>
      <c r="JZM10" s="22"/>
      <c r="JZN10" s="22"/>
      <c r="JZO10" s="15"/>
      <c r="JZP10" s="23"/>
      <c r="JZQ10" s="21"/>
      <c r="JZR10"/>
      <c r="JZS10" s="4"/>
      <c r="JZT10" s="4"/>
      <c r="JZU10"/>
      <c r="JZV10" s="22"/>
      <c r="JZW10" s="22"/>
      <c r="JZX10" s="22"/>
      <c r="JZY10" s="15"/>
      <c r="JZZ10" s="23"/>
      <c r="KAA10" s="21"/>
      <c r="KAB10"/>
      <c r="KAC10" s="4"/>
      <c r="KAD10" s="4"/>
      <c r="KAE10"/>
      <c r="KAF10" s="22"/>
      <c r="KAG10" s="22"/>
      <c r="KAH10" s="22"/>
      <c r="KAI10" s="15"/>
      <c r="KAJ10" s="23"/>
      <c r="KAK10" s="21"/>
      <c r="KAL10"/>
      <c r="KAM10" s="4"/>
      <c r="KAN10" s="4"/>
      <c r="KAO10"/>
      <c r="KAP10" s="22"/>
      <c r="KAQ10" s="22"/>
      <c r="KAR10" s="22"/>
      <c r="KAS10" s="15"/>
      <c r="KAT10" s="23"/>
      <c r="KAU10" s="21"/>
      <c r="KAV10"/>
      <c r="KAW10" s="4"/>
      <c r="KAX10" s="4"/>
      <c r="KAY10"/>
      <c r="KAZ10" s="22"/>
      <c r="KBA10" s="22"/>
      <c r="KBB10" s="22"/>
      <c r="KBC10" s="15"/>
      <c r="KBD10" s="23"/>
      <c r="KBE10" s="21"/>
      <c r="KBF10"/>
      <c r="KBG10" s="4"/>
      <c r="KBH10" s="4"/>
      <c r="KBI10"/>
      <c r="KBJ10" s="22"/>
      <c r="KBK10" s="22"/>
      <c r="KBL10" s="22"/>
      <c r="KBM10" s="15"/>
      <c r="KBN10" s="23"/>
      <c r="KBO10" s="21"/>
      <c r="KBP10"/>
      <c r="KBQ10" s="4"/>
      <c r="KBR10" s="4"/>
      <c r="KBS10"/>
      <c r="KBT10" s="22"/>
      <c r="KBU10" s="22"/>
      <c r="KBV10" s="22"/>
      <c r="KBW10" s="15"/>
      <c r="KBX10" s="23"/>
      <c r="KBY10" s="21"/>
      <c r="KBZ10"/>
      <c r="KCA10" s="4"/>
      <c r="KCB10" s="4"/>
      <c r="KCC10"/>
      <c r="KCD10" s="22"/>
      <c r="KCE10" s="22"/>
      <c r="KCF10" s="22"/>
      <c r="KCG10" s="15"/>
      <c r="KCH10" s="23"/>
      <c r="KCI10" s="21"/>
      <c r="KCJ10"/>
      <c r="KCK10" s="4"/>
      <c r="KCL10" s="4"/>
      <c r="KCM10"/>
      <c r="KCN10" s="22"/>
      <c r="KCO10" s="22"/>
      <c r="KCP10" s="22"/>
      <c r="KCQ10" s="15"/>
      <c r="KCR10" s="23"/>
      <c r="KCS10" s="21"/>
      <c r="KCT10"/>
      <c r="KCU10" s="4"/>
      <c r="KCV10" s="4"/>
      <c r="KCW10"/>
      <c r="KCX10" s="22"/>
      <c r="KCY10" s="22"/>
      <c r="KCZ10" s="22"/>
      <c r="KDA10" s="15"/>
      <c r="KDB10" s="23"/>
      <c r="KDC10" s="21"/>
      <c r="KDD10"/>
      <c r="KDE10" s="4"/>
      <c r="KDF10" s="4"/>
      <c r="KDG10"/>
      <c r="KDH10" s="22"/>
      <c r="KDI10" s="22"/>
      <c r="KDJ10" s="22"/>
      <c r="KDK10" s="15"/>
      <c r="KDL10" s="23"/>
      <c r="KDM10" s="21"/>
      <c r="KDN10"/>
      <c r="KDO10" s="4"/>
      <c r="KDP10" s="4"/>
      <c r="KDQ10"/>
      <c r="KDR10" s="22"/>
      <c r="KDS10" s="22"/>
      <c r="KDT10" s="22"/>
      <c r="KDU10" s="15"/>
      <c r="KDV10" s="23"/>
      <c r="KDW10" s="21"/>
      <c r="KDX10"/>
      <c r="KDY10" s="4"/>
      <c r="KDZ10" s="4"/>
      <c r="KEA10"/>
      <c r="KEB10" s="22"/>
      <c r="KEC10" s="22"/>
      <c r="KED10" s="22"/>
      <c r="KEE10" s="15"/>
      <c r="KEF10" s="23"/>
      <c r="KEG10" s="21"/>
      <c r="KEH10"/>
      <c r="KEI10" s="4"/>
      <c r="KEJ10" s="4"/>
      <c r="KEK10"/>
      <c r="KEL10" s="22"/>
      <c r="KEM10" s="22"/>
      <c r="KEN10" s="22"/>
      <c r="KEO10" s="15"/>
      <c r="KEP10" s="23"/>
      <c r="KEQ10" s="21"/>
      <c r="KER10"/>
      <c r="KES10" s="4"/>
      <c r="KET10" s="4"/>
      <c r="KEU10"/>
      <c r="KEV10" s="22"/>
      <c r="KEW10" s="22"/>
      <c r="KEX10" s="22"/>
      <c r="KEY10" s="15"/>
      <c r="KEZ10" s="23"/>
      <c r="KFA10" s="21"/>
      <c r="KFB10"/>
      <c r="KFC10" s="4"/>
      <c r="KFD10" s="4"/>
      <c r="KFE10"/>
      <c r="KFF10" s="22"/>
      <c r="KFG10" s="22"/>
      <c r="KFH10" s="22"/>
      <c r="KFI10" s="15"/>
      <c r="KFJ10" s="23"/>
      <c r="KFK10" s="21"/>
      <c r="KFL10"/>
      <c r="KFM10" s="4"/>
      <c r="KFN10" s="4"/>
      <c r="KFO10"/>
      <c r="KFP10" s="22"/>
      <c r="KFQ10" s="22"/>
      <c r="KFR10" s="22"/>
      <c r="KFS10" s="15"/>
      <c r="KFT10" s="23"/>
      <c r="KFU10" s="21"/>
      <c r="KFV10"/>
      <c r="KFW10" s="4"/>
      <c r="KFX10" s="4"/>
      <c r="KFY10"/>
      <c r="KFZ10" s="22"/>
      <c r="KGA10" s="22"/>
      <c r="KGB10" s="22"/>
      <c r="KGC10" s="15"/>
      <c r="KGD10" s="23"/>
      <c r="KGE10" s="21"/>
      <c r="KGF10"/>
      <c r="KGG10" s="4"/>
      <c r="KGH10" s="4"/>
      <c r="KGI10"/>
      <c r="KGJ10" s="22"/>
      <c r="KGK10" s="22"/>
      <c r="KGL10" s="22"/>
      <c r="KGM10" s="15"/>
      <c r="KGN10" s="23"/>
      <c r="KGO10" s="21"/>
      <c r="KGP10"/>
      <c r="KGQ10" s="4"/>
      <c r="KGR10" s="4"/>
      <c r="KGS10"/>
      <c r="KGT10" s="22"/>
      <c r="KGU10" s="22"/>
      <c r="KGV10" s="22"/>
      <c r="KGW10" s="15"/>
      <c r="KGX10" s="23"/>
      <c r="KGY10" s="21"/>
      <c r="KGZ10"/>
      <c r="KHA10" s="4"/>
      <c r="KHB10" s="4"/>
      <c r="KHC10"/>
      <c r="KHD10" s="22"/>
      <c r="KHE10" s="22"/>
      <c r="KHF10" s="22"/>
      <c r="KHG10" s="15"/>
      <c r="KHH10" s="23"/>
      <c r="KHI10" s="21"/>
      <c r="KHJ10"/>
      <c r="KHK10" s="4"/>
      <c r="KHL10" s="4"/>
      <c r="KHM10"/>
      <c r="KHN10" s="22"/>
      <c r="KHO10" s="22"/>
      <c r="KHP10" s="22"/>
      <c r="KHQ10" s="15"/>
      <c r="KHR10" s="23"/>
      <c r="KHS10" s="21"/>
      <c r="KHT10"/>
      <c r="KHU10" s="4"/>
      <c r="KHV10" s="4"/>
      <c r="KHW10"/>
      <c r="KHX10" s="22"/>
      <c r="KHY10" s="22"/>
      <c r="KHZ10" s="22"/>
      <c r="KIA10" s="15"/>
      <c r="KIB10" s="23"/>
      <c r="KIC10" s="21"/>
      <c r="KID10"/>
      <c r="KIE10" s="4"/>
      <c r="KIF10" s="4"/>
      <c r="KIG10"/>
      <c r="KIH10" s="22"/>
      <c r="KII10" s="22"/>
      <c r="KIJ10" s="22"/>
      <c r="KIK10" s="15"/>
      <c r="KIL10" s="23"/>
      <c r="KIM10" s="21"/>
      <c r="KIN10"/>
      <c r="KIO10" s="4"/>
      <c r="KIP10" s="4"/>
      <c r="KIQ10"/>
      <c r="KIR10" s="22"/>
      <c r="KIS10" s="22"/>
      <c r="KIT10" s="22"/>
      <c r="KIU10" s="15"/>
      <c r="KIV10" s="23"/>
      <c r="KIW10" s="21"/>
      <c r="KIX10"/>
      <c r="KIY10" s="4"/>
      <c r="KIZ10" s="4"/>
      <c r="KJA10"/>
      <c r="KJB10" s="22"/>
      <c r="KJC10" s="22"/>
      <c r="KJD10" s="22"/>
      <c r="KJE10" s="15"/>
      <c r="KJF10" s="23"/>
      <c r="KJG10" s="21"/>
      <c r="KJH10"/>
      <c r="KJI10" s="4"/>
      <c r="KJJ10" s="4"/>
      <c r="KJK10"/>
      <c r="KJL10" s="22"/>
      <c r="KJM10" s="22"/>
      <c r="KJN10" s="22"/>
      <c r="KJO10" s="15"/>
      <c r="KJP10" s="23"/>
      <c r="KJQ10" s="21"/>
      <c r="KJR10"/>
      <c r="KJS10" s="4"/>
      <c r="KJT10" s="4"/>
      <c r="KJU10"/>
      <c r="KJV10" s="22"/>
      <c r="KJW10" s="22"/>
      <c r="KJX10" s="22"/>
      <c r="KJY10" s="15"/>
      <c r="KJZ10" s="23"/>
      <c r="KKA10" s="21"/>
      <c r="KKB10"/>
      <c r="KKC10" s="4"/>
      <c r="KKD10" s="4"/>
      <c r="KKE10"/>
      <c r="KKF10" s="22"/>
      <c r="KKG10" s="22"/>
      <c r="KKH10" s="22"/>
      <c r="KKI10" s="15"/>
      <c r="KKJ10" s="23"/>
      <c r="KKK10" s="21"/>
      <c r="KKL10"/>
      <c r="KKM10" s="4"/>
      <c r="KKN10" s="4"/>
      <c r="KKO10"/>
      <c r="KKP10" s="22"/>
      <c r="KKQ10" s="22"/>
      <c r="KKR10" s="22"/>
      <c r="KKS10" s="15"/>
      <c r="KKT10" s="23"/>
      <c r="KKU10" s="21"/>
      <c r="KKV10"/>
      <c r="KKW10" s="4"/>
      <c r="KKX10" s="4"/>
      <c r="KKY10"/>
      <c r="KKZ10" s="22"/>
      <c r="KLA10" s="22"/>
      <c r="KLB10" s="22"/>
      <c r="KLC10" s="15"/>
      <c r="KLD10" s="23"/>
      <c r="KLE10" s="21"/>
      <c r="KLF10"/>
      <c r="KLG10" s="4"/>
      <c r="KLH10" s="4"/>
      <c r="KLI10"/>
      <c r="KLJ10" s="22"/>
      <c r="KLK10" s="22"/>
      <c r="KLL10" s="22"/>
      <c r="KLM10" s="15"/>
      <c r="KLN10" s="23"/>
      <c r="KLO10" s="21"/>
      <c r="KLP10"/>
      <c r="KLQ10" s="4"/>
      <c r="KLR10" s="4"/>
      <c r="KLS10"/>
      <c r="KLT10" s="22"/>
      <c r="KLU10" s="22"/>
      <c r="KLV10" s="22"/>
      <c r="KLW10" s="15"/>
      <c r="KLX10" s="23"/>
      <c r="KLY10" s="21"/>
      <c r="KLZ10"/>
      <c r="KMA10" s="4"/>
      <c r="KMB10" s="4"/>
      <c r="KMC10"/>
      <c r="KMD10" s="22"/>
      <c r="KME10" s="22"/>
      <c r="KMF10" s="22"/>
      <c r="KMG10" s="15"/>
      <c r="KMH10" s="23"/>
      <c r="KMI10" s="21"/>
      <c r="KMJ10"/>
      <c r="KMK10" s="4"/>
      <c r="KML10" s="4"/>
      <c r="KMM10"/>
      <c r="KMN10" s="22"/>
      <c r="KMO10" s="22"/>
      <c r="KMP10" s="22"/>
      <c r="KMQ10" s="15"/>
      <c r="KMR10" s="23"/>
      <c r="KMS10" s="21"/>
      <c r="KMT10"/>
      <c r="KMU10" s="4"/>
      <c r="KMV10" s="4"/>
      <c r="KMW10"/>
      <c r="KMX10" s="22"/>
      <c r="KMY10" s="22"/>
      <c r="KMZ10" s="22"/>
      <c r="KNA10" s="15"/>
      <c r="KNB10" s="23"/>
      <c r="KNC10" s="21"/>
      <c r="KND10"/>
      <c r="KNE10" s="4"/>
      <c r="KNF10" s="4"/>
      <c r="KNG10"/>
      <c r="KNH10" s="22"/>
      <c r="KNI10" s="22"/>
      <c r="KNJ10" s="22"/>
      <c r="KNK10" s="15"/>
      <c r="KNL10" s="23"/>
      <c r="KNM10" s="21"/>
      <c r="KNN10"/>
      <c r="KNO10" s="4"/>
      <c r="KNP10" s="4"/>
      <c r="KNQ10"/>
      <c r="KNR10" s="22"/>
      <c r="KNS10" s="22"/>
      <c r="KNT10" s="22"/>
      <c r="KNU10" s="15"/>
      <c r="KNV10" s="23"/>
      <c r="KNW10" s="21"/>
      <c r="KNX10"/>
      <c r="KNY10" s="4"/>
      <c r="KNZ10" s="4"/>
      <c r="KOA10"/>
      <c r="KOB10" s="22"/>
      <c r="KOC10" s="22"/>
      <c r="KOD10" s="22"/>
      <c r="KOE10" s="15"/>
      <c r="KOF10" s="23"/>
      <c r="KOG10" s="21"/>
      <c r="KOH10"/>
      <c r="KOI10" s="4"/>
      <c r="KOJ10" s="4"/>
      <c r="KOK10"/>
      <c r="KOL10" s="22"/>
      <c r="KOM10" s="22"/>
      <c r="KON10" s="22"/>
      <c r="KOO10" s="15"/>
      <c r="KOP10" s="23"/>
      <c r="KOQ10" s="21"/>
      <c r="KOR10"/>
      <c r="KOS10" s="4"/>
      <c r="KOT10" s="4"/>
      <c r="KOU10"/>
      <c r="KOV10" s="22"/>
      <c r="KOW10" s="22"/>
      <c r="KOX10" s="22"/>
      <c r="KOY10" s="15"/>
      <c r="KOZ10" s="23"/>
      <c r="KPA10" s="21"/>
      <c r="KPB10"/>
      <c r="KPC10" s="4"/>
      <c r="KPD10" s="4"/>
      <c r="KPE10"/>
      <c r="KPF10" s="22"/>
      <c r="KPG10" s="22"/>
      <c r="KPH10" s="22"/>
      <c r="KPI10" s="15"/>
      <c r="KPJ10" s="23"/>
      <c r="KPK10" s="21"/>
      <c r="KPL10"/>
      <c r="KPM10" s="4"/>
      <c r="KPN10" s="4"/>
      <c r="KPO10"/>
      <c r="KPP10" s="22"/>
      <c r="KPQ10" s="22"/>
      <c r="KPR10" s="22"/>
      <c r="KPS10" s="15"/>
      <c r="KPT10" s="23"/>
      <c r="KPU10" s="21"/>
      <c r="KPV10"/>
      <c r="KPW10" s="4"/>
      <c r="KPX10" s="4"/>
      <c r="KPY10"/>
      <c r="KPZ10" s="22"/>
      <c r="KQA10" s="22"/>
      <c r="KQB10" s="22"/>
      <c r="KQC10" s="15"/>
      <c r="KQD10" s="23"/>
      <c r="KQE10" s="21"/>
      <c r="KQF10"/>
      <c r="KQG10" s="4"/>
      <c r="KQH10" s="4"/>
      <c r="KQI10"/>
      <c r="KQJ10" s="22"/>
      <c r="KQK10" s="22"/>
      <c r="KQL10" s="22"/>
      <c r="KQM10" s="15"/>
      <c r="KQN10" s="23"/>
      <c r="KQO10" s="21"/>
      <c r="KQP10"/>
      <c r="KQQ10" s="4"/>
      <c r="KQR10" s="4"/>
      <c r="KQS10"/>
      <c r="KQT10" s="22"/>
      <c r="KQU10" s="22"/>
      <c r="KQV10" s="22"/>
      <c r="KQW10" s="15"/>
      <c r="KQX10" s="23"/>
      <c r="KQY10" s="21"/>
      <c r="KQZ10"/>
      <c r="KRA10" s="4"/>
      <c r="KRB10" s="4"/>
      <c r="KRC10"/>
      <c r="KRD10" s="22"/>
      <c r="KRE10" s="22"/>
      <c r="KRF10" s="22"/>
      <c r="KRG10" s="15"/>
      <c r="KRH10" s="23"/>
      <c r="KRI10" s="21"/>
      <c r="KRJ10"/>
      <c r="KRK10" s="4"/>
      <c r="KRL10" s="4"/>
      <c r="KRM10"/>
      <c r="KRN10" s="22"/>
      <c r="KRO10" s="22"/>
      <c r="KRP10" s="22"/>
      <c r="KRQ10" s="15"/>
      <c r="KRR10" s="23"/>
      <c r="KRS10" s="21"/>
      <c r="KRT10"/>
      <c r="KRU10" s="4"/>
      <c r="KRV10" s="4"/>
      <c r="KRW10"/>
      <c r="KRX10" s="22"/>
      <c r="KRY10" s="22"/>
      <c r="KRZ10" s="22"/>
      <c r="KSA10" s="15"/>
      <c r="KSB10" s="23"/>
      <c r="KSC10" s="21"/>
      <c r="KSD10"/>
      <c r="KSE10" s="4"/>
      <c r="KSF10" s="4"/>
      <c r="KSG10"/>
      <c r="KSH10" s="22"/>
      <c r="KSI10" s="22"/>
      <c r="KSJ10" s="22"/>
      <c r="KSK10" s="15"/>
      <c r="KSL10" s="23"/>
      <c r="KSM10" s="21"/>
      <c r="KSN10"/>
      <c r="KSO10" s="4"/>
      <c r="KSP10" s="4"/>
      <c r="KSQ10"/>
      <c r="KSR10" s="22"/>
      <c r="KSS10" s="22"/>
      <c r="KST10" s="22"/>
      <c r="KSU10" s="15"/>
      <c r="KSV10" s="23"/>
      <c r="KSW10" s="21"/>
      <c r="KSX10"/>
      <c r="KSY10" s="4"/>
      <c r="KSZ10" s="4"/>
      <c r="KTA10"/>
      <c r="KTB10" s="22"/>
      <c r="KTC10" s="22"/>
      <c r="KTD10" s="22"/>
      <c r="KTE10" s="15"/>
      <c r="KTF10" s="23"/>
      <c r="KTG10" s="21"/>
      <c r="KTH10"/>
      <c r="KTI10" s="4"/>
      <c r="KTJ10" s="4"/>
      <c r="KTK10"/>
      <c r="KTL10" s="22"/>
      <c r="KTM10" s="22"/>
      <c r="KTN10" s="22"/>
      <c r="KTO10" s="15"/>
      <c r="KTP10" s="23"/>
      <c r="KTQ10" s="21"/>
      <c r="KTR10"/>
      <c r="KTS10" s="4"/>
      <c r="KTT10" s="4"/>
      <c r="KTU10"/>
      <c r="KTV10" s="22"/>
      <c r="KTW10" s="22"/>
      <c r="KTX10" s="22"/>
      <c r="KTY10" s="15"/>
      <c r="KTZ10" s="23"/>
      <c r="KUA10" s="21"/>
      <c r="KUB10"/>
      <c r="KUC10" s="4"/>
      <c r="KUD10" s="4"/>
      <c r="KUE10"/>
      <c r="KUF10" s="22"/>
      <c r="KUG10" s="22"/>
      <c r="KUH10" s="22"/>
      <c r="KUI10" s="15"/>
      <c r="KUJ10" s="23"/>
      <c r="KUK10" s="21"/>
      <c r="KUL10"/>
      <c r="KUM10" s="4"/>
      <c r="KUN10" s="4"/>
      <c r="KUO10"/>
      <c r="KUP10" s="22"/>
      <c r="KUQ10" s="22"/>
      <c r="KUR10" s="22"/>
      <c r="KUS10" s="15"/>
      <c r="KUT10" s="23"/>
      <c r="KUU10" s="21"/>
      <c r="KUV10"/>
      <c r="KUW10" s="4"/>
      <c r="KUX10" s="4"/>
      <c r="KUY10"/>
      <c r="KUZ10" s="22"/>
      <c r="KVA10" s="22"/>
      <c r="KVB10" s="22"/>
      <c r="KVC10" s="15"/>
      <c r="KVD10" s="23"/>
      <c r="KVE10" s="21"/>
      <c r="KVF10"/>
      <c r="KVG10" s="4"/>
      <c r="KVH10" s="4"/>
      <c r="KVI10"/>
      <c r="KVJ10" s="22"/>
      <c r="KVK10" s="22"/>
      <c r="KVL10" s="22"/>
      <c r="KVM10" s="15"/>
      <c r="KVN10" s="23"/>
      <c r="KVO10" s="21"/>
      <c r="KVP10"/>
      <c r="KVQ10" s="4"/>
      <c r="KVR10" s="4"/>
      <c r="KVS10"/>
      <c r="KVT10" s="22"/>
      <c r="KVU10" s="22"/>
      <c r="KVV10" s="22"/>
      <c r="KVW10" s="15"/>
      <c r="KVX10" s="23"/>
      <c r="KVY10" s="21"/>
      <c r="KVZ10"/>
      <c r="KWA10" s="4"/>
      <c r="KWB10" s="4"/>
      <c r="KWC10"/>
      <c r="KWD10" s="22"/>
      <c r="KWE10" s="22"/>
      <c r="KWF10" s="22"/>
      <c r="KWG10" s="15"/>
      <c r="KWH10" s="23"/>
      <c r="KWI10" s="21"/>
      <c r="KWJ10"/>
      <c r="KWK10" s="4"/>
      <c r="KWL10" s="4"/>
      <c r="KWM10"/>
      <c r="KWN10" s="22"/>
      <c r="KWO10" s="22"/>
      <c r="KWP10" s="22"/>
      <c r="KWQ10" s="15"/>
      <c r="KWR10" s="23"/>
      <c r="KWS10" s="21"/>
      <c r="KWT10"/>
      <c r="KWU10" s="4"/>
      <c r="KWV10" s="4"/>
      <c r="KWW10"/>
      <c r="KWX10" s="22"/>
      <c r="KWY10" s="22"/>
      <c r="KWZ10" s="22"/>
      <c r="KXA10" s="15"/>
      <c r="KXB10" s="23"/>
      <c r="KXC10" s="21"/>
      <c r="KXD10"/>
      <c r="KXE10" s="4"/>
      <c r="KXF10" s="4"/>
      <c r="KXG10"/>
      <c r="KXH10" s="22"/>
      <c r="KXI10" s="22"/>
      <c r="KXJ10" s="22"/>
      <c r="KXK10" s="15"/>
      <c r="KXL10" s="23"/>
      <c r="KXM10" s="21"/>
      <c r="KXN10"/>
      <c r="KXO10" s="4"/>
      <c r="KXP10" s="4"/>
      <c r="KXQ10"/>
      <c r="KXR10" s="22"/>
      <c r="KXS10" s="22"/>
      <c r="KXT10" s="22"/>
      <c r="KXU10" s="15"/>
      <c r="KXV10" s="23"/>
      <c r="KXW10" s="21"/>
      <c r="KXX10"/>
      <c r="KXY10" s="4"/>
      <c r="KXZ10" s="4"/>
      <c r="KYA10"/>
      <c r="KYB10" s="22"/>
      <c r="KYC10" s="22"/>
      <c r="KYD10" s="22"/>
      <c r="KYE10" s="15"/>
      <c r="KYF10" s="23"/>
      <c r="KYG10" s="21"/>
      <c r="KYH10"/>
      <c r="KYI10" s="4"/>
      <c r="KYJ10" s="4"/>
      <c r="KYK10"/>
      <c r="KYL10" s="22"/>
      <c r="KYM10" s="22"/>
      <c r="KYN10" s="22"/>
      <c r="KYO10" s="15"/>
      <c r="KYP10" s="23"/>
      <c r="KYQ10" s="21"/>
      <c r="KYR10"/>
      <c r="KYS10" s="4"/>
      <c r="KYT10" s="4"/>
      <c r="KYU10"/>
      <c r="KYV10" s="22"/>
      <c r="KYW10" s="22"/>
      <c r="KYX10" s="22"/>
      <c r="KYY10" s="15"/>
      <c r="KYZ10" s="23"/>
      <c r="KZA10" s="21"/>
      <c r="KZB10"/>
      <c r="KZC10" s="4"/>
      <c r="KZD10" s="4"/>
      <c r="KZE10"/>
      <c r="KZF10" s="22"/>
      <c r="KZG10" s="22"/>
      <c r="KZH10" s="22"/>
      <c r="KZI10" s="15"/>
      <c r="KZJ10" s="23"/>
      <c r="KZK10" s="21"/>
      <c r="KZL10"/>
      <c r="KZM10" s="4"/>
      <c r="KZN10" s="4"/>
      <c r="KZO10"/>
      <c r="KZP10" s="22"/>
      <c r="KZQ10" s="22"/>
      <c r="KZR10" s="22"/>
      <c r="KZS10" s="15"/>
      <c r="KZT10" s="23"/>
      <c r="KZU10" s="21"/>
      <c r="KZV10"/>
      <c r="KZW10" s="4"/>
      <c r="KZX10" s="4"/>
      <c r="KZY10"/>
      <c r="KZZ10" s="22"/>
      <c r="LAA10" s="22"/>
      <c r="LAB10" s="22"/>
      <c r="LAC10" s="15"/>
      <c r="LAD10" s="23"/>
      <c r="LAE10" s="21"/>
      <c r="LAF10"/>
      <c r="LAG10" s="4"/>
      <c r="LAH10" s="4"/>
      <c r="LAI10"/>
      <c r="LAJ10" s="22"/>
      <c r="LAK10" s="22"/>
      <c r="LAL10" s="22"/>
      <c r="LAM10" s="15"/>
      <c r="LAN10" s="23"/>
      <c r="LAO10" s="21"/>
      <c r="LAP10"/>
      <c r="LAQ10" s="4"/>
      <c r="LAR10" s="4"/>
      <c r="LAS10"/>
      <c r="LAT10" s="22"/>
      <c r="LAU10" s="22"/>
      <c r="LAV10" s="22"/>
      <c r="LAW10" s="15"/>
      <c r="LAX10" s="23"/>
      <c r="LAY10" s="21"/>
      <c r="LAZ10"/>
      <c r="LBA10" s="4"/>
      <c r="LBB10" s="4"/>
      <c r="LBC10"/>
      <c r="LBD10" s="22"/>
      <c r="LBE10" s="22"/>
      <c r="LBF10" s="22"/>
      <c r="LBG10" s="15"/>
      <c r="LBH10" s="23"/>
      <c r="LBI10" s="21"/>
      <c r="LBJ10"/>
      <c r="LBK10" s="4"/>
      <c r="LBL10" s="4"/>
      <c r="LBM10"/>
      <c r="LBN10" s="22"/>
      <c r="LBO10" s="22"/>
      <c r="LBP10" s="22"/>
      <c r="LBQ10" s="15"/>
      <c r="LBR10" s="23"/>
      <c r="LBS10" s="21"/>
      <c r="LBT10"/>
      <c r="LBU10" s="4"/>
      <c r="LBV10" s="4"/>
      <c r="LBW10"/>
      <c r="LBX10" s="22"/>
      <c r="LBY10" s="22"/>
      <c r="LBZ10" s="22"/>
      <c r="LCA10" s="15"/>
      <c r="LCB10" s="23"/>
      <c r="LCC10" s="21"/>
      <c r="LCD10"/>
      <c r="LCE10" s="4"/>
      <c r="LCF10" s="4"/>
      <c r="LCG10"/>
      <c r="LCH10" s="22"/>
      <c r="LCI10" s="22"/>
      <c r="LCJ10" s="22"/>
      <c r="LCK10" s="15"/>
      <c r="LCL10" s="23"/>
      <c r="LCM10" s="21"/>
      <c r="LCN10"/>
      <c r="LCO10" s="4"/>
      <c r="LCP10" s="4"/>
      <c r="LCQ10"/>
      <c r="LCR10" s="22"/>
      <c r="LCS10" s="22"/>
      <c r="LCT10" s="22"/>
      <c r="LCU10" s="15"/>
      <c r="LCV10" s="23"/>
      <c r="LCW10" s="21"/>
      <c r="LCX10"/>
      <c r="LCY10" s="4"/>
      <c r="LCZ10" s="4"/>
      <c r="LDA10"/>
      <c r="LDB10" s="22"/>
      <c r="LDC10" s="22"/>
      <c r="LDD10" s="22"/>
      <c r="LDE10" s="15"/>
      <c r="LDF10" s="23"/>
      <c r="LDG10" s="21"/>
      <c r="LDH10"/>
      <c r="LDI10" s="4"/>
      <c r="LDJ10" s="4"/>
      <c r="LDK10"/>
      <c r="LDL10" s="22"/>
      <c r="LDM10" s="22"/>
      <c r="LDN10" s="22"/>
      <c r="LDO10" s="15"/>
      <c r="LDP10" s="23"/>
      <c r="LDQ10" s="21"/>
      <c r="LDR10"/>
      <c r="LDS10" s="4"/>
      <c r="LDT10" s="4"/>
      <c r="LDU10"/>
      <c r="LDV10" s="22"/>
      <c r="LDW10" s="22"/>
      <c r="LDX10" s="22"/>
      <c r="LDY10" s="15"/>
      <c r="LDZ10" s="23"/>
      <c r="LEA10" s="21"/>
      <c r="LEB10"/>
      <c r="LEC10" s="4"/>
      <c r="LED10" s="4"/>
      <c r="LEE10"/>
      <c r="LEF10" s="22"/>
      <c r="LEG10" s="22"/>
      <c r="LEH10" s="22"/>
      <c r="LEI10" s="15"/>
      <c r="LEJ10" s="23"/>
      <c r="LEK10" s="21"/>
      <c r="LEL10"/>
      <c r="LEM10" s="4"/>
      <c r="LEN10" s="4"/>
      <c r="LEO10"/>
      <c r="LEP10" s="22"/>
      <c r="LEQ10" s="22"/>
      <c r="LER10" s="22"/>
      <c r="LES10" s="15"/>
      <c r="LET10" s="23"/>
      <c r="LEU10" s="21"/>
      <c r="LEV10"/>
      <c r="LEW10" s="4"/>
      <c r="LEX10" s="4"/>
      <c r="LEY10"/>
      <c r="LEZ10" s="22"/>
      <c r="LFA10" s="22"/>
      <c r="LFB10" s="22"/>
      <c r="LFC10" s="15"/>
      <c r="LFD10" s="23"/>
      <c r="LFE10" s="21"/>
      <c r="LFF10"/>
      <c r="LFG10" s="4"/>
      <c r="LFH10" s="4"/>
      <c r="LFI10"/>
      <c r="LFJ10" s="22"/>
      <c r="LFK10" s="22"/>
      <c r="LFL10" s="22"/>
      <c r="LFM10" s="15"/>
      <c r="LFN10" s="23"/>
      <c r="LFO10" s="21"/>
      <c r="LFP10"/>
      <c r="LFQ10" s="4"/>
      <c r="LFR10" s="4"/>
      <c r="LFS10"/>
      <c r="LFT10" s="22"/>
      <c r="LFU10" s="22"/>
      <c r="LFV10" s="22"/>
      <c r="LFW10" s="15"/>
      <c r="LFX10" s="23"/>
      <c r="LFY10" s="21"/>
      <c r="LFZ10"/>
      <c r="LGA10" s="4"/>
      <c r="LGB10" s="4"/>
      <c r="LGC10"/>
      <c r="LGD10" s="22"/>
      <c r="LGE10" s="22"/>
      <c r="LGF10" s="22"/>
      <c r="LGG10" s="15"/>
      <c r="LGH10" s="23"/>
      <c r="LGI10" s="21"/>
      <c r="LGJ10"/>
      <c r="LGK10" s="4"/>
      <c r="LGL10" s="4"/>
      <c r="LGM10"/>
      <c r="LGN10" s="22"/>
      <c r="LGO10" s="22"/>
      <c r="LGP10" s="22"/>
      <c r="LGQ10" s="15"/>
      <c r="LGR10" s="23"/>
      <c r="LGS10" s="21"/>
      <c r="LGT10"/>
      <c r="LGU10" s="4"/>
      <c r="LGV10" s="4"/>
      <c r="LGW10"/>
      <c r="LGX10" s="22"/>
      <c r="LGY10" s="22"/>
      <c r="LGZ10" s="22"/>
      <c r="LHA10" s="15"/>
      <c r="LHB10" s="23"/>
      <c r="LHC10" s="21"/>
      <c r="LHD10"/>
      <c r="LHE10" s="4"/>
      <c r="LHF10" s="4"/>
      <c r="LHG10"/>
      <c r="LHH10" s="22"/>
      <c r="LHI10" s="22"/>
      <c r="LHJ10" s="22"/>
      <c r="LHK10" s="15"/>
      <c r="LHL10" s="23"/>
      <c r="LHM10" s="21"/>
      <c r="LHN10"/>
      <c r="LHO10" s="4"/>
      <c r="LHP10" s="4"/>
      <c r="LHQ10"/>
      <c r="LHR10" s="22"/>
      <c r="LHS10" s="22"/>
      <c r="LHT10" s="22"/>
      <c r="LHU10" s="15"/>
      <c r="LHV10" s="23"/>
      <c r="LHW10" s="21"/>
      <c r="LHX10"/>
      <c r="LHY10" s="4"/>
      <c r="LHZ10" s="4"/>
      <c r="LIA10"/>
      <c r="LIB10" s="22"/>
      <c r="LIC10" s="22"/>
      <c r="LID10" s="22"/>
      <c r="LIE10" s="15"/>
      <c r="LIF10" s="23"/>
      <c r="LIG10" s="21"/>
      <c r="LIH10"/>
      <c r="LII10" s="4"/>
      <c r="LIJ10" s="4"/>
      <c r="LIK10"/>
      <c r="LIL10" s="22"/>
      <c r="LIM10" s="22"/>
      <c r="LIN10" s="22"/>
      <c r="LIO10" s="15"/>
      <c r="LIP10" s="23"/>
      <c r="LIQ10" s="21"/>
      <c r="LIR10"/>
      <c r="LIS10" s="4"/>
      <c r="LIT10" s="4"/>
      <c r="LIU10"/>
      <c r="LIV10" s="22"/>
      <c r="LIW10" s="22"/>
      <c r="LIX10" s="22"/>
      <c r="LIY10" s="15"/>
      <c r="LIZ10" s="23"/>
      <c r="LJA10" s="21"/>
      <c r="LJB10"/>
      <c r="LJC10" s="4"/>
      <c r="LJD10" s="4"/>
      <c r="LJE10"/>
      <c r="LJF10" s="22"/>
      <c r="LJG10" s="22"/>
      <c r="LJH10" s="22"/>
      <c r="LJI10" s="15"/>
      <c r="LJJ10" s="23"/>
      <c r="LJK10" s="21"/>
      <c r="LJL10"/>
      <c r="LJM10" s="4"/>
      <c r="LJN10" s="4"/>
      <c r="LJO10"/>
      <c r="LJP10" s="22"/>
      <c r="LJQ10" s="22"/>
      <c r="LJR10" s="22"/>
      <c r="LJS10" s="15"/>
      <c r="LJT10" s="23"/>
      <c r="LJU10" s="21"/>
      <c r="LJV10"/>
      <c r="LJW10" s="4"/>
      <c r="LJX10" s="4"/>
      <c r="LJY10"/>
      <c r="LJZ10" s="22"/>
      <c r="LKA10" s="22"/>
      <c r="LKB10" s="22"/>
      <c r="LKC10" s="15"/>
      <c r="LKD10" s="23"/>
      <c r="LKE10" s="21"/>
      <c r="LKF10"/>
      <c r="LKG10" s="4"/>
      <c r="LKH10" s="4"/>
      <c r="LKI10"/>
      <c r="LKJ10" s="22"/>
      <c r="LKK10" s="22"/>
      <c r="LKL10" s="22"/>
      <c r="LKM10" s="15"/>
      <c r="LKN10" s="23"/>
      <c r="LKO10" s="21"/>
      <c r="LKP10"/>
      <c r="LKQ10" s="4"/>
      <c r="LKR10" s="4"/>
      <c r="LKS10"/>
      <c r="LKT10" s="22"/>
      <c r="LKU10" s="22"/>
      <c r="LKV10" s="22"/>
      <c r="LKW10" s="15"/>
      <c r="LKX10" s="23"/>
      <c r="LKY10" s="21"/>
      <c r="LKZ10"/>
      <c r="LLA10" s="4"/>
      <c r="LLB10" s="4"/>
      <c r="LLC10"/>
      <c r="LLD10" s="22"/>
      <c r="LLE10" s="22"/>
      <c r="LLF10" s="22"/>
      <c r="LLG10" s="15"/>
      <c r="LLH10" s="23"/>
      <c r="LLI10" s="21"/>
      <c r="LLJ10"/>
      <c r="LLK10" s="4"/>
      <c r="LLL10" s="4"/>
      <c r="LLM10"/>
      <c r="LLN10" s="22"/>
      <c r="LLO10" s="22"/>
      <c r="LLP10" s="22"/>
      <c r="LLQ10" s="15"/>
      <c r="LLR10" s="23"/>
      <c r="LLS10" s="21"/>
      <c r="LLT10"/>
      <c r="LLU10" s="4"/>
      <c r="LLV10" s="4"/>
      <c r="LLW10"/>
      <c r="LLX10" s="22"/>
      <c r="LLY10" s="22"/>
      <c r="LLZ10" s="22"/>
      <c r="LMA10" s="15"/>
      <c r="LMB10" s="23"/>
      <c r="LMC10" s="21"/>
      <c r="LMD10"/>
      <c r="LME10" s="4"/>
      <c r="LMF10" s="4"/>
      <c r="LMG10"/>
      <c r="LMH10" s="22"/>
      <c r="LMI10" s="22"/>
      <c r="LMJ10" s="22"/>
      <c r="LMK10" s="15"/>
      <c r="LML10" s="23"/>
      <c r="LMM10" s="21"/>
      <c r="LMN10"/>
      <c r="LMO10" s="4"/>
      <c r="LMP10" s="4"/>
      <c r="LMQ10"/>
      <c r="LMR10" s="22"/>
      <c r="LMS10" s="22"/>
      <c r="LMT10" s="22"/>
      <c r="LMU10" s="15"/>
      <c r="LMV10" s="23"/>
      <c r="LMW10" s="21"/>
      <c r="LMX10"/>
      <c r="LMY10" s="4"/>
      <c r="LMZ10" s="4"/>
      <c r="LNA10"/>
      <c r="LNB10" s="22"/>
      <c r="LNC10" s="22"/>
      <c r="LND10" s="22"/>
      <c r="LNE10" s="15"/>
      <c r="LNF10" s="23"/>
      <c r="LNG10" s="21"/>
      <c r="LNH10"/>
      <c r="LNI10" s="4"/>
      <c r="LNJ10" s="4"/>
      <c r="LNK10"/>
      <c r="LNL10" s="22"/>
      <c r="LNM10" s="22"/>
      <c r="LNN10" s="22"/>
      <c r="LNO10" s="15"/>
      <c r="LNP10" s="23"/>
      <c r="LNQ10" s="21"/>
      <c r="LNR10"/>
      <c r="LNS10" s="4"/>
      <c r="LNT10" s="4"/>
      <c r="LNU10"/>
      <c r="LNV10" s="22"/>
      <c r="LNW10" s="22"/>
      <c r="LNX10" s="22"/>
      <c r="LNY10" s="15"/>
      <c r="LNZ10" s="23"/>
      <c r="LOA10" s="21"/>
      <c r="LOB10"/>
      <c r="LOC10" s="4"/>
      <c r="LOD10" s="4"/>
      <c r="LOE10"/>
      <c r="LOF10" s="22"/>
      <c r="LOG10" s="22"/>
      <c r="LOH10" s="22"/>
      <c r="LOI10" s="15"/>
      <c r="LOJ10" s="23"/>
      <c r="LOK10" s="21"/>
      <c r="LOL10"/>
      <c r="LOM10" s="4"/>
      <c r="LON10" s="4"/>
      <c r="LOO10"/>
      <c r="LOP10" s="22"/>
      <c r="LOQ10" s="22"/>
      <c r="LOR10" s="22"/>
      <c r="LOS10" s="15"/>
      <c r="LOT10" s="23"/>
      <c r="LOU10" s="21"/>
      <c r="LOV10"/>
      <c r="LOW10" s="4"/>
      <c r="LOX10" s="4"/>
      <c r="LOY10"/>
      <c r="LOZ10" s="22"/>
      <c r="LPA10" s="22"/>
      <c r="LPB10" s="22"/>
      <c r="LPC10" s="15"/>
      <c r="LPD10" s="23"/>
      <c r="LPE10" s="21"/>
      <c r="LPF10"/>
      <c r="LPG10" s="4"/>
      <c r="LPH10" s="4"/>
      <c r="LPI10"/>
      <c r="LPJ10" s="22"/>
      <c r="LPK10" s="22"/>
      <c r="LPL10" s="22"/>
      <c r="LPM10" s="15"/>
      <c r="LPN10" s="23"/>
      <c r="LPO10" s="21"/>
      <c r="LPP10"/>
      <c r="LPQ10" s="4"/>
      <c r="LPR10" s="4"/>
      <c r="LPS10"/>
      <c r="LPT10" s="22"/>
      <c r="LPU10" s="22"/>
      <c r="LPV10" s="22"/>
      <c r="LPW10" s="15"/>
      <c r="LPX10" s="23"/>
      <c r="LPY10" s="21"/>
      <c r="LPZ10"/>
      <c r="LQA10" s="4"/>
      <c r="LQB10" s="4"/>
      <c r="LQC10"/>
      <c r="LQD10" s="22"/>
      <c r="LQE10" s="22"/>
      <c r="LQF10" s="22"/>
      <c r="LQG10" s="15"/>
      <c r="LQH10" s="23"/>
      <c r="LQI10" s="21"/>
      <c r="LQJ10"/>
      <c r="LQK10" s="4"/>
      <c r="LQL10" s="4"/>
      <c r="LQM10"/>
      <c r="LQN10" s="22"/>
      <c r="LQO10" s="22"/>
      <c r="LQP10" s="22"/>
      <c r="LQQ10" s="15"/>
      <c r="LQR10" s="23"/>
      <c r="LQS10" s="21"/>
      <c r="LQT10"/>
      <c r="LQU10" s="4"/>
      <c r="LQV10" s="4"/>
      <c r="LQW10"/>
      <c r="LQX10" s="22"/>
      <c r="LQY10" s="22"/>
      <c r="LQZ10" s="22"/>
      <c r="LRA10" s="15"/>
      <c r="LRB10" s="23"/>
      <c r="LRC10" s="21"/>
      <c r="LRD10"/>
      <c r="LRE10" s="4"/>
      <c r="LRF10" s="4"/>
      <c r="LRG10"/>
      <c r="LRH10" s="22"/>
      <c r="LRI10" s="22"/>
      <c r="LRJ10" s="22"/>
      <c r="LRK10" s="15"/>
      <c r="LRL10" s="23"/>
      <c r="LRM10" s="21"/>
      <c r="LRN10"/>
      <c r="LRO10" s="4"/>
      <c r="LRP10" s="4"/>
      <c r="LRQ10"/>
      <c r="LRR10" s="22"/>
      <c r="LRS10" s="22"/>
      <c r="LRT10" s="22"/>
      <c r="LRU10" s="15"/>
      <c r="LRV10" s="23"/>
      <c r="LRW10" s="21"/>
      <c r="LRX10"/>
      <c r="LRY10" s="4"/>
      <c r="LRZ10" s="4"/>
      <c r="LSA10"/>
      <c r="LSB10" s="22"/>
      <c r="LSC10" s="22"/>
      <c r="LSD10" s="22"/>
      <c r="LSE10" s="15"/>
      <c r="LSF10" s="23"/>
      <c r="LSG10" s="21"/>
      <c r="LSH10"/>
      <c r="LSI10" s="4"/>
      <c r="LSJ10" s="4"/>
      <c r="LSK10"/>
      <c r="LSL10" s="22"/>
      <c r="LSM10" s="22"/>
      <c r="LSN10" s="22"/>
      <c r="LSO10" s="15"/>
      <c r="LSP10" s="23"/>
      <c r="LSQ10" s="21"/>
      <c r="LSR10"/>
      <c r="LSS10" s="4"/>
      <c r="LST10" s="4"/>
      <c r="LSU10"/>
      <c r="LSV10" s="22"/>
      <c r="LSW10" s="22"/>
      <c r="LSX10" s="22"/>
      <c r="LSY10" s="15"/>
      <c r="LSZ10" s="23"/>
      <c r="LTA10" s="21"/>
      <c r="LTB10"/>
      <c r="LTC10" s="4"/>
      <c r="LTD10" s="4"/>
      <c r="LTE10"/>
      <c r="LTF10" s="22"/>
      <c r="LTG10" s="22"/>
      <c r="LTH10" s="22"/>
      <c r="LTI10" s="15"/>
      <c r="LTJ10" s="23"/>
      <c r="LTK10" s="21"/>
      <c r="LTL10"/>
      <c r="LTM10" s="4"/>
      <c r="LTN10" s="4"/>
      <c r="LTO10"/>
      <c r="LTP10" s="22"/>
      <c r="LTQ10" s="22"/>
      <c r="LTR10" s="22"/>
      <c r="LTS10" s="15"/>
      <c r="LTT10" s="23"/>
      <c r="LTU10" s="21"/>
      <c r="LTV10"/>
      <c r="LTW10" s="4"/>
      <c r="LTX10" s="4"/>
      <c r="LTY10"/>
      <c r="LTZ10" s="22"/>
      <c r="LUA10" s="22"/>
      <c r="LUB10" s="22"/>
      <c r="LUC10" s="15"/>
      <c r="LUD10" s="23"/>
      <c r="LUE10" s="21"/>
      <c r="LUF10"/>
      <c r="LUG10" s="4"/>
      <c r="LUH10" s="4"/>
      <c r="LUI10"/>
      <c r="LUJ10" s="22"/>
      <c r="LUK10" s="22"/>
      <c r="LUL10" s="22"/>
      <c r="LUM10" s="15"/>
      <c r="LUN10" s="23"/>
      <c r="LUO10" s="21"/>
      <c r="LUP10"/>
      <c r="LUQ10" s="4"/>
      <c r="LUR10" s="4"/>
      <c r="LUS10"/>
      <c r="LUT10" s="22"/>
      <c r="LUU10" s="22"/>
      <c r="LUV10" s="22"/>
      <c r="LUW10" s="15"/>
      <c r="LUX10" s="23"/>
      <c r="LUY10" s="21"/>
      <c r="LUZ10"/>
      <c r="LVA10" s="4"/>
      <c r="LVB10" s="4"/>
      <c r="LVC10"/>
      <c r="LVD10" s="22"/>
      <c r="LVE10" s="22"/>
      <c r="LVF10" s="22"/>
      <c r="LVG10" s="15"/>
      <c r="LVH10" s="23"/>
      <c r="LVI10" s="21"/>
      <c r="LVJ10"/>
      <c r="LVK10" s="4"/>
      <c r="LVL10" s="4"/>
      <c r="LVM10"/>
      <c r="LVN10" s="22"/>
      <c r="LVO10" s="22"/>
      <c r="LVP10" s="22"/>
      <c r="LVQ10" s="15"/>
      <c r="LVR10" s="23"/>
      <c r="LVS10" s="21"/>
      <c r="LVT10"/>
      <c r="LVU10" s="4"/>
      <c r="LVV10" s="4"/>
      <c r="LVW10"/>
      <c r="LVX10" s="22"/>
      <c r="LVY10" s="22"/>
      <c r="LVZ10" s="22"/>
      <c r="LWA10" s="15"/>
      <c r="LWB10" s="23"/>
      <c r="LWC10" s="21"/>
      <c r="LWD10"/>
      <c r="LWE10" s="4"/>
      <c r="LWF10" s="4"/>
      <c r="LWG10"/>
      <c r="LWH10" s="22"/>
      <c r="LWI10" s="22"/>
      <c r="LWJ10" s="22"/>
      <c r="LWK10" s="15"/>
      <c r="LWL10" s="23"/>
      <c r="LWM10" s="21"/>
      <c r="LWN10"/>
      <c r="LWO10" s="4"/>
      <c r="LWP10" s="4"/>
      <c r="LWQ10"/>
      <c r="LWR10" s="22"/>
      <c r="LWS10" s="22"/>
      <c r="LWT10" s="22"/>
      <c r="LWU10" s="15"/>
      <c r="LWV10" s="23"/>
      <c r="LWW10" s="21"/>
      <c r="LWX10"/>
      <c r="LWY10" s="4"/>
      <c r="LWZ10" s="4"/>
      <c r="LXA10"/>
      <c r="LXB10" s="22"/>
      <c r="LXC10" s="22"/>
      <c r="LXD10" s="22"/>
      <c r="LXE10" s="15"/>
      <c r="LXF10" s="23"/>
      <c r="LXG10" s="21"/>
      <c r="LXH10"/>
      <c r="LXI10" s="4"/>
      <c r="LXJ10" s="4"/>
      <c r="LXK10"/>
      <c r="LXL10" s="22"/>
      <c r="LXM10" s="22"/>
      <c r="LXN10" s="22"/>
      <c r="LXO10" s="15"/>
      <c r="LXP10" s="23"/>
      <c r="LXQ10" s="21"/>
      <c r="LXR10"/>
      <c r="LXS10" s="4"/>
      <c r="LXT10" s="4"/>
      <c r="LXU10"/>
      <c r="LXV10" s="22"/>
      <c r="LXW10" s="22"/>
      <c r="LXX10" s="22"/>
      <c r="LXY10" s="15"/>
      <c r="LXZ10" s="23"/>
      <c r="LYA10" s="21"/>
      <c r="LYB10"/>
      <c r="LYC10" s="4"/>
      <c r="LYD10" s="4"/>
      <c r="LYE10"/>
      <c r="LYF10" s="22"/>
      <c r="LYG10" s="22"/>
      <c r="LYH10" s="22"/>
      <c r="LYI10" s="15"/>
      <c r="LYJ10" s="23"/>
      <c r="LYK10" s="21"/>
      <c r="LYL10"/>
      <c r="LYM10" s="4"/>
      <c r="LYN10" s="4"/>
      <c r="LYO10"/>
      <c r="LYP10" s="22"/>
      <c r="LYQ10" s="22"/>
      <c r="LYR10" s="22"/>
      <c r="LYS10" s="15"/>
      <c r="LYT10" s="23"/>
      <c r="LYU10" s="21"/>
      <c r="LYV10"/>
      <c r="LYW10" s="4"/>
      <c r="LYX10" s="4"/>
      <c r="LYY10"/>
      <c r="LYZ10" s="22"/>
      <c r="LZA10" s="22"/>
      <c r="LZB10" s="22"/>
      <c r="LZC10" s="15"/>
      <c r="LZD10" s="23"/>
      <c r="LZE10" s="21"/>
      <c r="LZF10"/>
      <c r="LZG10" s="4"/>
      <c r="LZH10" s="4"/>
      <c r="LZI10"/>
      <c r="LZJ10" s="22"/>
      <c r="LZK10" s="22"/>
      <c r="LZL10" s="22"/>
      <c r="LZM10" s="15"/>
      <c r="LZN10" s="23"/>
      <c r="LZO10" s="21"/>
      <c r="LZP10"/>
      <c r="LZQ10" s="4"/>
      <c r="LZR10" s="4"/>
      <c r="LZS10"/>
      <c r="LZT10" s="22"/>
      <c r="LZU10" s="22"/>
      <c r="LZV10" s="22"/>
      <c r="LZW10" s="15"/>
      <c r="LZX10" s="23"/>
      <c r="LZY10" s="21"/>
      <c r="LZZ10"/>
      <c r="MAA10" s="4"/>
      <c r="MAB10" s="4"/>
      <c r="MAC10"/>
      <c r="MAD10" s="22"/>
      <c r="MAE10" s="22"/>
      <c r="MAF10" s="22"/>
      <c r="MAG10" s="15"/>
      <c r="MAH10" s="23"/>
      <c r="MAI10" s="21"/>
      <c r="MAJ10"/>
      <c r="MAK10" s="4"/>
      <c r="MAL10" s="4"/>
      <c r="MAM10"/>
      <c r="MAN10" s="22"/>
      <c r="MAO10" s="22"/>
      <c r="MAP10" s="22"/>
      <c r="MAQ10" s="15"/>
      <c r="MAR10" s="23"/>
      <c r="MAS10" s="21"/>
      <c r="MAT10"/>
      <c r="MAU10" s="4"/>
      <c r="MAV10" s="4"/>
      <c r="MAW10"/>
      <c r="MAX10" s="22"/>
      <c r="MAY10" s="22"/>
      <c r="MAZ10" s="22"/>
      <c r="MBA10" s="15"/>
      <c r="MBB10" s="23"/>
      <c r="MBC10" s="21"/>
      <c r="MBD10"/>
      <c r="MBE10" s="4"/>
      <c r="MBF10" s="4"/>
      <c r="MBG10"/>
      <c r="MBH10" s="22"/>
      <c r="MBI10" s="22"/>
      <c r="MBJ10" s="22"/>
      <c r="MBK10" s="15"/>
      <c r="MBL10" s="23"/>
      <c r="MBM10" s="21"/>
      <c r="MBN10"/>
      <c r="MBO10" s="4"/>
      <c r="MBP10" s="4"/>
      <c r="MBQ10"/>
      <c r="MBR10" s="22"/>
      <c r="MBS10" s="22"/>
      <c r="MBT10" s="22"/>
      <c r="MBU10" s="15"/>
      <c r="MBV10" s="23"/>
      <c r="MBW10" s="21"/>
      <c r="MBX10"/>
      <c r="MBY10" s="4"/>
      <c r="MBZ10" s="4"/>
      <c r="MCA10"/>
      <c r="MCB10" s="22"/>
      <c r="MCC10" s="22"/>
      <c r="MCD10" s="22"/>
      <c r="MCE10" s="15"/>
      <c r="MCF10" s="23"/>
      <c r="MCG10" s="21"/>
      <c r="MCH10"/>
      <c r="MCI10" s="4"/>
      <c r="MCJ10" s="4"/>
      <c r="MCK10"/>
      <c r="MCL10" s="22"/>
      <c r="MCM10" s="22"/>
      <c r="MCN10" s="22"/>
      <c r="MCO10" s="15"/>
      <c r="MCP10" s="23"/>
      <c r="MCQ10" s="21"/>
      <c r="MCR10"/>
      <c r="MCS10" s="4"/>
      <c r="MCT10" s="4"/>
      <c r="MCU10"/>
      <c r="MCV10" s="22"/>
      <c r="MCW10" s="22"/>
      <c r="MCX10" s="22"/>
      <c r="MCY10" s="15"/>
      <c r="MCZ10" s="23"/>
      <c r="MDA10" s="21"/>
      <c r="MDB10"/>
      <c r="MDC10" s="4"/>
      <c r="MDD10" s="4"/>
      <c r="MDE10"/>
      <c r="MDF10" s="22"/>
      <c r="MDG10" s="22"/>
      <c r="MDH10" s="22"/>
      <c r="MDI10" s="15"/>
      <c r="MDJ10" s="23"/>
      <c r="MDK10" s="21"/>
      <c r="MDL10"/>
      <c r="MDM10" s="4"/>
      <c r="MDN10" s="4"/>
      <c r="MDO10"/>
      <c r="MDP10" s="22"/>
      <c r="MDQ10" s="22"/>
      <c r="MDR10" s="22"/>
      <c r="MDS10" s="15"/>
      <c r="MDT10" s="23"/>
      <c r="MDU10" s="21"/>
      <c r="MDV10"/>
      <c r="MDW10" s="4"/>
      <c r="MDX10" s="4"/>
      <c r="MDY10"/>
      <c r="MDZ10" s="22"/>
      <c r="MEA10" s="22"/>
      <c r="MEB10" s="22"/>
      <c r="MEC10" s="15"/>
      <c r="MED10" s="23"/>
      <c r="MEE10" s="21"/>
      <c r="MEF10"/>
      <c r="MEG10" s="4"/>
      <c r="MEH10" s="4"/>
      <c r="MEI10"/>
      <c r="MEJ10" s="22"/>
      <c r="MEK10" s="22"/>
      <c r="MEL10" s="22"/>
      <c r="MEM10" s="15"/>
      <c r="MEN10" s="23"/>
      <c r="MEO10" s="21"/>
      <c r="MEP10"/>
      <c r="MEQ10" s="4"/>
      <c r="MER10" s="4"/>
      <c r="MES10"/>
      <c r="MET10" s="22"/>
      <c r="MEU10" s="22"/>
      <c r="MEV10" s="22"/>
      <c r="MEW10" s="15"/>
      <c r="MEX10" s="23"/>
      <c r="MEY10" s="21"/>
      <c r="MEZ10"/>
      <c r="MFA10" s="4"/>
      <c r="MFB10" s="4"/>
      <c r="MFC10"/>
      <c r="MFD10" s="22"/>
      <c r="MFE10" s="22"/>
      <c r="MFF10" s="22"/>
      <c r="MFG10" s="15"/>
      <c r="MFH10" s="23"/>
      <c r="MFI10" s="21"/>
      <c r="MFJ10"/>
      <c r="MFK10" s="4"/>
      <c r="MFL10" s="4"/>
      <c r="MFM10"/>
      <c r="MFN10" s="22"/>
      <c r="MFO10" s="22"/>
      <c r="MFP10" s="22"/>
      <c r="MFQ10" s="15"/>
      <c r="MFR10" s="23"/>
      <c r="MFS10" s="21"/>
      <c r="MFT10"/>
      <c r="MFU10" s="4"/>
      <c r="MFV10" s="4"/>
      <c r="MFW10"/>
      <c r="MFX10" s="22"/>
      <c r="MFY10" s="22"/>
      <c r="MFZ10" s="22"/>
      <c r="MGA10" s="15"/>
      <c r="MGB10" s="23"/>
      <c r="MGC10" s="21"/>
      <c r="MGD10"/>
      <c r="MGE10" s="4"/>
      <c r="MGF10" s="4"/>
      <c r="MGG10"/>
      <c r="MGH10" s="22"/>
      <c r="MGI10" s="22"/>
      <c r="MGJ10" s="22"/>
      <c r="MGK10" s="15"/>
      <c r="MGL10" s="23"/>
      <c r="MGM10" s="21"/>
      <c r="MGN10"/>
      <c r="MGO10" s="4"/>
      <c r="MGP10" s="4"/>
      <c r="MGQ10"/>
      <c r="MGR10" s="22"/>
      <c r="MGS10" s="22"/>
      <c r="MGT10" s="22"/>
      <c r="MGU10" s="15"/>
      <c r="MGV10" s="23"/>
      <c r="MGW10" s="21"/>
      <c r="MGX10"/>
      <c r="MGY10" s="4"/>
      <c r="MGZ10" s="4"/>
      <c r="MHA10"/>
      <c r="MHB10" s="22"/>
      <c r="MHC10" s="22"/>
      <c r="MHD10" s="22"/>
      <c r="MHE10" s="15"/>
      <c r="MHF10" s="23"/>
      <c r="MHG10" s="21"/>
      <c r="MHH10"/>
      <c r="MHI10" s="4"/>
      <c r="MHJ10" s="4"/>
      <c r="MHK10"/>
      <c r="MHL10" s="22"/>
      <c r="MHM10" s="22"/>
      <c r="MHN10" s="22"/>
      <c r="MHO10" s="15"/>
      <c r="MHP10" s="23"/>
      <c r="MHQ10" s="21"/>
      <c r="MHR10"/>
      <c r="MHS10" s="4"/>
      <c r="MHT10" s="4"/>
      <c r="MHU10"/>
      <c r="MHV10" s="22"/>
      <c r="MHW10" s="22"/>
      <c r="MHX10" s="22"/>
      <c r="MHY10" s="15"/>
      <c r="MHZ10" s="23"/>
      <c r="MIA10" s="21"/>
      <c r="MIB10"/>
      <c r="MIC10" s="4"/>
      <c r="MID10" s="4"/>
      <c r="MIE10"/>
      <c r="MIF10" s="22"/>
      <c r="MIG10" s="22"/>
      <c r="MIH10" s="22"/>
      <c r="MII10" s="15"/>
      <c r="MIJ10" s="23"/>
      <c r="MIK10" s="21"/>
      <c r="MIL10"/>
      <c r="MIM10" s="4"/>
      <c r="MIN10" s="4"/>
      <c r="MIO10"/>
      <c r="MIP10" s="22"/>
      <c r="MIQ10" s="22"/>
      <c r="MIR10" s="22"/>
      <c r="MIS10" s="15"/>
      <c r="MIT10" s="23"/>
      <c r="MIU10" s="21"/>
      <c r="MIV10"/>
      <c r="MIW10" s="4"/>
      <c r="MIX10" s="4"/>
      <c r="MIY10"/>
      <c r="MIZ10" s="22"/>
      <c r="MJA10" s="22"/>
      <c r="MJB10" s="22"/>
      <c r="MJC10" s="15"/>
      <c r="MJD10" s="23"/>
      <c r="MJE10" s="21"/>
      <c r="MJF10"/>
      <c r="MJG10" s="4"/>
      <c r="MJH10" s="4"/>
      <c r="MJI10"/>
      <c r="MJJ10" s="22"/>
      <c r="MJK10" s="22"/>
      <c r="MJL10" s="22"/>
      <c r="MJM10" s="15"/>
      <c r="MJN10" s="23"/>
      <c r="MJO10" s="21"/>
      <c r="MJP10"/>
      <c r="MJQ10" s="4"/>
      <c r="MJR10" s="4"/>
      <c r="MJS10"/>
      <c r="MJT10" s="22"/>
      <c r="MJU10" s="22"/>
      <c r="MJV10" s="22"/>
      <c r="MJW10" s="15"/>
      <c r="MJX10" s="23"/>
      <c r="MJY10" s="21"/>
      <c r="MJZ10"/>
      <c r="MKA10" s="4"/>
      <c r="MKB10" s="4"/>
      <c r="MKC10"/>
      <c r="MKD10" s="22"/>
      <c r="MKE10" s="22"/>
      <c r="MKF10" s="22"/>
      <c r="MKG10" s="15"/>
      <c r="MKH10" s="23"/>
      <c r="MKI10" s="21"/>
      <c r="MKJ10"/>
      <c r="MKK10" s="4"/>
      <c r="MKL10" s="4"/>
      <c r="MKM10"/>
      <c r="MKN10" s="22"/>
      <c r="MKO10" s="22"/>
      <c r="MKP10" s="22"/>
      <c r="MKQ10" s="15"/>
      <c r="MKR10" s="23"/>
      <c r="MKS10" s="21"/>
      <c r="MKT10"/>
      <c r="MKU10" s="4"/>
      <c r="MKV10" s="4"/>
      <c r="MKW10"/>
      <c r="MKX10" s="22"/>
      <c r="MKY10" s="22"/>
      <c r="MKZ10" s="22"/>
      <c r="MLA10" s="15"/>
      <c r="MLB10" s="23"/>
      <c r="MLC10" s="21"/>
      <c r="MLD10"/>
      <c r="MLE10" s="4"/>
      <c r="MLF10" s="4"/>
      <c r="MLG10"/>
      <c r="MLH10" s="22"/>
      <c r="MLI10" s="22"/>
      <c r="MLJ10" s="22"/>
      <c r="MLK10" s="15"/>
      <c r="MLL10" s="23"/>
      <c r="MLM10" s="21"/>
      <c r="MLN10"/>
      <c r="MLO10" s="4"/>
      <c r="MLP10" s="4"/>
      <c r="MLQ10"/>
      <c r="MLR10" s="22"/>
      <c r="MLS10" s="22"/>
      <c r="MLT10" s="22"/>
      <c r="MLU10" s="15"/>
      <c r="MLV10" s="23"/>
      <c r="MLW10" s="21"/>
      <c r="MLX10"/>
      <c r="MLY10" s="4"/>
      <c r="MLZ10" s="4"/>
      <c r="MMA10"/>
      <c r="MMB10" s="22"/>
      <c r="MMC10" s="22"/>
      <c r="MMD10" s="22"/>
      <c r="MME10" s="15"/>
      <c r="MMF10" s="23"/>
      <c r="MMG10" s="21"/>
      <c r="MMH10"/>
      <c r="MMI10" s="4"/>
      <c r="MMJ10" s="4"/>
      <c r="MMK10"/>
      <c r="MML10" s="22"/>
      <c r="MMM10" s="22"/>
      <c r="MMN10" s="22"/>
      <c r="MMO10" s="15"/>
      <c r="MMP10" s="23"/>
      <c r="MMQ10" s="21"/>
      <c r="MMR10"/>
      <c r="MMS10" s="4"/>
      <c r="MMT10" s="4"/>
      <c r="MMU10"/>
      <c r="MMV10" s="22"/>
      <c r="MMW10" s="22"/>
      <c r="MMX10" s="22"/>
      <c r="MMY10" s="15"/>
      <c r="MMZ10" s="23"/>
      <c r="MNA10" s="21"/>
      <c r="MNB10"/>
      <c r="MNC10" s="4"/>
      <c r="MND10" s="4"/>
      <c r="MNE10"/>
      <c r="MNF10" s="22"/>
      <c r="MNG10" s="22"/>
      <c r="MNH10" s="22"/>
      <c r="MNI10" s="15"/>
      <c r="MNJ10" s="23"/>
      <c r="MNK10" s="21"/>
      <c r="MNL10"/>
      <c r="MNM10" s="4"/>
      <c r="MNN10" s="4"/>
      <c r="MNO10"/>
      <c r="MNP10" s="22"/>
      <c r="MNQ10" s="22"/>
      <c r="MNR10" s="22"/>
      <c r="MNS10" s="15"/>
      <c r="MNT10" s="23"/>
      <c r="MNU10" s="21"/>
      <c r="MNV10"/>
      <c r="MNW10" s="4"/>
      <c r="MNX10" s="4"/>
      <c r="MNY10"/>
      <c r="MNZ10" s="22"/>
      <c r="MOA10" s="22"/>
      <c r="MOB10" s="22"/>
      <c r="MOC10" s="15"/>
      <c r="MOD10" s="23"/>
      <c r="MOE10" s="21"/>
      <c r="MOF10"/>
      <c r="MOG10" s="4"/>
      <c r="MOH10" s="4"/>
      <c r="MOI10"/>
      <c r="MOJ10" s="22"/>
      <c r="MOK10" s="22"/>
      <c r="MOL10" s="22"/>
      <c r="MOM10" s="15"/>
      <c r="MON10" s="23"/>
      <c r="MOO10" s="21"/>
      <c r="MOP10"/>
      <c r="MOQ10" s="4"/>
      <c r="MOR10" s="4"/>
      <c r="MOS10"/>
      <c r="MOT10" s="22"/>
      <c r="MOU10" s="22"/>
      <c r="MOV10" s="22"/>
      <c r="MOW10" s="15"/>
      <c r="MOX10" s="23"/>
      <c r="MOY10" s="21"/>
      <c r="MOZ10"/>
      <c r="MPA10" s="4"/>
      <c r="MPB10" s="4"/>
      <c r="MPC10"/>
      <c r="MPD10" s="22"/>
      <c r="MPE10" s="22"/>
      <c r="MPF10" s="22"/>
      <c r="MPG10" s="15"/>
      <c r="MPH10" s="23"/>
      <c r="MPI10" s="21"/>
      <c r="MPJ10"/>
      <c r="MPK10" s="4"/>
      <c r="MPL10" s="4"/>
      <c r="MPM10"/>
      <c r="MPN10" s="22"/>
      <c r="MPO10" s="22"/>
      <c r="MPP10" s="22"/>
      <c r="MPQ10" s="15"/>
      <c r="MPR10" s="23"/>
      <c r="MPS10" s="21"/>
      <c r="MPT10"/>
      <c r="MPU10" s="4"/>
      <c r="MPV10" s="4"/>
      <c r="MPW10"/>
      <c r="MPX10" s="22"/>
      <c r="MPY10" s="22"/>
      <c r="MPZ10" s="22"/>
      <c r="MQA10" s="15"/>
      <c r="MQB10" s="23"/>
      <c r="MQC10" s="21"/>
      <c r="MQD10"/>
      <c r="MQE10" s="4"/>
      <c r="MQF10" s="4"/>
      <c r="MQG10"/>
      <c r="MQH10" s="22"/>
      <c r="MQI10" s="22"/>
      <c r="MQJ10" s="22"/>
      <c r="MQK10" s="15"/>
      <c r="MQL10" s="23"/>
      <c r="MQM10" s="21"/>
      <c r="MQN10"/>
      <c r="MQO10" s="4"/>
      <c r="MQP10" s="4"/>
      <c r="MQQ10"/>
      <c r="MQR10" s="22"/>
      <c r="MQS10" s="22"/>
      <c r="MQT10" s="22"/>
      <c r="MQU10" s="15"/>
      <c r="MQV10" s="23"/>
      <c r="MQW10" s="21"/>
      <c r="MQX10"/>
      <c r="MQY10" s="4"/>
      <c r="MQZ10" s="4"/>
      <c r="MRA10"/>
      <c r="MRB10" s="22"/>
      <c r="MRC10" s="22"/>
      <c r="MRD10" s="22"/>
      <c r="MRE10" s="15"/>
      <c r="MRF10" s="23"/>
      <c r="MRG10" s="21"/>
      <c r="MRH10"/>
      <c r="MRI10" s="4"/>
      <c r="MRJ10" s="4"/>
      <c r="MRK10"/>
      <c r="MRL10" s="22"/>
      <c r="MRM10" s="22"/>
      <c r="MRN10" s="22"/>
      <c r="MRO10" s="15"/>
      <c r="MRP10" s="23"/>
      <c r="MRQ10" s="21"/>
      <c r="MRR10"/>
      <c r="MRS10" s="4"/>
      <c r="MRT10" s="4"/>
      <c r="MRU10"/>
      <c r="MRV10" s="22"/>
      <c r="MRW10" s="22"/>
      <c r="MRX10" s="22"/>
      <c r="MRY10" s="15"/>
      <c r="MRZ10" s="23"/>
      <c r="MSA10" s="21"/>
      <c r="MSB10"/>
      <c r="MSC10" s="4"/>
      <c r="MSD10" s="4"/>
      <c r="MSE10"/>
      <c r="MSF10" s="22"/>
      <c r="MSG10" s="22"/>
      <c r="MSH10" s="22"/>
      <c r="MSI10" s="15"/>
      <c r="MSJ10" s="23"/>
      <c r="MSK10" s="21"/>
      <c r="MSL10"/>
      <c r="MSM10" s="4"/>
      <c r="MSN10" s="4"/>
      <c r="MSO10"/>
      <c r="MSP10" s="22"/>
      <c r="MSQ10" s="22"/>
      <c r="MSR10" s="22"/>
      <c r="MSS10" s="15"/>
      <c r="MST10" s="23"/>
      <c r="MSU10" s="21"/>
      <c r="MSV10"/>
      <c r="MSW10" s="4"/>
      <c r="MSX10" s="4"/>
      <c r="MSY10"/>
      <c r="MSZ10" s="22"/>
      <c r="MTA10" s="22"/>
      <c r="MTB10" s="22"/>
      <c r="MTC10" s="15"/>
      <c r="MTD10" s="23"/>
      <c r="MTE10" s="21"/>
      <c r="MTF10"/>
      <c r="MTG10" s="4"/>
      <c r="MTH10" s="4"/>
      <c r="MTI10"/>
      <c r="MTJ10" s="22"/>
      <c r="MTK10" s="22"/>
      <c r="MTL10" s="22"/>
      <c r="MTM10" s="15"/>
      <c r="MTN10" s="23"/>
      <c r="MTO10" s="21"/>
      <c r="MTP10"/>
      <c r="MTQ10" s="4"/>
      <c r="MTR10" s="4"/>
      <c r="MTS10"/>
      <c r="MTT10" s="22"/>
      <c r="MTU10" s="22"/>
      <c r="MTV10" s="22"/>
      <c r="MTW10" s="15"/>
      <c r="MTX10" s="23"/>
      <c r="MTY10" s="21"/>
      <c r="MTZ10"/>
      <c r="MUA10" s="4"/>
      <c r="MUB10" s="4"/>
      <c r="MUC10"/>
      <c r="MUD10" s="22"/>
      <c r="MUE10" s="22"/>
      <c r="MUF10" s="22"/>
      <c r="MUG10" s="15"/>
      <c r="MUH10" s="23"/>
      <c r="MUI10" s="21"/>
      <c r="MUJ10"/>
      <c r="MUK10" s="4"/>
      <c r="MUL10" s="4"/>
      <c r="MUM10"/>
      <c r="MUN10" s="22"/>
      <c r="MUO10" s="22"/>
      <c r="MUP10" s="22"/>
      <c r="MUQ10" s="15"/>
      <c r="MUR10" s="23"/>
      <c r="MUS10" s="21"/>
      <c r="MUT10"/>
      <c r="MUU10" s="4"/>
      <c r="MUV10" s="4"/>
      <c r="MUW10"/>
      <c r="MUX10" s="22"/>
      <c r="MUY10" s="22"/>
      <c r="MUZ10" s="22"/>
      <c r="MVA10" s="15"/>
      <c r="MVB10" s="23"/>
      <c r="MVC10" s="21"/>
      <c r="MVD10"/>
      <c r="MVE10" s="4"/>
      <c r="MVF10" s="4"/>
      <c r="MVG10"/>
      <c r="MVH10" s="22"/>
      <c r="MVI10" s="22"/>
      <c r="MVJ10" s="22"/>
      <c r="MVK10" s="15"/>
      <c r="MVL10" s="23"/>
      <c r="MVM10" s="21"/>
      <c r="MVN10"/>
      <c r="MVO10" s="4"/>
      <c r="MVP10" s="4"/>
      <c r="MVQ10"/>
      <c r="MVR10" s="22"/>
      <c r="MVS10" s="22"/>
      <c r="MVT10" s="22"/>
      <c r="MVU10" s="15"/>
      <c r="MVV10" s="23"/>
      <c r="MVW10" s="21"/>
      <c r="MVX10"/>
      <c r="MVY10" s="4"/>
      <c r="MVZ10" s="4"/>
      <c r="MWA10"/>
      <c r="MWB10" s="22"/>
      <c r="MWC10" s="22"/>
      <c r="MWD10" s="22"/>
      <c r="MWE10" s="15"/>
      <c r="MWF10" s="23"/>
      <c r="MWG10" s="21"/>
      <c r="MWH10"/>
      <c r="MWI10" s="4"/>
      <c r="MWJ10" s="4"/>
      <c r="MWK10"/>
      <c r="MWL10" s="22"/>
      <c r="MWM10" s="22"/>
      <c r="MWN10" s="22"/>
      <c r="MWO10" s="15"/>
      <c r="MWP10" s="23"/>
      <c r="MWQ10" s="21"/>
      <c r="MWR10"/>
      <c r="MWS10" s="4"/>
      <c r="MWT10" s="4"/>
      <c r="MWU10"/>
      <c r="MWV10" s="22"/>
      <c r="MWW10" s="22"/>
      <c r="MWX10" s="22"/>
      <c r="MWY10" s="15"/>
      <c r="MWZ10" s="23"/>
      <c r="MXA10" s="21"/>
      <c r="MXB10"/>
      <c r="MXC10" s="4"/>
      <c r="MXD10" s="4"/>
      <c r="MXE10"/>
      <c r="MXF10" s="22"/>
      <c r="MXG10" s="22"/>
      <c r="MXH10" s="22"/>
      <c r="MXI10" s="15"/>
      <c r="MXJ10" s="23"/>
      <c r="MXK10" s="21"/>
      <c r="MXL10"/>
      <c r="MXM10" s="4"/>
      <c r="MXN10" s="4"/>
      <c r="MXO10"/>
      <c r="MXP10" s="22"/>
      <c r="MXQ10" s="22"/>
      <c r="MXR10" s="22"/>
      <c r="MXS10" s="15"/>
      <c r="MXT10" s="23"/>
      <c r="MXU10" s="21"/>
      <c r="MXV10"/>
      <c r="MXW10" s="4"/>
      <c r="MXX10" s="4"/>
      <c r="MXY10"/>
      <c r="MXZ10" s="22"/>
      <c r="MYA10" s="22"/>
      <c r="MYB10" s="22"/>
      <c r="MYC10" s="15"/>
      <c r="MYD10" s="23"/>
      <c r="MYE10" s="21"/>
      <c r="MYF10"/>
      <c r="MYG10" s="4"/>
      <c r="MYH10" s="4"/>
      <c r="MYI10"/>
      <c r="MYJ10" s="22"/>
      <c r="MYK10" s="22"/>
      <c r="MYL10" s="22"/>
      <c r="MYM10" s="15"/>
      <c r="MYN10" s="23"/>
      <c r="MYO10" s="21"/>
      <c r="MYP10"/>
      <c r="MYQ10" s="4"/>
      <c r="MYR10" s="4"/>
      <c r="MYS10"/>
      <c r="MYT10" s="22"/>
      <c r="MYU10" s="22"/>
      <c r="MYV10" s="22"/>
      <c r="MYW10" s="15"/>
      <c r="MYX10" s="23"/>
      <c r="MYY10" s="21"/>
      <c r="MYZ10"/>
      <c r="MZA10" s="4"/>
      <c r="MZB10" s="4"/>
      <c r="MZC10"/>
      <c r="MZD10" s="22"/>
      <c r="MZE10" s="22"/>
      <c r="MZF10" s="22"/>
      <c r="MZG10" s="15"/>
      <c r="MZH10" s="23"/>
      <c r="MZI10" s="21"/>
      <c r="MZJ10"/>
      <c r="MZK10" s="4"/>
      <c r="MZL10" s="4"/>
      <c r="MZM10"/>
      <c r="MZN10" s="22"/>
      <c r="MZO10" s="22"/>
      <c r="MZP10" s="22"/>
      <c r="MZQ10" s="15"/>
      <c r="MZR10" s="23"/>
      <c r="MZS10" s="21"/>
      <c r="MZT10"/>
      <c r="MZU10" s="4"/>
      <c r="MZV10" s="4"/>
      <c r="MZW10"/>
      <c r="MZX10" s="22"/>
      <c r="MZY10" s="22"/>
      <c r="MZZ10" s="22"/>
      <c r="NAA10" s="15"/>
      <c r="NAB10" s="23"/>
      <c r="NAC10" s="21"/>
      <c r="NAD10"/>
      <c r="NAE10" s="4"/>
      <c r="NAF10" s="4"/>
      <c r="NAG10"/>
      <c r="NAH10" s="22"/>
      <c r="NAI10" s="22"/>
      <c r="NAJ10" s="22"/>
      <c r="NAK10" s="15"/>
      <c r="NAL10" s="23"/>
      <c r="NAM10" s="21"/>
      <c r="NAN10"/>
      <c r="NAO10" s="4"/>
      <c r="NAP10" s="4"/>
      <c r="NAQ10"/>
      <c r="NAR10" s="22"/>
      <c r="NAS10" s="22"/>
      <c r="NAT10" s="22"/>
      <c r="NAU10" s="15"/>
      <c r="NAV10" s="23"/>
      <c r="NAW10" s="21"/>
      <c r="NAX10"/>
      <c r="NAY10" s="4"/>
      <c r="NAZ10" s="4"/>
      <c r="NBA10"/>
      <c r="NBB10" s="22"/>
      <c r="NBC10" s="22"/>
      <c r="NBD10" s="22"/>
      <c r="NBE10" s="15"/>
      <c r="NBF10" s="23"/>
      <c r="NBG10" s="21"/>
      <c r="NBH10"/>
      <c r="NBI10" s="4"/>
      <c r="NBJ10" s="4"/>
      <c r="NBK10"/>
      <c r="NBL10" s="22"/>
      <c r="NBM10" s="22"/>
      <c r="NBN10" s="22"/>
      <c r="NBO10" s="15"/>
      <c r="NBP10" s="23"/>
      <c r="NBQ10" s="21"/>
      <c r="NBR10"/>
      <c r="NBS10" s="4"/>
      <c r="NBT10" s="4"/>
      <c r="NBU10"/>
      <c r="NBV10" s="22"/>
      <c r="NBW10" s="22"/>
      <c r="NBX10" s="22"/>
      <c r="NBY10" s="15"/>
      <c r="NBZ10" s="23"/>
      <c r="NCA10" s="21"/>
      <c r="NCB10"/>
      <c r="NCC10" s="4"/>
      <c r="NCD10" s="4"/>
      <c r="NCE10"/>
      <c r="NCF10" s="22"/>
      <c r="NCG10" s="22"/>
      <c r="NCH10" s="22"/>
      <c r="NCI10" s="15"/>
      <c r="NCJ10" s="23"/>
      <c r="NCK10" s="21"/>
      <c r="NCL10"/>
      <c r="NCM10" s="4"/>
      <c r="NCN10" s="4"/>
      <c r="NCO10"/>
      <c r="NCP10" s="22"/>
      <c r="NCQ10" s="22"/>
      <c r="NCR10" s="22"/>
      <c r="NCS10" s="15"/>
      <c r="NCT10" s="23"/>
      <c r="NCU10" s="21"/>
      <c r="NCV10"/>
      <c r="NCW10" s="4"/>
      <c r="NCX10" s="4"/>
      <c r="NCY10"/>
      <c r="NCZ10" s="22"/>
      <c r="NDA10" s="22"/>
      <c r="NDB10" s="22"/>
      <c r="NDC10" s="15"/>
      <c r="NDD10" s="23"/>
      <c r="NDE10" s="21"/>
      <c r="NDF10"/>
      <c r="NDG10" s="4"/>
      <c r="NDH10" s="4"/>
      <c r="NDI10"/>
      <c r="NDJ10" s="22"/>
      <c r="NDK10" s="22"/>
      <c r="NDL10" s="22"/>
      <c r="NDM10" s="15"/>
      <c r="NDN10" s="23"/>
      <c r="NDO10" s="21"/>
      <c r="NDP10"/>
      <c r="NDQ10" s="4"/>
      <c r="NDR10" s="4"/>
      <c r="NDS10"/>
      <c r="NDT10" s="22"/>
      <c r="NDU10" s="22"/>
      <c r="NDV10" s="22"/>
      <c r="NDW10" s="15"/>
      <c r="NDX10" s="23"/>
      <c r="NDY10" s="21"/>
      <c r="NDZ10"/>
      <c r="NEA10" s="4"/>
      <c r="NEB10" s="4"/>
      <c r="NEC10"/>
      <c r="NED10" s="22"/>
      <c r="NEE10" s="22"/>
      <c r="NEF10" s="22"/>
      <c r="NEG10" s="15"/>
      <c r="NEH10" s="23"/>
      <c r="NEI10" s="21"/>
      <c r="NEJ10"/>
      <c r="NEK10" s="4"/>
      <c r="NEL10" s="4"/>
      <c r="NEM10"/>
      <c r="NEN10" s="22"/>
      <c r="NEO10" s="22"/>
      <c r="NEP10" s="22"/>
      <c r="NEQ10" s="15"/>
      <c r="NER10" s="23"/>
      <c r="NES10" s="21"/>
      <c r="NET10"/>
      <c r="NEU10" s="4"/>
      <c r="NEV10" s="4"/>
      <c r="NEW10"/>
      <c r="NEX10" s="22"/>
      <c r="NEY10" s="22"/>
      <c r="NEZ10" s="22"/>
      <c r="NFA10" s="15"/>
      <c r="NFB10" s="23"/>
      <c r="NFC10" s="21"/>
      <c r="NFD10"/>
      <c r="NFE10" s="4"/>
      <c r="NFF10" s="4"/>
      <c r="NFG10"/>
      <c r="NFH10" s="22"/>
      <c r="NFI10" s="22"/>
      <c r="NFJ10" s="22"/>
      <c r="NFK10" s="15"/>
      <c r="NFL10" s="23"/>
      <c r="NFM10" s="21"/>
      <c r="NFN10"/>
      <c r="NFO10" s="4"/>
      <c r="NFP10" s="4"/>
      <c r="NFQ10"/>
      <c r="NFR10" s="22"/>
      <c r="NFS10" s="22"/>
      <c r="NFT10" s="22"/>
      <c r="NFU10" s="15"/>
      <c r="NFV10" s="23"/>
      <c r="NFW10" s="21"/>
      <c r="NFX10"/>
      <c r="NFY10" s="4"/>
      <c r="NFZ10" s="4"/>
      <c r="NGA10"/>
      <c r="NGB10" s="22"/>
      <c r="NGC10" s="22"/>
      <c r="NGD10" s="22"/>
      <c r="NGE10" s="15"/>
      <c r="NGF10" s="23"/>
      <c r="NGG10" s="21"/>
      <c r="NGH10"/>
      <c r="NGI10" s="4"/>
      <c r="NGJ10" s="4"/>
      <c r="NGK10"/>
      <c r="NGL10" s="22"/>
      <c r="NGM10" s="22"/>
      <c r="NGN10" s="22"/>
      <c r="NGO10" s="15"/>
      <c r="NGP10" s="23"/>
      <c r="NGQ10" s="21"/>
      <c r="NGR10"/>
      <c r="NGS10" s="4"/>
      <c r="NGT10" s="4"/>
      <c r="NGU10"/>
      <c r="NGV10" s="22"/>
      <c r="NGW10" s="22"/>
      <c r="NGX10" s="22"/>
      <c r="NGY10" s="15"/>
      <c r="NGZ10" s="23"/>
      <c r="NHA10" s="21"/>
      <c r="NHB10"/>
      <c r="NHC10" s="4"/>
      <c r="NHD10" s="4"/>
      <c r="NHE10"/>
      <c r="NHF10" s="22"/>
      <c r="NHG10" s="22"/>
      <c r="NHH10" s="22"/>
      <c r="NHI10" s="15"/>
      <c r="NHJ10" s="23"/>
      <c r="NHK10" s="21"/>
      <c r="NHL10"/>
      <c r="NHM10" s="4"/>
      <c r="NHN10" s="4"/>
      <c r="NHO10"/>
      <c r="NHP10" s="22"/>
      <c r="NHQ10" s="22"/>
      <c r="NHR10" s="22"/>
      <c r="NHS10" s="15"/>
      <c r="NHT10" s="23"/>
      <c r="NHU10" s="21"/>
      <c r="NHV10"/>
      <c r="NHW10" s="4"/>
      <c r="NHX10" s="4"/>
      <c r="NHY10"/>
      <c r="NHZ10" s="22"/>
      <c r="NIA10" s="22"/>
      <c r="NIB10" s="22"/>
      <c r="NIC10" s="15"/>
      <c r="NID10" s="23"/>
      <c r="NIE10" s="21"/>
      <c r="NIF10"/>
      <c r="NIG10" s="4"/>
      <c r="NIH10" s="4"/>
      <c r="NII10"/>
      <c r="NIJ10" s="22"/>
      <c r="NIK10" s="22"/>
      <c r="NIL10" s="22"/>
      <c r="NIM10" s="15"/>
      <c r="NIN10" s="23"/>
      <c r="NIO10" s="21"/>
      <c r="NIP10"/>
      <c r="NIQ10" s="4"/>
      <c r="NIR10" s="4"/>
      <c r="NIS10"/>
      <c r="NIT10" s="22"/>
      <c r="NIU10" s="22"/>
      <c r="NIV10" s="22"/>
      <c r="NIW10" s="15"/>
      <c r="NIX10" s="23"/>
      <c r="NIY10" s="21"/>
      <c r="NIZ10"/>
      <c r="NJA10" s="4"/>
      <c r="NJB10" s="4"/>
      <c r="NJC10"/>
      <c r="NJD10" s="22"/>
      <c r="NJE10" s="22"/>
      <c r="NJF10" s="22"/>
      <c r="NJG10" s="15"/>
      <c r="NJH10" s="23"/>
      <c r="NJI10" s="21"/>
      <c r="NJJ10"/>
      <c r="NJK10" s="4"/>
      <c r="NJL10" s="4"/>
      <c r="NJM10"/>
      <c r="NJN10" s="22"/>
      <c r="NJO10" s="22"/>
      <c r="NJP10" s="22"/>
      <c r="NJQ10" s="15"/>
      <c r="NJR10" s="23"/>
      <c r="NJS10" s="21"/>
      <c r="NJT10"/>
      <c r="NJU10" s="4"/>
      <c r="NJV10" s="4"/>
      <c r="NJW10"/>
      <c r="NJX10" s="22"/>
      <c r="NJY10" s="22"/>
      <c r="NJZ10" s="22"/>
      <c r="NKA10" s="15"/>
      <c r="NKB10" s="23"/>
      <c r="NKC10" s="21"/>
      <c r="NKD10"/>
      <c r="NKE10" s="4"/>
      <c r="NKF10" s="4"/>
      <c r="NKG10"/>
      <c r="NKH10" s="22"/>
      <c r="NKI10" s="22"/>
      <c r="NKJ10" s="22"/>
      <c r="NKK10" s="15"/>
      <c r="NKL10" s="23"/>
      <c r="NKM10" s="21"/>
      <c r="NKN10"/>
      <c r="NKO10" s="4"/>
      <c r="NKP10" s="4"/>
      <c r="NKQ10"/>
      <c r="NKR10" s="22"/>
      <c r="NKS10" s="22"/>
      <c r="NKT10" s="22"/>
      <c r="NKU10" s="15"/>
      <c r="NKV10" s="23"/>
      <c r="NKW10" s="21"/>
      <c r="NKX10"/>
      <c r="NKY10" s="4"/>
      <c r="NKZ10" s="4"/>
      <c r="NLA10"/>
      <c r="NLB10" s="22"/>
      <c r="NLC10" s="22"/>
      <c r="NLD10" s="22"/>
      <c r="NLE10" s="15"/>
      <c r="NLF10" s="23"/>
      <c r="NLG10" s="21"/>
      <c r="NLH10"/>
      <c r="NLI10" s="4"/>
      <c r="NLJ10" s="4"/>
      <c r="NLK10"/>
      <c r="NLL10" s="22"/>
      <c r="NLM10" s="22"/>
      <c r="NLN10" s="22"/>
      <c r="NLO10" s="15"/>
      <c r="NLP10" s="23"/>
      <c r="NLQ10" s="21"/>
      <c r="NLR10"/>
      <c r="NLS10" s="4"/>
      <c r="NLT10" s="4"/>
      <c r="NLU10"/>
      <c r="NLV10" s="22"/>
      <c r="NLW10" s="22"/>
      <c r="NLX10" s="22"/>
      <c r="NLY10" s="15"/>
      <c r="NLZ10" s="23"/>
      <c r="NMA10" s="21"/>
      <c r="NMB10"/>
      <c r="NMC10" s="4"/>
      <c r="NMD10" s="4"/>
      <c r="NME10"/>
      <c r="NMF10" s="22"/>
      <c r="NMG10" s="22"/>
      <c r="NMH10" s="22"/>
      <c r="NMI10" s="15"/>
      <c r="NMJ10" s="23"/>
      <c r="NMK10" s="21"/>
      <c r="NML10"/>
      <c r="NMM10" s="4"/>
      <c r="NMN10" s="4"/>
      <c r="NMO10"/>
      <c r="NMP10" s="22"/>
      <c r="NMQ10" s="22"/>
      <c r="NMR10" s="22"/>
      <c r="NMS10" s="15"/>
      <c r="NMT10" s="23"/>
      <c r="NMU10" s="21"/>
      <c r="NMV10"/>
      <c r="NMW10" s="4"/>
      <c r="NMX10" s="4"/>
      <c r="NMY10"/>
      <c r="NMZ10" s="22"/>
      <c r="NNA10" s="22"/>
      <c r="NNB10" s="22"/>
      <c r="NNC10" s="15"/>
      <c r="NND10" s="23"/>
      <c r="NNE10" s="21"/>
      <c r="NNF10"/>
      <c r="NNG10" s="4"/>
      <c r="NNH10" s="4"/>
      <c r="NNI10"/>
      <c r="NNJ10" s="22"/>
      <c r="NNK10" s="22"/>
      <c r="NNL10" s="22"/>
      <c r="NNM10" s="15"/>
      <c r="NNN10" s="23"/>
      <c r="NNO10" s="21"/>
      <c r="NNP10"/>
      <c r="NNQ10" s="4"/>
      <c r="NNR10" s="4"/>
      <c r="NNS10"/>
      <c r="NNT10" s="22"/>
      <c r="NNU10" s="22"/>
      <c r="NNV10" s="22"/>
      <c r="NNW10" s="15"/>
      <c r="NNX10" s="23"/>
      <c r="NNY10" s="21"/>
      <c r="NNZ10"/>
      <c r="NOA10" s="4"/>
      <c r="NOB10" s="4"/>
      <c r="NOC10"/>
      <c r="NOD10" s="22"/>
      <c r="NOE10" s="22"/>
      <c r="NOF10" s="22"/>
      <c r="NOG10" s="15"/>
      <c r="NOH10" s="23"/>
      <c r="NOI10" s="21"/>
      <c r="NOJ10"/>
      <c r="NOK10" s="4"/>
      <c r="NOL10" s="4"/>
      <c r="NOM10"/>
      <c r="NON10" s="22"/>
      <c r="NOO10" s="22"/>
      <c r="NOP10" s="22"/>
      <c r="NOQ10" s="15"/>
      <c r="NOR10" s="23"/>
      <c r="NOS10" s="21"/>
      <c r="NOT10"/>
      <c r="NOU10" s="4"/>
      <c r="NOV10" s="4"/>
      <c r="NOW10"/>
      <c r="NOX10" s="22"/>
      <c r="NOY10" s="22"/>
      <c r="NOZ10" s="22"/>
      <c r="NPA10" s="15"/>
      <c r="NPB10" s="23"/>
      <c r="NPC10" s="21"/>
      <c r="NPD10"/>
      <c r="NPE10" s="4"/>
      <c r="NPF10" s="4"/>
      <c r="NPG10"/>
      <c r="NPH10" s="22"/>
      <c r="NPI10" s="22"/>
      <c r="NPJ10" s="22"/>
      <c r="NPK10" s="15"/>
      <c r="NPL10" s="23"/>
      <c r="NPM10" s="21"/>
      <c r="NPN10"/>
      <c r="NPO10" s="4"/>
      <c r="NPP10" s="4"/>
      <c r="NPQ10"/>
      <c r="NPR10" s="22"/>
      <c r="NPS10" s="22"/>
      <c r="NPT10" s="22"/>
      <c r="NPU10" s="15"/>
      <c r="NPV10" s="23"/>
      <c r="NPW10" s="21"/>
      <c r="NPX10"/>
      <c r="NPY10" s="4"/>
      <c r="NPZ10" s="4"/>
      <c r="NQA10"/>
      <c r="NQB10" s="22"/>
      <c r="NQC10" s="22"/>
      <c r="NQD10" s="22"/>
      <c r="NQE10" s="15"/>
      <c r="NQF10" s="23"/>
      <c r="NQG10" s="21"/>
      <c r="NQH10"/>
      <c r="NQI10" s="4"/>
      <c r="NQJ10" s="4"/>
      <c r="NQK10"/>
      <c r="NQL10" s="22"/>
      <c r="NQM10" s="22"/>
      <c r="NQN10" s="22"/>
      <c r="NQO10" s="15"/>
      <c r="NQP10" s="23"/>
      <c r="NQQ10" s="21"/>
      <c r="NQR10"/>
      <c r="NQS10" s="4"/>
      <c r="NQT10" s="4"/>
      <c r="NQU10"/>
      <c r="NQV10" s="22"/>
      <c r="NQW10" s="22"/>
      <c r="NQX10" s="22"/>
      <c r="NQY10" s="15"/>
      <c r="NQZ10" s="23"/>
      <c r="NRA10" s="21"/>
      <c r="NRB10"/>
      <c r="NRC10" s="4"/>
      <c r="NRD10" s="4"/>
      <c r="NRE10"/>
      <c r="NRF10" s="22"/>
      <c r="NRG10" s="22"/>
      <c r="NRH10" s="22"/>
      <c r="NRI10" s="15"/>
      <c r="NRJ10" s="23"/>
      <c r="NRK10" s="21"/>
      <c r="NRL10"/>
      <c r="NRM10" s="4"/>
      <c r="NRN10" s="4"/>
      <c r="NRO10"/>
      <c r="NRP10" s="22"/>
      <c r="NRQ10" s="22"/>
      <c r="NRR10" s="22"/>
      <c r="NRS10" s="15"/>
      <c r="NRT10" s="23"/>
      <c r="NRU10" s="21"/>
      <c r="NRV10"/>
      <c r="NRW10" s="4"/>
      <c r="NRX10" s="4"/>
      <c r="NRY10"/>
      <c r="NRZ10" s="22"/>
      <c r="NSA10" s="22"/>
      <c r="NSB10" s="22"/>
      <c r="NSC10" s="15"/>
      <c r="NSD10" s="23"/>
      <c r="NSE10" s="21"/>
      <c r="NSF10"/>
      <c r="NSG10" s="4"/>
      <c r="NSH10" s="4"/>
      <c r="NSI10"/>
      <c r="NSJ10" s="22"/>
      <c r="NSK10" s="22"/>
      <c r="NSL10" s="22"/>
      <c r="NSM10" s="15"/>
      <c r="NSN10" s="23"/>
      <c r="NSO10" s="21"/>
      <c r="NSP10"/>
      <c r="NSQ10" s="4"/>
      <c r="NSR10" s="4"/>
      <c r="NSS10"/>
      <c r="NST10" s="22"/>
      <c r="NSU10" s="22"/>
      <c r="NSV10" s="22"/>
      <c r="NSW10" s="15"/>
      <c r="NSX10" s="23"/>
      <c r="NSY10" s="21"/>
      <c r="NSZ10"/>
      <c r="NTA10" s="4"/>
      <c r="NTB10" s="4"/>
      <c r="NTC10"/>
      <c r="NTD10" s="22"/>
      <c r="NTE10" s="22"/>
      <c r="NTF10" s="22"/>
      <c r="NTG10" s="15"/>
      <c r="NTH10" s="23"/>
      <c r="NTI10" s="21"/>
      <c r="NTJ10"/>
      <c r="NTK10" s="4"/>
      <c r="NTL10" s="4"/>
      <c r="NTM10"/>
      <c r="NTN10" s="22"/>
      <c r="NTO10" s="22"/>
      <c r="NTP10" s="22"/>
      <c r="NTQ10" s="15"/>
      <c r="NTR10" s="23"/>
      <c r="NTS10" s="21"/>
      <c r="NTT10"/>
      <c r="NTU10" s="4"/>
      <c r="NTV10" s="4"/>
      <c r="NTW10"/>
      <c r="NTX10" s="22"/>
      <c r="NTY10" s="22"/>
      <c r="NTZ10" s="22"/>
      <c r="NUA10" s="15"/>
      <c r="NUB10" s="23"/>
      <c r="NUC10" s="21"/>
      <c r="NUD10"/>
      <c r="NUE10" s="4"/>
      <c r="NUF10" s="4"/>
      <c r="NUG10"/>
      <c r="NUH10" s="22"/>
      <c r="NUI10" s="22"/>
      <c r="NUJ10" s="22"/>
      <c r="NUK10" s="15"/>
      <c r="NUL10" s="23"/>
      <c r="NUM10" s="21"/>
      <c r="NUN10"/>
      <c r="NUO10" s="4"/>
      <c r="NUP10" s="4"/>
      <c r="NUQ10"/>
      <c r="NUR10" s="22"/>
      <c r="NUS10" s="22"/>
      <c r="NUT10" s="22"/>
      <c r="NUU10" s="15"/>
      <c r="NUV10" s="23"/>
      <c r="NUW10" s="21"/>
      <c r="NUX10"/>
      <c r="NUY10" s="4"/>
      <c r="NUZ10" s="4"/>
      <c r="NVA10"/>
      <c r="NVB10" s="22"/>
      <c r="NVC10" s="22"/>
      <c r="NVD10" s="22"/>
      <c r="NVE10" s="15"/>
      <c r="NVF10" s="23"/>
      <c r="NVG10" s="21"/>
      <c r="NVH10"/>
      <c r="NVI10" s="4"/>
      <c r="NVJ10" s="4"/>
      <c r="NVK10"/>
      <c r="NVL10" s="22"/>
      <c r="NVM10" s="22"/>
      <c r="NVN10" s="22"/>
      <c r="NVO10" s="15"/>
      <c r="NVP10" s="23"/>
      <c r="NVQ10" s="21"/>
      <c r="NVR10"/>
      <c r="NVS10" s="4"/>
      <c r="NVT10" s="4"/>
      <c r="NVU10"/>
      <c r="NVV10" s="22"/>
      <c r="NVW10" s="22"/>
      <c r="NVX10" s="22"/>
      <c r="NVY10" s="15"/>
      <c r="NVZ10" s="23"/>
      <c r="NWA10" s="21"/>
      <c r="NWB10"/>
      <c r="NWC10" s="4"/>
      <c r="NWD10" s="4"/>
      <c r="NWE10"/>
      <c r="NWF10" s="22"/>
      <c r="NWG10" s="22"/>
      <c r="NWH10" s="22"/>
      <c r="NWI10" s="15"/>
      <c r="NWJ10" s="23"/>
      <c r="NWK10" s="21"/>
      <c r="NWL10"/>
      <c r="NWM10" s="4"/>
      <c r="NWN10" s="4"/>
      <c r="NWO10"/>
      <c r="NWP10" s="22"/>
      <c r="NWQ10" s="22"/>
      <c r="NWR10" s="22"/>
      <c r="NWS10" s="15"/>
      <c r="NWT10" s="23"/>
      <c r="NWU10" s="21"/>
      <c r="NWV10"/>
      <c r="NWW10" s="4"/>
      <c r="NWX10" s="4"/>
      <c r="NWY10"/>
      <c r="NWZ10" s="22"/>
      <c r="NXA10" s="22"/>
      <c r="NXB10" s="22"/>
      <c r="NXC10" s="15"/>
      <c r="NXD10" s="23"/>
      <c r="NXE10" s="21"/>
      <c r="NXF10"/>
      <c r="NXG10" s="4"/>
      <c r="NXH10" s="4"/>
      <c r="NXI10"/>
      <c r="NXJ10" s="22"/>
      <c r="NXK10" s="22"/>
      <c r="NXL10" s="22"/>
      <c r="NXM10" s="15"/>
      <c r="NXN10" s="23"/>
      <c r="NXO10" s="21"/>
      <c r="NXP10"/>
      <c r="NXQ10" s="4"/>
      <c r="NXR10" s="4"/>
      <c r="NXS10"/>
      <c r="NXT10" s="22"/>
      <c r="NXU10" s="22"/>
      <c r="NXV10" s="22"/>
      <c r="NXW10" s="15"/>
      <c r="NXX10" s="23"/>
      <c r="NXY10" s="21"/>
      <c r="NXZ10"/>
      <c r="NYA10" s="4"/>
      <c r="NYB10" s="4"/>
      <c r="NYC10"/>
      <c r="NYD10" s="22"/>
      <c r="NYE10" s="22"/>
      <c r="NYF10" s="22"/>
      <c r="NYG10" s="15"/>
      <c r="NYH10" s="23"/>
      <c r="NYI10" s="21"/>
      <c r="NYJ10"/>
      <c r="NYK10" s="4"/>
      <c r="NYL10" s="4"/>
      <c r="NYM10"/>
      <c r="NYN10" s="22"/>
      <c r="NYO10" s="22"/>
      <c r="NYP10" s="22"/>
      <c r="NYQ10" s="15"/>
      <c r="NYR10" s="23"/>
      <c r="NYS10" s="21"/>
      <c r="NYT10"/>
      <c r="NYU10" s="4"/>
      <c r="NYV10" s="4"/>
      <c r="NYW10"/>
      <c r="NYX10" s="22"/>
      <c r="NYY10" s="22"/>
      <c r="NYZ10" s="22"/>
      <c r="NZA10" s="15"/>
      <c r="NZB10" s="23"/>
      <c r="NZC10" s="21"/>
      <c r="NZD10"/>
      <c r="NZE10" s="4"/>
      <c r="NZF10" s="4"/>
      <c r="NZG10"/>
      <c r="NZH10" s="22"/>
      <c r="NZI10" s="22"/>
      <c r="NZJ10" s="22"/>
      <c r="NZK10" s="15"/>
      <c r="NZL10" s="23"/>
      <c r="NZM10" s="21"/>
      <c r="NZN10"/>
      <c r="NZO10" s="4"/>
      <c r="NZP10" s="4"/>
      <c r="NZQ10"/>
      <c r="NZR10" s="22"/>
      <c r="NZS10" s="22"/>
      <c r="NZT10" s="22"/>
      <c r="NZU10" s="15"/>
      <c r="NZV10" s="23"/>
      <c r="NZW10" s="21"/>
      <c r="NZX10"/>
      <c r="NZY10" s="4"/>
      <c r="NZZ10" s="4"/>
      <c r="OAA10"/>
      <c r="OAB10" s="22"/>
      <c r="OAC10" s="22"/>
      <c r="OAD10" s="22"/>
      <c r="OAE10" s="15"/>
      <c r="OAF10" s="23"/>
      <c r="OAG10" s="21"/>
      <c r="OAH10"/>
      <c r="OAI10" s="4"/>
      <c r="OAJ10" s="4"/>
      <c r="OAK10"/>
      <c r="OAL10" s="22"/>
      <c r="OAM10" s="22"/>
      <c r="OAN10" s="22"/>
      <c r="OAO10" s="15"/>
      <c r="OAP10" s="23"/>
      <c r="OAQ10" s="21"/>
      <c r="OAR10"/>
      <c r="OAS10" s="4"/>
      <c r="OAT10" s="4"/>
      <c r="OAU10"/>
      <c r="OAV10" s="22"/>
      <c r="OAW10" s="22"/>
      <c r="OAX10" s="22"/>
      <c r="OAY10" s="15"/>
      <c r="OAZ10" s="23"/>
      <c r="OBA10" s="21"/>
      <c r="OBB10"/>
      <c r="OBC10" s="4"/>
      <c r="OBD10" s="4"/>
      <c r="OBE10"/>
      <c r="OBF10" s="22"/>
      <c r="OBG10" s="22"/>
      <c r="OBH10" s="22"/>
      <c r="OBI10" s="15"/>
      <c r="OBJ10" s="23"/>
      <c r="OBK10" s="21"/>
      <c r="OBL10"/>
      <c r="OBM10" s="4"/>
      <c r="OBN10" s="4"/>
      <c r="OBO10"/>
      <c r="OBP10" s="22"/>
      <c r="OBQ10" s="22"/>
      <c r="OBR10" s="22"/>
      <c r="OBS10" s="15"/>
      <c r="OBT10" s="23"/>
      <c r="OBU10" s="21"/>
      <c r="OBV10"/>
      <c r="OBW10" s="4"/>
      <c r="OBX10" s="4"/>
      <c r="OBY10"/>
      <c r="OBZ10" s="22"/>
      <c r="OCA10" s="22"/>
      <c r="OCB10" s="22"/>
      <c r="OCC10" s="15"/>
      <c r="OCD10" s="23"/>
      <c r="OCE10" s="21"/>
      <c r="OCF10"/>
      <c r="OCG10" s="4"/>
      <c r="OCH10" s="4"/>
      <c r="OCI10"/>
      <c r="OCJ10" s="22"/>
      <c r="OCK10" s="22"/>
      <c r="OCL10" s="22"/>
      <c r="OCM10" s="15"/>
      <c r="OCN10" s="23"/>
      <c r="OCO10" s="21"/>
      <c r="OCP10"/>
      <c r="OCQ10" s="4"/>
      <c r="OCR10" s="4"/>
      <c r="OCS10"/>
      <c r="OCT10" s="22"/>
      <c r="OCU10" s="22"/>
      <c r="OCV10" s="22"/>
      <c r="OCW10" s="15"/>
      <c r="OCX10" s="23"/>
      <c r="OCY10" s="21"/>
      <c r="OCZ10"/>
      <c r="ODA10" s="4"/>
      <c r="ODB10" s="4"/>
      <c r="ODC10"/>
      <c r="ODD10" s="22"/>
      <c r="ODE10" s="22"/>
      <c r="ODF10" s="22"/>
      <c r="ODG10" s="15"/>
      <c r="ODH10" s="23"/>
      <c r="ODI10" s="21"/>
      <c r="ODJ10"/>
      <c r="ODK10" s="4"/>
      <c r="ODL10" s="4"/>
      <c r="ODM10"/>
      <c r="ODN10" s="22"/>
      <c r="ODO10" s="22"/>
      <c r="ODP10" s="22"/>
      <c r="ODQ10" s="15"/>
      <c r="ODR10" s="23"/>
      <c r="ODS10" s="21"/>
      <c r="ODT10"/>
      <c r="ODU10" s="4"/>
      <c r="ODV10" s="4"/>
      <c r="ODW10"/>
      <c r="ODX10" s="22"/>
      <c r="ODY10" s="22"/>
      <c r="ODZ10" s="22"/>
      <c r="OEA10" s="15"/>
      <c r="OEB10" s="23"/>
      <c r="OEC10" s="21"/>
      <c r="OED10"/>
      <c r="OEE10" s="4"/>
      <c r="OEF10" s="4"/>
      <c r="OEG10"/>
      <c r="OEH10" s="22"/>
      <c r="OEI10" s="22"/>
      <c r="OEJ10" s="22"/>
      <c r="OEK10" s="15"/>
      <c r="OEL10" s="23"/>
      <c r="OEM10" s="21"/>
      <c r="OEN10"/>
      <c r="OEO10" s="4"/>
      <c r="OEP10" s="4"/>
      <c r="OEQ10"/>
      <c r="OER10" s="22"/>
      <c r="OES10" s="22"/>
      <c r="OET10" s="22"/>
      <c r="OEU10" s="15"/>
      <c r="OEV10" s="23"/>
      <c r="OEW10" s="21"/>
      <c r="OEX10"/>
      <c r="OEY10" s="4"/>
      <c r="OEZ10" s="4"/>
      <c r="OFA10"/>
      <c r="OFB10" s="22"/>
      <c r="OFC10" s="22"/>
      <c r="OFD10" s="22"/>
      <c r="OFE10" s="15"/>
      <c r="OFF10" s="23"/>
      <c r="OFG10" s="21"/>
      <c r="OFH10"/>
      <c r="OFI10" s="4"/>
      <c r="OFJ10" s="4"/>
      <c r="OFK10"/>
      <c r="OFL10" s="22"/>
      <c r="OFM10" s="22"/>
      <c r="OFN10" s="22"/>
      <c r="OFO10" s="15"/>
      <c r="OFP10" s="23"/>
      <c r="OFQ10" s="21"/>
      <c r="OFR10"/>
      <c r="OFS10" s="4"/>
      <c r="OFT10" s="4"/>
      <c r="OFU10"/>
      <c r="OFV10" s="22"/>
      <c r="OFW10" s="22"/>
      <c r="OFX10" s="22"/>
      <c r="OFY10" s="15"/>
      <c r="OFZ10" s="23"/>
      <c r="OGA10" s="21"/>
      <c r="OGB10"/>
      <c r="OGC10" s="4"/>
      <c r="OGD10" s="4"/>
      <c r="OGE10"/>
      <c r="OGF10" s="22"/>
      <c r="OGG10" s="22"/>
      <c r="OGH10" s="22"/>
      <c r="OGI10" s="15"/>
      <c r="OGJ10" s="23"/>
      <c r="OGK10" s="21"/>
      <c r="OGL10"/>
      <c r="OGM10" s="4"/>
      <c r="OGN10" s="4"/>
      <c r="OGO10"/>
      <c r="OGP10" s="22"/>
      <c r="OGQ10" s="22"/>
      <c r="OGR10" s="22"/>
      <c r="OGS10" s="15"/>
      <c r="OGT10" s="23"/>
      <c r="OGU10" s="21"/>
      <c r="OGV10"/>
      <c r="OGW10" s="4"/>
      <c r="OGX10" s="4"/>
      <c r="OGY10"/>
      <c r="OGZ10" s="22"/>
      <c r="OHA10" s="22"/>
      <c r="OHB10" s="22"/>
      <c r="OHC10" s="15"/>
      <c r="OHD10" s="23"/>
      <c r="OHE10" s="21"/>
      <c r="OHF10"/>
      <c r="OHG10" s="4"/>
      <c r="OHH10" s="4"/>
      <c r="OHI10"/>
      <c r="OHJ10" s="22"/>
      <c r="OHK10" s="22"/>
      <c r="OHL10" s="22"/>
      <c r="OHM10" s="15"/>
      <c r="OHN10" s="23"/>
      <c r="OHO10" s="21"/>
      <c r="OHP10"/>
      <c r="OHQ10" s="4"/>
      <c r="OHR10" s="4"/>
      <c r="OHS10"/>
      <c r="OHT10" s="22"/>
      <c r="OHU10" s="22"/>
      <c r="OHV10" s="22"/>
      <c r="OHW10" s="15"/>
      <c r="OHX10" s="23"/>
      <c r="OHY10" s="21"/>
      <c r="OHZ10"/>
      <c r="OIA10" s="4"/>
      <c r="OIB10" s="4"/>
      <c r="OIC10"/>
      <c r="OID10" s="22"/>
      <c r="OIE10" s="22"/>
      <c r="OIF10" s="22"/>
      <c r="OIG10" s="15"/>
      <c r="OIH10" s="23"/>
      <c r="OII10" s="21"/>
      <c r="OIJ10"/>
      <c r="OIK10" s="4"/>
      <c r="OIL10" s="4"/>
      <c r="OIM10"/>
      <c r="OIN10" s="22"/>
      <c r="OIO10" s="22"/>
      <c r="OIP10" s="22"/>
      <c r="OIQ10" s="15"/>
      <c r="OIR10" s="23"/>
      <c r="OIS10" s="21"/>
      <c r="OIT10"/>
      <c r="OIU10" s="4"/>
      <c r="OIV10" s="4"/>
      <c r="OIW10"/>
      <c r="OIX10" s="22"/>
      <c r="OIY10" s="22"/>
      <c r="OIZ10" s="22"/>
      <c r="OJA10" s="15"/>
      <c r="OJB10" s="23"/>
      <c r="OJC10" s="21"/>
      <c r="OJD10"/>
      <c r="OJE10" s="4"/>
      <c r="OJF10" s="4"/>
      <c r="OJG10"/>
      <c r="OJH10" s="22"/>
      <c r="OJI10" s="22"/>
      <c r="OJJ10" s="22"/>
      <c r="OJK10" s="15"/>
      <c r="OJL10" s="23"/>
      <c r="OJM10" s="21"/>
      <c r="OJN10"/>
      <c r="OJO10" s="4"/>
      <c r="OJP10" s="4"/>
      <c r="OJQ10"/>
      <c r="OJR10" s="22"/>
      <c r="OJS10" s="22"/>
      <c r="OJT10" s="22"/>
      <c r="OJU10" s="15"/>
      <c r="OJV10" s="23"/>
      <c r="OJW10" s="21"/>
      <c r="OJX10"/>
      <c r="OJY10" s="4"/>
      <c r="OJZ10" s="4"/>
      <c r="OKA10"/>
      <c r="OKB10" s="22"/>
      <c r="OKC10" s="22"/>
      <c r="OKD10" s="22"/>
      <c r="OKE10" s="15"/>
      <c r="OKF10" s="23"/>
      <c r="OKG10" s="21"/>
      <c r="OKH10"/>
      <c r="OKI10" s="4"/>
      <c r="OKJ10" s="4"/>
      <c r="OKK10"/>
      <c r="OKL10" s="22"/>
      <c r="OKM10" s="22"/>
      <c r="OKN10" s="22"/>
      <c r="OKO10" s="15"/>
      <c r="OKP10" s="23"/>
      <c r="OKQ10" s="21"/>
      <c r="OKR10"/>
      <c r="OKS10" s="4"/>
      <c r="OKT10" s="4"/>
      <c r="OKU10"/>
      <c r="OKV10" s="22"/>
      <c r="OKW10" s="22"/>
      <c r="OKX10" s="22"/>
      <c r="OKY10" s="15"/>
      <c r="OKZ10" s="23"/>
      <c r="OLA10" s="21"/>
      <c r="OLB10"/>
      <c r="OLC10" s="4"/>
      <c r="OLD10" s="4"/>
      <c r="OLE10"/>
      <c r="OLF10" s="22"/>
      <c r="OLG10" s="22"/>
      <c r="OLH10" s="22"/>
      <c r="OLI10" s="15"/>
      <c r="OLJ10" s="23"/>
      <c r="OLK10" s="21"/>
      <c r="OLL10"/>
      <c r="OLM10" s="4"/>
      <c r="OLN10" s="4"/>
      <c r="OLO10"/>
      <c r="OLP10" s="22"/>
      <c r="OLQ10" s="22"/>
      <c r="OLR10" s="22"/>
      <c r="OLS10" s="15"/>
      <c r="OLT10" s="23"/>
      <c r="OLU10" s="21"/>
      <c r="OLV10"/>
      <c r="OLW10" s="4"/>
      <c r="OLX10" s="4"/>
      <c r="OLY10"/>
      <c r="OLZ10" s="22"/>
      <c r="OMA10" s="22"/>
      <c r="OMB10" s="22"/>
      <c r="OMC10" s="15"/>
      <c r="OMD10" s="23"/>
      <c r="OME10" s="21"/>
      <c r="OMF10"/>
      <c r="OMG10" s="4"/>
      <c r="OMH10" s="4"/>
      <c r="OMI10"/>
      <c r="OMJ10" s="22"/>
      <c r="OMK10" s="22"/>
      <c r="OML10" s="22"/>
      <c r="OMM10" s="15"/>
      <c r="OMN10" s="23"/>
      <c r="OMO10" s="21"/>
      <c r="OMP10"/>
      <c r="OMQ10" s="4"/>
      <c r="OMR10" s="4"/>
      <c r="OMS10"/>
      <c r="OMT10" s="22"/>
      <c r="OMU10" s="22"/>
      <c r="OMV10" s="22"/>
      <c r="OMW10" s="15"/>
      <c r="OMX10" s="23"/>
      <c r="OMY10" s="21"/>
      <c r="OMZ10"/>
      <c r="ONA10" s="4"/>
      <c r="ONB10" s="4"/>
      <c r="ONC10"/>
      <c r="OND10" s="22"/>
      <c r="ONE10" s="22"/>
      <c r="ONF10" s="22"/>
      <c r="ONG10" s="15"/>
      <c r="ONH10" s="23"/>
      <c r="ONI10" s="21"/>
      <c r="ONJ10"/>
      <c r="ONK10" s="4"/>
      <c r="ONL10" s="4"/>
      <c r="ONM10"/>
      <c r="ONN10" s="22"/>
      <c r="ONO10" s="22"/>
      <c r="ONP10" s="22"/>
      <c r="ONQ10" s="15"/>
      <c r="ONR10" s="23"/>
      <c r="ONS10" s="21"/>
      <c r="ONT10"/>
      <c r="ONU10" s="4"/>
      <c r="ONV10" s="4"/>
      <c r="ONW10"/>
      <c r="ONX10" s="22"/>
      <c r="ONY10" s="22"/>
      <c r="ONZ10" s="22"/>
      <c r="OOA10" s="15"/>
      <c r="OOB10" s="23"/>
      <c r="OOC10" s="21"/>
      <c r="OOD10"/>
      <c r="OOE10" s="4"/>
      <c r="OOF10" s="4"/>
      <c r="OOG10"/>
      <c r="OOH10" s="22"/>
      <c r="OOI10" s="22"/>
      <c r="OOJ10" s="22"/>
      <c r="OOK10" s="15"/>
      <c r="OOL10" s="23"/>
      <c r="OOM10" s="21"/>
      <c r="OON10"/>
      <c r="OOO10" s="4"/>
      <c r="OOP10" s="4"/>
      <c r="OOQ10"/>
      <c r="OOR10" s="22"/>
      <c r="OOS10" s="22"/>
      <c r="OOT10" s="22"/>
      <c r="OOU10" s="15"/>
      <c r="OOV10" s="23"/>
      <c r="OOW10" s="21"/>
      <c r="OOX10"/>
      <c r="OOY10" s="4"/>
      <c r="OOZ10" s="4"/>
      <c r="OPA10"/>
      <c r="OPB10" s="22"/>
      <c r="OPC10" s="22"/>
      <c r="OPD10" s="22"/>
      <c r="OPE10" s="15"/>
      <c r="OPF10" s="23"/>
      <c r="OPG10" s="21"/>
      <c r="OPH10"/>
      <c r="OPI10" s="4"/>
      <c r="OPJ10" s="4"/>
      <c r="OPK10"/>
      <c r="OPL10" s="22"/>
      <c r="OPM10" s="22"/>
      <c r="OPN10" s="22"/>
      <c r="OPO10" s="15"/>
      <c r="OPP10" s="23"/>
      <c r="OPQ10" s="21"/>
      <c r="OPR10"/>
      <c r="OPS10" s="4"/>
      <c r="OPT10" s="4"/>
      <c r="OPU10"/>
      <c r="OPV10" s="22"/>
      <c r="OPW10" s="22"/>
      <c r="OPX10" s="22"/>
      <c r="OPY10" s="15"/>
      <c r="OPZ10" s="23"/>
      <c r="OQA10" s="21"/>
      <c r="OQB10"/>
      <c r="OQC10" s="4"/>
      <c r="OQD10" s="4"/>
      <c r="OQE10"/>
      <c r="OQF10" s="22"/>
      <c r="OQG10" s="22"/>
      <c r="OQH10" s="22"/>
      <c r="OQI10" s="15"/>
      <c r="OQJ10" s="23"/>
      <c r="OQK10" s="21"/>
      <c r="OQL10"/>
      <c r="OQM10" s="4"/>
      <c r="OQN10" s="4"/>
      <c r="OQO10"/>
      <c r="OQP10" s="22"/>
      <c r="OQQ10" s="22"/>
      <c r="OQR10" s="22"/>
      <c r="OQS10" s="15"/>
      <c r="OQT10" s="23"/>
      <c r="OQU10" s="21"/>
      <c r="OQV10"/>
      <c r="OQW10" s="4"/>
      <c r="OQX10" s="4"/>
      <c r="OQY10"/>
      <c r="OQZ10" s="22"/>
      <c r="ORA10" s="22"/>
      <c r="ORB10" s="22"/>
      <c r="ORC10" s="15"/>
      <c r="ORD10" s="23"/>
      <c r="ORE10" s="21"/>
      <c r="ORF10"/>
      <c r="ORG10" s="4"/>
      <c r="ORH10" s="4"/>
      <c r="ORI10"/>
      <c r="ORJ10" s="22"/>
      <c r="ORK10" s="22"/>
      <c r="ORL10" s="22"/>
      <c r="ORM10" s="15"/>
      <c r="ORN10" s="23"/>
      <c r="ORO10" s="21"/>
      <c r="ORP10"/>
      <c r="ORQ10" s="4"/>
      <c r="ORR10" s="4"/>
      <c r="ORS10"/>
      <c r="ORT10" s="22"/>
      <c r="ORU10" s="22"/>
      <c r="ORV10" s="22"/>
      <c r="ORW10" s="15"/>
      <c r="ORX10" s="23"/>
      <c r="ORY10" s="21"/>
      <c r="ORZ10"/>
      <c r="OSA10" s="4"/>
      <c r="OSB10" s="4"/>
      <c r="OSC10"/>
      <c r="OSD10" s="22"/>
      <c r="OSE10" s="22"/>
      <c r="OSF10" s="22"/>
      <c r="OSG10" s="15"/>
      <c r="OSH10" s="23"/>
      <c r="OSI10" s="21"/>
      <c r="OSJ10"/>
      <c r="OSK10" s="4"/>
      <c r="OSL10" s="4"/>
      <c r="OSM10"/>
      <c r="OSN10" s="22"/>
      <c r="OSO10" s="22"/>
      <c r="OSP10" s="22"/>
      <c r="OSQ10" s="15"/>
      <c r="OSR10" s="23"/>
      <c r="OSS10" s="21"/>
      <c r="OST10"/>
      <c r="OSU10" s="4"/>
      <c r="OSV10" s="4"/>
      <c r="OSW10"/>
      <c r="OSX10" s="22"/>
      <c r="OSY10" s="22"/>
      <c r="OSZ10" s="22"/>
      <c r="OTA10" s="15"/>
      <c r="OTB10" s="23"/>
      <c r="OTC10" s="21"/>
      <c r="OTD10"/>
      <c r="OTE10" s="4"/>
      <c r="OTF10" s="4"/>
      <c r="OTG10"/>
      <c r="OTH10" s="22"/>
      <c r="OTI10" s="22"/>
      <c r="OTJ10" s="22"/>
      <c r="OTK10" s="15"/>
      <c r="OTL10" s="23"/>
      <c r="OTM10" s="21"/>
      <c r="OTN10"/>
      <c r="OTO10" s="4"/>
      <c r="OTP10" s="4"/>
      <c r="OTQ10"/>
      <c r="OTR10" s="22"/>
      <c r="OTS10" s="22"/>
      <c r="OTT10" s="22"/>
      <c r="OTU10" s="15"/>
      <c r="OTV10" s="23"/>
      <c r="OTW10" s="21"/>
      <c r="OTX10"/>
      <c r="OTY10" s="4"/>
      <c r="OTZ10" s="4"/>
      <c r="OUA10"/>
      <c r="OUB10" s="22"/>
      <c r="OUC10" s="22"/>
      <c r="OUD10" s="22"/>
      <c r="OUE10" s="15"/>
      <c r="OUF10" s="23"/>
      <c r="OUG10" s="21"/>
      <c r="OUH10"/>
      <c r="OUI10" s="4"/>
      <c r="OUJ10" s="4"/>
      <c r="OUK10"/>
      <c r="OUL10" s="22"/>
      <c r="OUM10" s="22"/>
      <c r="OUN10" s="22"/>
      <c r="OUO10" s="15"/>
      <c r="OUP10" s="23"/>
      <c r="OUQ10" s="21"/>
      <c r="OUR10"/>
      <c r="OUS10" s="4"/>
      <c r="OUT10" s="4"/>
      <c r="OUU10"/>
      <c r="OUV10" s="22"/>
      <c r="OUW10" s="22"/>
      <c r="OUX10" s="22"/>
      <c r="OUY10" s="15"/>
      <c r="OUZ10" s="23"/>
      <c r="OVA10" s="21"/>
      <c r="OVB10"/>
      <c r="OVC10" s="4"/>
      <c r="OVD10" s="4"/>
      <c r="OVE10"/>
      <c r="OVF10" s="22"/>
      <c r="OVG10" s="22"/>
      <c r="OVH10" s="22"/>
      <c r="OVI10" s="15"/>
      <c r="OVJ10" s="23"/>
      <c r="OVK10" s="21"/>
      <c r="OVL10"/>
      <c r="OVM10" s="4"/>
      <c r="OVN10" s="4"/>
      <c r="OVO10"/>
      <c r="OVP10" s="22"/>
      <c r="OVQ10" s="22"/>
      <c r="OVR10" s="22"/>
      <c r="OVS10" s="15"/>
      <c r="OVT10" s="23"/>
      <c r="OVU10" s="21"/>
      <c r="OVV10"/>
      <c r="OVW10" s="4"/>
      <c r="OVX10" s="4"/>
      <c r="OVY10"/>
      <c r="OVZ10" s="22"/>
      <c r="OWA10" s="22"/>
      <c r="OWB10" s="22"/>
      <c r="OWC10" s="15"/>
      <c r="OWD10" s="23"/>
      <c r="OWE10" s="21"/>
      <c r="OWF10"/>
      <c r="OWG10" s="4"/>
      <c r="OWH10" s="4"/>
      <c r="OWI10"/>
      <c r="OWJ10" s="22"/>
      <c r="OWK10" s="22"/>
      <c r="OWL10" s="22"/>
      <c r="OWM10" s="15"/>
      <c r="OWN10" s="23"/>
      <c r="OWO10" s="21"/>
      <c r="OWP10"/>
      <c r="OWQ10" s="4"/>
      <c r="OWR10" s="4"/>
      <c r="OWS10"/>
      <c r="OWT10" s="22"/>
      <c r="OWU10" s="22"/>
      <c r="OWV10" s="22"/>
      <c r="OWW10" s="15"/>
      <c r="OWX10" s="23"/>
      <c r="OWY10" s="21"/>
      <c r="OWZ10"/>
      <c r="OXA10" s="4"/>
      <c r="OXB10" s="4"/>
      <c r="OXC10"/>
      <c r="OXD10" s="22"/>
      <c r="OXE10" s="22"/>
      <c r="OXF10" s="22"/>
      <c r="OXG10" s="15"/>
      <c r="OXH10" s="23"/>
      <c r="OXI10" s="21"/>
      <c r="OXJ10"/>
      <c r="OXK10" s="4"/>
      <c r="OXL10" s="4"/>
      <c r="OXM10"/>
      <c r="OXN10" s="22"/>
      <c r="OXO10" s="22"/>
      <c r="OXP10" s="22"/>
      <c r="OXQ10" s="15"/>
      <c r="OXR10" s="23"/>
      <c r="OXS10" s="21"/>
      <c r="OXT10"/>
      <c r="OXU10" s="4"/>
      <c r="OXV10" s="4"/>
      <c r="OXW10"/>
      <c r="OXX10" s="22"/>
      <c r="OXY10" s="22"/>
      <c r="OXZ10" s="22"/>
      <c r="OYA10" s="15"/>
      <c r="OYB10" s="23"/>
      <c r="OYC10" s="21"/>
      <c r="OYD10"/>
      <c r="OYE10" s="4"/>
      <c r="OYF10" s="4"/>
      <c r="OYG10"/>
      <c r="OYH10" s="22"/>
      <c r="OYI10" s="22"/>
      <c r="OYJ10" s="22"/>
      <c r="OYK10" s="15"/>
      <c r="OYL10" s="23"/>
      <c r="OYM10" s="21"/>
      <c r="OYN10"/>
      <c r="OYO10" s="4"/>
      <c r="OYP10" s="4"/>
      <c r="OYQ10"/>
      <c r="OYR10" s="22"/>
      <c r="OYS10" s="22"/>
      <c r="OYT10" s="22"/>
      <c r="OYU10" s="15"/>
      <c r="OYV10" s="23"/>
      <c r="OYW10" s="21"/>
      <c r="OYX10"/>
      <c r="OYY10" s="4"/>
      <c r="OYZ10" s="4"/>
      <c r="OZA10"/>
      <c r="OZB10" s="22"/>
      <c r="OZC10" s="22"/>
      <c r="OZD10" s="22"/>
      <c r="OZE10" s="15"/>
      <c r="OZF10" s="23"/>
      <c r="OZG10" s="21"/>
      <c r="OZH10"/>
      <c r="OZI10" s="4"/>
      <c r="OZJ10" s="4"/>
      <c r="OZK10"/>
      <c r="OZL10" s="22"/>
      <c r="OZM10" s="22"/>
      <c r="OZN10" s="22"/>
      <c r="OZO10" s="15"/>
      <c r="OZP10" s="23"/>
      <c r="OZQ10" s="21"/>
      <c r="OZR10"/>
      <c r="OZS10" s="4"/>
      <c r="OZT10" s="4"/>
      <c r="OZU10"/>
      <c r="OZV10" s="22"/>
      <c r="OZW10" s="22"/>
      <c r="OZX10" s="22"/>
      <c r="OZY10" s="15"/>
      <c r="OZZ10" s="23"/>
      <c r="PAA10" s="21"/>
      <c r="PAB10"/>
      <c r="PAC10" s="4"/>
      <c r="PAD10" s="4"/>
      <c r="PAE10"/>
      <c r="PAF10" s="22"/>
      <c r="PAG10" s="22"/>
      <c r="PAH10" s="22"/>
      <c r="PAI10" s="15"/>
      <c r="PAJ10" s="23"/>
      <c r="PAK10" s="21"/>
      <c r="PAL10"/>
      <c r="PAM10" s="4"/>
      <c r="PAN10" s="4"/>
      <c r="PAO10"/>
      <c r="PAP10" s="22"/>
      <c r="PAQ10" s="22"/>
      <c r="PAR10" s="22"/>
      <c r="PAS10" s="15"/>
      <c r="PAT10" s="23"/>
      <c r="PAU10" s="21"/>
      <c r="PAV10"/>
      <c r="PAW10" s="4"/>
      <c r="PAX10" s="4"/>
      <c r="PAY10"/>
      <c r="PAZ10" s="22"/>
      <c r="PBA10" s="22"/>
      <c r="PBB10" s="22"/>
      <c r="PBC10" s="15"/>
      <c r="PBD10" s="23"/>
      <c r="PBE10" s="21"/>
      <c r="PBF10"/>
      <c r="PBG10" s="4"/>
      <c r="PBH10" s="4"/>
      <c r="PBI10"/>
      <c r="PBJ10" s="22"/>
      <c r="PBK10" s="22"/>
      <c r="PBL10" s="22"/>
      <c r="PBM10" s="15"/>
      <c r="PBN10" s="23"/>
      <c r="PBO10" s="21"/>
      <c r="PBP10"/>
      <c r="PBQ10" s="4"/>
      <c r="PBR10" s="4"/>
      <c r="PBS10"/>
      <c r="PBT10" s="22"/>
      <c r="PBU10" s="22"/>
      <c r="PBV10" s="22"/>
      <c r="PBW10" s="15"/>
      <c r="PBX10" s="23"/>
      <c r="PBY10" s="21"/>
      <c r="PBZ10"/>
      <c r="PCA10" s="4"/>
      <c r="PCB10" s="4"/>
      <c r="PCC10"/>
      <c r="PCD10" s="22"/>
      <c r="PCE10" s="22"/>
      <c r="PCF10" s="22"/>
      <c r="PCG10" s="15"/>
      <c r="PCH10" s="23"/>
      <c r="PCI10" s="21"/>
      <c r="PCJ10"/>
      <c r="PCK10" s="4"/>
      <c r="PCL10" s="4"/>
      <c r="PCM10"/>
      <c r="PCN10" s="22"/>
      <c r="PCO10" s="22"/>
      <c r="PCP10" s="22"/>
      <c r="PCQ10" s="15"/>
      <c r="PCR10" s="23"/>
      <c r="PCS10" s="21"/>
      <c r="PCT10"/>
      <c r="PCU10" s="4"/>
      <c r="PCV10" s="4"/>
      <c r="PCW10"/>
      <c r="PCX10" s="22"/>
      <c r="PCY10" s="22"/>
      <c r="PCZ10" s="22"/>
      <c r="PDA10" s="15"/>
      <c r="PDB10" s="23"/>
      <c r="PDC10" s="21"/>
      <c r="PDD10"/>
      <c r="PDE10" s="4"/>
      <c r="PDF10" s="4"/>
      <c r="PDG10"/>
      <c r="PDH10" s="22"/>
      <c r="PDI10" s="22"/>
      <c r="PDJ10" s="22"/>
      <c r="PDK10" s="15"/>
      <c r="PDL10" s="23"/>
      <c r="PDM10" s="21"/>
      <c r="PDN10"/>
      <c r="PDO10" s="4"/>
      <c r="PDP10" s="4"/>
      <c r="PDQ10"/>
      <c r="PDR10" s="22"/>
      <c r="PDS10" s="22"/>
      <c r="PDT10" s="22"/>
      <c r="PDU10" s="15"/>
      <c r="PDV10" s="23"/>
      <c r="PDW10" s="21"/>
      <c r="PDX10"/>
      <c r="PDY10" s="4"/>
      <c r="PDZ10" s="4"/>
      <c r="PEA10"/>
      <c r="PEB10" s="22"/>
      <c r="PEC10" s="22"/>
      <c r="PED10" s="22"/>
      <c r="PEE10" s="15"/>
      <c r="PEF10" s="23"/>
      <c r="PEG10" s="21"/>
      <c r="PEH10"/>
      <c r="PEI10" s="4"/>
      <c r="PEJ10" s="4"/>
      <c r="PEK10"/>
      <c r="PEL10" s="22"/>
      <c r="PEM10" s="22"/>
      <c r="PEN10" s="22"/>
      <c r="PEO10" s="15"/>
      <c r="PEP10" s="23"/>
      <c r="PEQ10" s="21"/>
      <c r="PER10"/>
      <c r="PES10" s="4"/>
      <c r="PET10" s="4"/>
      <c r="PEU10"/>
      <c r="PEV10" s="22"/>
      <c r="PEW10" s="22"/>
      <c r="PEX10" s="22"/>
      <c r="PEY10" s="15"/>
      <c r="PEZ10" s="23"/>
      <c r="PFA10" s="21"/>
      <c r="PFB10"/>
      <c r="PFC10" s="4"/>
      <c r="PFD10" s="4"/>
      <c r="PFE10"/>
      <c r="PFF10" s="22"/>
      <c r="PFG10" s="22"/>
      <c r="PFH10" s="22"/>
      <c r="PFI10" s="15"/>
      <c r="PFJ10" s="23"/>
      <c r="PFK10" s="21"/>
      <c r="PFL10"/>
      <c r="PFM10" s="4"/>
      <c r="PFN10" s="4"/>
      <c r="PFO10"/>
      <c r="PFP10" s="22"/>
      <c r="PFQ10" s="22"/>
      <c r="PFR10" s="22"/>
      <c r="PFS10" s="15"/>
      <c r="PFT10" s="23"/>
      <c r="PFU10" s="21"/>
      <c r="PFV10"/>
      <c r="PFW10" s="4"/>
      <c r="PFX10" s="4"/>
      <c r="PFY10"/>
      <c r="PFZ10" s="22"/>
      <c r="PGA10" s="22"/>
      <c r="PGB10" s="22"/>
      <c r="PGC10" s="15"/>
      <c r="PGD10" s="23"/>
      <c r="PGE10" s="21"/>
      <c r="PGF10"/>
      <c r="PGG10" s="4"/>
      <c r="PGH10" s="4"/>
      <c r="PGI10"/>
      <c r="PGJ10" s="22"/>
      <c r="PGK10" s="22"/>
      <c r="PGL10" s="22"/>
      <c r="PGM10" s="15"/>
      <c r="PGN10" s="23"/>
      <c r="PGO10" s="21"/>
      <c r="PGP10"/>
      <c r="PGQ10" s="4"/>
      <c r="PGR10" s="4"/>
      <c r="PGS10"/>
      <c r="PGT10" s="22"/>
      <c r="PGU10" s="22"/>
      <c r="PGV10" s="22"/>
      <c r="PGW10" s="15"/>
      <c r="PGX10" s="23"/>
      <c r="PGY10" s="21"/>
      <c r="PGZ10"/>
      <c r="PHA10" s="4"/>
      <c r="PHB10" s="4"/>
      <c r="PHC10"/>
      <c r="PHD10" s="22"/>
      <c r="PHE10" s="22"/>
      <c r="PHF10" s="22"/>
      <c r="PHG10" s="15"/>
      <c r="PHH10" s="23"/>
      <c r="PHI10" s="21"/>
      <c r="PHJ10"/>
      <c r="PHK10" s="4"/>
      <c r="PHL10" s="4"/>
      <c r="PHM10"/>
      <c r="PHN10" s="22"/>
      <c r="PHO10" s="22"/>
      <c r="PHP10" s="22"/>
      <c r="PHQ10" s="15"/>
      <c r="PHR10" s="23"/>
      <c r="PHS10" s="21"/>
      <c r="PHT10"/>
      <c r="PHU10" s="4"/>
      <c r="PHV10" s="4"/>
      <c r="PHW10"/>
      <c r="PHX10" s="22"/>
      <c r="PHY10" s="22"/>
      <c r="PHZ10" s="22"/>
      <c r="PIA10" s="15"/>
      <c r="PIB10" s="23"/>
      <c r="PIC10" s="21"/>
      <c r="PID10"/>
      <c r="PIE10" s="4"/>
      <c r="PIF10" s="4"/>
      <c r="PIG10"/>
      <c r="PIH10" s="22"/>
      <c r="PII10" s="22"/>
      <c r="PIJ10" s="22"/>
      <c r="PIK10" s="15"/>
      <c r="PIL10" s="23"/>
      <c r="PIM10" s="21"/>
      <c r="PIN10"/>
      <c r="PIO10" s="4"/>
      <c r="PIP10" s="4"/>
      <c r="PIQ10"/>
      <c r="PIR10" s="22"/>
      <c r="PIS10" s="22"/>
      <c r="PIT10" s="22"/>
      <c r="PIU10" s="15"/>
      <c r="PIV10" s="23"/>
      <c r="PIW10" s="21"/>
      <c r="PIX10"/>
      <c r="PIY10" s="4"/>
      <c r="PIZ10" s="4"/>
      <c r="PJA10"/>
      <c r="PJB10" s="22"/>
      <c r="PJC10" s="22"/>
      <c r="PJD10" s="22"/>
      <c r="PJE10" s="15"/>
      <c r="PJF10" s="23"/>
      <c r="PJG10" s="21"/>
      <c r="PJH10"/>
      <c r="PJI10" s="4"/>
      <c r="PJJ10" s="4"/>
      <c r="PJK10"/>
      <c r="PJL10" s="22"/>
      <c r="PJM10" s="22"/>
      <c r="PJN10" s="22"/>
      <c r="PJO10" s="15"/>
      <c r="PJP10" s="23"/>
      <c r="PJQ10" s="21"/>
      <c r="PJR10"/>
      <c r="PJS10" s="4"/>
      <c r="PJT10" s="4"/>
      <c r="PJU10"/>
      <c r="PJV10" s="22"/>
      <c r="PJW10" s="22"/>
      <c r="PJX10" s="22"/>
      <c r="PJY10" s="15"/>
      <c r="PJZ10" s="23"/>
      <c r="PKA10" s="21"/>
      <c r="PKB10"/>
      <c r="PKC10" s="4"/>
      <c r="PKD10" s="4"/>
      <c r="PKE10"/>
      <c r="PKF10" s="22"/>
      <c r="PKG10" s="22"/>
      <c r="PKH10" s="22"/>
      <c r="PKI10" s="15"/>
      <c r="PKJ10" s="23"/>
      <c r="PKK10" s="21"/>
      <c r="PKL10"/>
      <c r="PKM10" s="4"/>
      <c r="PKN10" s="4"/>
      <c r="PKO10"/>
      <c r="PKP10" s="22"/>
      <c r="PKQ10" s="22"/>
      <c r="PKR10" s="22"/>
      <c r="PKS10" s="15"/>
      <c r="PKT10" s="23"/>
      <c r="PKU10" s="21"/>
      <c r="PKV10"/>
      <c r="PKW10" s="4"/>
      <c r="PKX10" s="4"/>
      <c r="PKY10"/>
      <c r="PKZ10" s="22"/>
      <c r="PLA10" s="22"/>
      <c r="PLB10" s="22"/>
      <c r="PLC10" s="15"/>
      <c r="PLD10" s="23"/>
      <c r="PLE10" s="21"/>
      <c r="PLF10"/>
      <c r="PLG10" s="4"/>
      <c r="PLH10" s="4"/>
      <c r="PLI10"/>
      <c r="PLJ10" s="22"/>
      <c r="PLK10" s="22"/>
      <c r="PLL10" s="22"/>
      <c r="PLM10" s="15"/>
      <c r="PLN10" s="23"/>
      <c r="PLO10" s="21"/>
      <c r="PLP10"/>
      <c r="PLQ10" s="4"/>
      <c r="PLR10" s="4"/>
      <c r="PLS10"/>
      <c r="PLT10" s="22"/>
      <c r="PLU10" s="22"/>
      <c r="PLV10" s="22"/>
      <c r="PLW10" s="15"/>
      <c r="PLX10" s="23"/>
      <c r="PLY10" s="21"/>
      <c r="PLZ10"/>
      <c r="PMA10" s="4"/>
      <c r="PMB10" s="4"/>
      <c r="PMC10"/>
      <c r="PMD10" s="22"/>
      <c r="PME10" s="22"/>
      <c r="PMF10" s="22"/>
      <c r="PMG10" s="15"/>
      <c r="PMH10" s="23"/>
      <c r="PMI10" s="21"/>
      <c r="PMJ10"/>
      <c r="PMK10" s="4"/>
      <c r="PML10" s="4"/>
      <c r="PMM10"/>
      <c r="PMN10" s="22"/>
      <c r="PMO10" s="22"/>
      <c r="PMP10" s="22"/>
      <c r="PMQ10" s="15"/>
      <c r="PMR10" s="23"/>
      <c r="PMS10" s="21"/>
      <c r="PMT10"/>
      <c r="PMU10" s="4"/>
      <c r="PMV10" s="4"/>
      <c r="PMW10"/>
      <c r="PMX10" s="22"/>
      <c r="PMY10" s="22"/>
      <c r="PMZ10" s="22"/>
      <c r="PNA10" s="15"/>
      <c r="PNB10" s="23"/>
      <c r="PNC10" s="21"/>
      <c r="PND10"/>
      <c r="PNE10" s="4"/>
      <c r="PNF10" s="4"/>
      <c r="PNG10"/>
      <c r="PNH10" s="22"/>
      <c r="PNI10" s="22"/>
      <c r="PNJ10" s="22"/>
      <c r="PNK10" s="15"/>
      <c r="PNL10" s="23"/>
      <c r="PNM10" s="21"/>
      <c r="PNN10"/>
      <c r="PNO10" s="4"/>
      <c r="PNP10" s="4"/>
      <c r="PNQ10"/>
      <c r="PNR10" s="22"/>
      <c r="PNS10" s="22"/>
      <c r="PNT10" s="22"/>
      <c r="PNU10" s="15"/>
      <c r="PNV10" s="23"/>
      <c r="PNW10" s="21"/>
      <c r="PNX10"/>
      <c r="PNY10" s="4"/>
      <c r="PNZ10" s="4"/>
      <c r="POA10"/>
      <c r="POB10" s="22"/>
      <c r="POC10" s="22"/>
      <c r="POD10" s="22"/>
      <c r="POE10" s="15"/>
      <c r="POF10" s="23"/>
      <c r="POG10" s="21"/>
      <c r="POH10"/>
      <c r="POI10" s="4"/>
      <c r="POJ10" s="4"/>
      <c r="POK10"/>
      <c r="POL10" s="22"/>
      <c r="POM10" s="22"/>
      <c r="PON10" s="22"/>
      <c r="POO10" s="15"/>
      <c r="POP10" s="23"/>
      <c r="POQ10" s="21"/>
      <c r="POR10"/>
      <c r="POS10" s="4"/>
      <c r="POT10" s="4"/>
      <c r="POU10"/>
      <c r="POV10" s="22"/>
      <c r="POW10" s="22"/>
      <c r="POX10" s="22"/>
      <c r="POY10" s="15"/>
      <c r="POZ10" s="23"/>
      <c r="PPA10" s="21"/>
      <c r="PPB10"/>
      <c r="PPC10" s="4"/>
      <c r="PPD10" s="4"/>
      <c r="PPE10"/>
      <c r="PPF10" s="22"/>
      <c r="PPG10" s="22"/>
      <c r="PPH10" s="22"/>
      <c r="PPI10" s="15"/>
      <c r="PPJ10" s="23"/>
      <c r="PPK10" s="21"/>
      <c r="PPL10"/>
      <c r="PPM10" s="4"/>
      <c r="PPN10" s="4"/>
      <c r="PPO10"/>
      <c r="PPP10" s="22"/>
      <c r="PPQ10" s="22"/>
      <c r="PPR10" s="22"/>
      <c r="PPS10" s="15"/>
      <c r="PPT10" s="23"/>
      <c r="PPU10" s="21"/>
      <c r="PPV10"/>
      <c r="PPW10" s="4"/>
      <c r="PPX10" s="4"/>
      <c r="PPY10"/>
      <c r="PPZ10" s="22"/>
      <c r="PQA10" s="22"/>
      <c r="PQB10" s="22"/>
      <c r="PQC10" s="15"/>
      <c r="PQD10" s="23"/>
      <c r="PQE10" s="21"/>
      <c r="PQF10"/>
      <c r="PQG10" s="4"/>
      <c r="PQH10" s="4"/>
      <c r="PQI10"/>
      <c r="PQJ10" s="22"/>
      <c r="PQK10" s="22"/>
      <c r="PQL10" s="22"/>
      <c r="PQM10" s="15"/>
      <c r="PQN10" s="23"/>
      <c r="PQO10" s="21"/>
      <c r="PQP10"/>
      <c r="PQQ10" s="4"/>
      <c r="PQR10" s="4"/>
      <c r="PQS10"/>
      <c r="PQT10" s="22"/>
      <c r="PQU10" s="22"/>
      <c r="PQV10" s="22"/>
      <c r="PQW10" s="15"/>
      <c r="PQX10" s="23"/>
      <c r="PQY10" s="21"/>
      <c r="PQZ10"/>
      <c r="PRA10" s="4"/>
      <c r="PRB10" s="4"/>
      <c r="PRC10"/>
      <c r="PRD10" s="22"/>
      <c r="PRE10" s="22"/>
      <c r="PRF10" s="22"/>
      <c r="PRG10" s="15"/>
      <c r="PRH10" s="23"/>
      <c r="PRI10" s="21"/>
      <c r="PRJ10"/>
      <c r="PRK10" s="4"/>
      <c r="PRL10" s="4"/>
      <c r="PRM10"/>
      <c r="PRN10" s="22"/>
      <c r="PRO10" s="22"/>
      <c r="PRP10" s="22"/>
      <c r="PRQ10" s="15"/>
      <c r="PRR10" s="23"/>
      <c r="PRS10" s="21"/>
      <c r="PRT10"/>
      <c r="PRU10" s="4"/>
      <c r="PRV10" s="4"/>
      <c r="PRW10"/>
      <c r="PRX10" s="22"/>
      <c r="PRY10" s="22"/>
      <c r="PRZ10" s="22"/>
      <c r="PSA10" s="15"/>
      <c r="PSB10" s="23"/>
      <c r="PSC10" s="21"/>
      <c r="PSD10"/>
      <c r="PSE10" s="4"/>
      <c r="PSF10" s="4"/>
      <c r="PSG10"/>
      <c r="PSH10" s="22"/>
      <c r="PSI10" s="22"/>
      <c r="PSJ10" s="22"/>
      <c r="PSK10" s="15"/>
      <c r="PSL10" s="23"/>
      <c r="PSM10" s="21"/>
      <c r="PSN10"/>
      <c r="PSO10" s="4"/>
      <c r="PSP10" s="4"/>
      <c r="PSQ10"/>
      <c r="PSR10" s="22"/>
      <c r="PSS10" s="22"/>
      <c r="PST10" s="22"/>
      <c r="PSU10" s="15"/>
      <c r="PSV10" s="23"/>
      <c r="PSW10" s="21"/>
      <c r="PSX10"/>
      <c r="PSY10" s="4"/>
      <c r="PSZ10" s="4"/>
      <c r="PTA10"/>
      <c r="PTB10" s="22"/>
      <c r="PTC10" s="22"/>
      <c r="PTD10" s="22"/>
      <c r="PTE10" s="15"/>
      <c r="PTF10" s="23"/>
      <c r="PTG10" s="21"/>
      <c r="PTH10"/>
      <c r="PTI10" s="4"/>
      <c r="PTJ10" s="4"/>
      <c r="PTK10"/>
      <c r="PTL10" s="22"/>
      <c r="PTM10" s="22"/>
      <c r="PTN10" s="22"/>
      <c r="PTO10" s="15"/>
      <c r="PTP10" s="23"/>
      <c r="PTQ10" s="21"/>
      <c r="PTR10"/>
      <c r="PTS10" s="4"/>
      <c r="PTT10" s="4"/>
      <c r="PTU10"/>
      <c r="PTV10" s="22"/>
      <c r="PTW10" s="22"/>
      <c r="PTX10" s="22"/>
      <c r="PTY10" s="15"/>
      <c r="PTZ10" s="23"/>
      <c r="PUA10" s="21"/>
      <c r="PUB10"/>
      <c r="PUC10" s="4"/>
      <c r="PUD10" s="4"/>
      <c r="PUE10"/>
      <c r="PUF10" s="22"/>
      <c r="PUG10" s="22"/>
      <c r="PUH10" s="22"/>
      <c r="PUI10" s="15"/>
      <c r="PUJ10" s="23"/>
      <c r="PUK10" s="21"/>
      <c r="PUL10"/>
      <c r="PUM10" s="4"/>
      <c r="PUN10" s="4"/>
      <c r="PUO10"/>
      <c r="PUP10" s="22"/>
      <c r="PUQ10" s="22"/>
      <c r="PUR10" s="22"/>
      <c r="PUS10" s="15"/>
      <c r="PUT10" s="23"/>
      <c r="PUU10" s="21"/>
      <c r="PUV10"/>
      <c r="PUW10" s="4"/>
      <c r="PUX10" s="4"/>
      <c r="PUY10"/>
      <c r="PUZ10" s="22"/>
      <c r="PVA10" s="22"/>
      <c r="PVB10" s="22"/>
      <c r="PVC10" s="15"/>
      <c r="PVD10" s="23"/>
      <c r="PVE10" s="21"/>
      <c r="PVF10"/>
      <c r="PVG10" s="4"/>
      <c r="PVH10" s="4"/>
      <c r="PVI10"/>
      <c r="PVJ10" s="22"/>
      <c r="PVK10" s="22"/>
      <c r="PVL10" s="22"/>
      <c r="PVM10" s="15"/>
      <c r="PVN10" s="23"/>
      <c r="PVO10" s="21"/>
      <c r="PVP10"/>
      <c r="PVQ10" s="4"/>
      <c r="PVR10" s="4"/>
      <c r="PVS10"/>
      <c r="PVT10" s="22"/>
      <c r="PVU10" s="22"/>
      <c r="PVV10" s="22"/>
      <c r="PVW10" s="15"/>
      <c r="PVX10" s="23"/>
      <c r="PVY10" s="21"/>
      <c r="PVZ10"/>
      <c r="PWA10" s="4"/>
      <c r="PWB10" s="4"/>
      <c r="PWC10"/>
      <c r="PWD10" s="22"/>
      <c r="PWE10" s="22"/>
      <c r="PWF10" s="22"/>
      <c r="PWG10" s="15"/>
      <c r="PWH10" s="23"/>
      <c r="PWI10" s="21"/>
      <c r="PWJ10"/>
      <c r="PWK10" s="4"/>
      <c r="PWL10" s="4"/>
      <c r="PWM10"/>
      <c r="PWN10" s="22"/>
      <c r="PWO10" s="22"/>
      <c r="PWP10" s="22"/>
      <c r="PWQ10" s="15"/>
      <c r="PWR10" s="23"/>
      <c r="PWS10" s="21"/>
      <c r="PWT10"/>
      <c r="PWU10" s="4"/>
      <c r="PWV10" s="4"/>
      <c r="PWW10"/>
      <c r="PWX10" s="22"/>
      <c r="PWY10" s="22"/>
      <c r="PWZ10" s="22"/>
      <c r="PXA10" s="15"/>
      <c r="PXB10" s="23"/>
      <c r="PXC10" s="21"/>
      <c r="PXD10"/>
      <c r="PXE10" s="4"/>
      <c r="PXF10" s="4"/>
      <c r="PXG10"/>
      <c r="PXH10" s="22"/>
      <c r="PXI10" s="22"/>
      <c r="PXJ10" s="22"/>
      <c r="PXK10" s="15"/>
      <c r="PXL10" s="23"/>
      <c r="PXM10" s="21"/>
      <c r="PXN10"/>
      <c r="PXO10" s="4"/>
      <c r="PXP10" s="4"/>
      <c r="PXQ10"/>
      <c r="PXR10" s="22"/>
      <c r="PXS10" s="22"/>
      <c r="PXT10" s="22"/>
      <c r="PXU10" s="15"/>
      <c r="PXV10" s="23"/>
      <c r="PXW10" s="21"/>
      <c r="PXX10"/>
      <c r="PXY10" s="4"/>
      <c r="PXZ10" s="4"/>
      <c r="PYA10"/>
      <c r="PYB10" s="22"/>
      <c r="PYC10" s="22"/>
      <c r="PYD10" s="22"/>
      <c r="PYE10" s="15"/>
      <c r="PYF10" s="23"/>
      <c r="PYG10" s="21"/>
      <c r="PYH10"/>
      <c r="PYI10" s="4"/>
      <c r="PYJ10" s="4"/>
      <c r="PYK10"/>
      <c r="PYL10" s="22"/>
      <c r="PYM10" s="22"/>
      <c r="PYN10" s="22"/>
      <c r="PYO10" s="15"/>
      <c r="PYP10" s="23"/>
      <c r="PYQ10" s="21"/>
      <c r="PYR10"/>
      <c r="PYS10" s="4"/>
      <c r="PYT10" s="4"/>
      <c r="PYU10"/>
      <c r="PYV10" s="22"/>
      <c r="PYW10" s="22"/>
      <c r="PYX10" s="22"/>
      <c r="PYY10" s="15"/>
      <c r="PYZ10" s="23"/>
      <c r="PZA10" s="21"/>
      <c r="PZB10"/>
      <c r="PZC10" s="4"/>
      <c r="PZD10" s="4"/>
      <c r="PZE10"/>
      <c r="PZF10" s="22"/>
      <c r="PZG10" s="22"/>
      <c r="PZH10" s="22"/>
      <c r="PZI10" s="15"/>
      <c r="PZJ10" s="23"/>
      <c r="PZK10" s="21"/>
      <c r="PZL10"/>
      <c r="PZM10" s="4"/>
      <c r="PZN10" s="4"/>
      <c r="PZO10"/>
      <c r="PZP10" s="22"/>
      <c r="PZQ10" s="22"/>
      <c r="PZR10" s="22"/>
      <c r="PZS10" s="15"/>
      <c r="PZT10" s="23"/>
      <c r="PZU10" s="21"/>
      <c r="PZV10"/>
      <c r="PZW10" s="4"/>
      <c r="PZX10" s="4"/>
      <c r="PZY10"/>
      <c r="PZZ10" s="22"/>
      <c r="QAA10" s="22"/>
      <c r="QAB10" s="22"/>
      <c r="QAC10" s="15"/>
      <c r="QAD10" s="23"/>
      <c r="QAE10" s="21"/>
      <c r="QAF10"/>
      <c r="QAG10" s="4"/>
      <c r="QAH10" s="4"/>
      <c r="QAI10"/>
      <c r="QAJ10" s="22"/>
      <c r="QAK10" s="22"/>
      <c r="QAL10" s="22"/>
      <c r="QAM10" s="15"/>
      <c r="QAN10" s="23"/>
      <c r="QAO10" s="21"/>
      <c r="QAP10"/>
      <c r="QAQ10" s="4"/>
      <c r="QAR10" s="4"/>
      <c r="QAS10"/>
      <c r="QAT10" s="22"/>
      <c r="QAU10" s="22"/>
      <c r="QAV10" s="22"/>
      <c r="QAW10" s="15"/>
      <c r="QAX10" s="23"/>
      <c r="QAY10" s="21"/>
      <c r="QAZ10"/>
      <c r="QBA10" s="4"/>
      <c r="QBB10" s="4"/>
      <c r="QBC10"/>
      <c r="QBD10" s="22"/>
      <c r="QBE10" s="22"/>
      <c r="QBF10" s="22"/>
      <c r="QBG10" s="15"/>
      <c r="QBH10" s="23"/>
      <c r="QBI10" s="21"/>
      <c r="QBJ10"/>
      <c r="QBK10" s="4"/>
      <c r="QBL10" s="4"/>
      <c r="QBM10"/>
      <c r="QBN10" s="22"/>
      <c r="QBO10" s="22"/>
      <c r="QBP10" s="22"/>
      <c r="QBQ10" s="15"/>
      <c r="QBR10" s="23"/>
      <c r="QBS10" s="21"/>
      <c r="QBT10"/>
      <c r="QBU10" s="4"/>
      <c r="QBV10" s="4"/>
      <c r="QBW10"/>
      <c r="QBX10" s="22"/>
      <c r="QBY10" s="22"/>
      <c r="QBZ10" s="22"/>
      <c r="QCA10" s="15"/>
      <c r="QCB10" s="23"/>
      <c r="QCC10" s="21"/>
      <c r="QCD10"/>
      <c r="QCE10" s="4"/>
      <c r="QCF10" s="4"/>
      <c r="QCG10"/>
      <c r="QCH10" s="22"/>
      <c r="QCI10" s="22"/>
      <c r="QCJ10" s="22"/>
      <c r="QCK10" s="15"/>
      <c r="QCL10" s="23"/>
      <c r="QCM10" s="21"/>
      <c r="QCN10"/>
      <c r="QCO10" s="4"/>
      <c r="QCP10" s="4"/>
      <c r="QCQ10"/>
      <c r="QCR10" s="22"/>
      <c r="QCS10" s="22"/>
      <c r="QCT10" s="22"/>
      <c r="QCU10" s="15"/>
      <c r="QCV10" s="23"/>
      <c r="QCW10" s="21"/>
      <c r="QCX10"/>
      <c r="QCY10" s="4"/>
      <c r="QCZ10" s="4"/>
      <c r="QDA10"/>
      <c r="QDB10" s="22"/>
      <c r="QDC10" s="22"/>
      <c r="QDD10" s="22"/>
      <c r="QDE10" s="15"/>
      <c r="QDF10" s="23"/>
      <c r="QDG10" s="21"/>
      <c r="QDH10"/>
      <c r="QDI10" s="4"/>
      <c r="QDJ10" s="4"/>
      <c r="QDK10"/>
      <c r="QDL10" s="22"/>
      <c r="QDM10" s="22"/>
      <c r="QDN10" s="22"/>
      <c r="QDO10" s="15"/>
      <c r="QDP10" s="23"/>
      <c r="QDQ10" s="21"/>
      <c r="QDR10"/>
      <c r="QDS10" s="4"/>
      <c r="QDT10" s="4"/>
      <c r="QDU10"/>
      <c r="QDV10" s="22"/>
      <c r="QDW10" s="22"/>
      <c r="QDX10" s="22"/>
      <c r="QDY10" s="15"/>
      <c r="QDZ10" s="23"/>
      <c r="QEA10" s="21"/>
      <c r="QEB10"/>
      <c r="QEC10" s="4"/>
      <c r="QED10" s="4"/>
      <c r="QEE10"/>
      <c r="QEF10" s="22"/>
      <c r="QEG10" s="22"/>
      <c r="QEH10" s="22"/>
      <c r="QEI10" s="15"/>
      <c r="QEJ10" s="23"/>
      <c r="QEK10" s="21"/>
      <c r="QEL10"/>
      <c r="QEM10" s="4"/>
      <c r="QEN10" s="4"/>
      <c r="QEO10"/>
      <c r="QEP10" s="22"/>
      <c r="QEQ10" s="22"/>
      <c r="QER10" s="22"/>
      <c r="QES10" s="15"/>
      <c r="QET10" s="23"/>
      <c r="QEU10" s="21"/>
      <c r="QEV10"/>
      <c r="QEW10" s="4"/>
      <c r="QEX10" s="4"/>
      <c r="QEY10"/>
      <c r="QEZ10" s="22"/>
      <c r="QFA10" s="22"/>
      <c r="QFB10" s="22"/>
      <c r="QFC10" s="15"/>
      <c r="QFD10" s="23"/>
      <c r="QFE10" s="21"/>
      <c r="QFF10"/>
      <c r="QFG10" s="4"/>
      <c r="QFH10" s="4"/>
      <c r="QFI10"/>
      <c r="QFJ10" s="22"/>
      <c r="QFK10" s="22"/>
      <c r="QFL10" s="22"/>
      <c r="QFM10" s="15"/>
      <c r="QFN10" s="23"/>
      <c r="QFO10" s="21"/>
      <c r="QFP10"/>
      <c r="QFQ10" s="4"/>
      <c r="QFR10" s="4"/>
      <c r="QFS10"/>
      <c r="QFT10" s="22"/>
      <c r="QFU10" s="22"/>
      <c r="QFV10" s="22"/>
      <c r="QFW10" s="15"/>
      <c r="QFX10" s="23"/>
      <c r="QFY10" s="21"/>
      <c r="QFZ10"/>
      <c r="QGA10" s="4"/>
      <c r="QGB10" s="4"/>
      <c r="QGC10"/>
      <c r="QGD10" s="22"/>
      <c r="QGE10" s="22"/>
      <c r="QGF10" s="22"/>
      <c r="QGG10" s="15"/>
      <c r="QGH10" s="23"/>
      <c r="QGI10" s="21"/>
      <c r="QGJ10"/>
      <c r="QGK10" s="4"/>
      <c r="QGL10" s="4"/>
      <c r="QGM10"/>
      <c r="QGN10" s="22"/>
      <c r="QGO10" s="22"/>
      <c r="QGP10" s="22"/>
      <c r="QGQ10" s="15"/>
      <c r="QGR10" s="23"/>
      <c r="QGS10" s="21"/>
      <c r="QGT10"/>
      <c r="QGU10" s="4"/>
      <c r="QGV10" s="4"/>
      <c r="QGW10"/>
      <c r="QGX10" s="22"/>
      <c r="QGY10" s="22"/>
      <c r="QGZ10" s="22"/>
      <c r="QHA10" s="15"/>
      <c r="QHB10" s="23"/>
      <c r="QHC10" s="21"/>
      <c r="QHD10"/>
      <c r="QHE10" s="4"/>
      <c r="QHF10" s="4"/>
      <c r="QHG10"/>
      <c r="QHH10" s="22"/>
      <c r="QHI10" s="22"/>
      <c r="QHJ10" s="22"/>
      <c r="QHK10" s="15"/>
      <c r="QHL10" s="23"/>
      <c r="QHM10" s="21"/>
      <c r="QHN10"/>
      <c r="QHO10" s="4"/>
      <c r="QHP10" s="4"/>
      <c r="QHQ10"/>
      <c r="QHR10" s="22"/>
      <c r="QHS10" s="22"/>
      <c r="QHT10" s="22"/>
      <c r="QHU10" s="15"/>
      <c r="QHV10" s="23"/>
      <c r="QHW10" s="21"/>
      <c r="QHX10"/>
      <c r="QHY10" s="4"/>
      <c r="QHZ10" s="4"/>
      <c r="QIA10"/>
      <c r="QIB10" s="22"/>
      <c r="QIC10" s="22"/>
      <c r="QID10" s="22"/>
      <c r="QIE10" s="15"/>
      <c r="QIF10" s="23"/>
      <c r="QIG10" s="21"/>
      <c r="QIH10"/>
      <c r="QII10" s="4"/>
      <c r="QIJ10" s="4"/>
      <c r="QIK10"/>
      <c r="QIL10" s="22"/>
      <c r="QIM10" s="22"/>
      <c r="QIN10" s="22"/>
      <c r="QIO10" s="15"/>
      <c r="QIP10" s="23"/>
      <c r="QIQ10" s="21"/>
      <c r="QIR10"/>
      <c r="QIS10" s="4"/>
      <c r="QIT10" s="4"/>
      <c r="QIU10"/>
      <c r="QIV10" s="22"/>
      <c r="QIW10" s="22"/>
      <c r="QIX10" s="22"/>
      <c r="QIY10" s="15"/>
      <c r="QIZ10" s="23"/>
      <c r="QJA10" s="21"/>
      <c r="QJB10"/>
      <c r="QJC10" s="4"/>
      <c r="QJD10" s="4"/>
      <c r="QJE10"/>
      <c r="QJF10" s="22"/>
      <c r="QJG10" s="22"/>
      <c r="QJH10" s="22"/>
      <c r="QJI10" s="15"/>
      <c r="QJJ10" s="23"/>
      <c r="QJK10" s="21"/>
      <c r="QJL10"/>
      <c r="QJM10" s="4"/>
      <c r="QJN10" s="4"/>
      <c r="QJO10"/>
      <c r="QJP10" s="22"/>
      <c r="QJQ10" s="22"/>
      <c r="QJR10" s="22"/>
      <c r="QJS10" s="15"/>
      <c r="QJT10" s="23"/>
      <c r="QJU10" s="21"/>
      <c r="QJV10"/>
      <c r="QJW10" s="4"/>
      <c r="QJX10" s="4"/>
      <c r="QJY10"/>
      <c r="QJZ10" s="22"/>
      <c r="QKA10" s="22"/>
      <c r="QKB10" s="22"/>
      <c r="QKC10" s="15"/>
      <c r="QKD10" s="23"/>
      <c r="QKE10" s="21"/>
      <c r="QKF10"/>
      <c r="QKG10" s="4"/>
      <c r="QKH10" s="4"/>
      <c r="QKI10"/>
      <c r="QKJ10" s="22"/>
      <c r="QKK10" s="22"/>
      <c r="QKL10" s="22"/>
      <c r="QKM10" s="15"/>
      <c r="QKN10" s="23"/>
      <c r="QKO10" s="21"/>
      <c r="QKP10"/>
      <c r="QKQ10" s="4"/>
      <c r="QKR10" s="4"/>
      <c r="QKS10"/>
      <c r="QKT10" s="22"/>
      <c r="QKU10" s="22"/>
      <c r="QKV10" s="22"/>
      <c r="QKW10" s="15"/>
      <c r="QKX10" s="23"/>
      <c r="QKY10" s="21"/>
      <c r="QKZ10"/>
      <c r="QLA10" s="4"/>
      <c r="QLB10" s="4"/>
      <c r="QLC10"/>
      <c r="QLD10" s="22"/>
      <c r="QLE10" s="22"/>
      <c r="QLF10" s="22"/>
      <c r="QLG10" s="15"/>
      <c r="QLH10" s="23"/>
      <c r="QLI10" s="21"/>
      <c r="QLJ10"/>
      <c r="QLK10" s="4"/>
      <c r="QLL10" s="4"/>
      <c r="QLM10"/>
      <c r="QLN10" s="22"/>
      <c r="QLO10" s="22"/>
      <c r="QLP10" s="22"/>
      <c r="QLQ10" s="15"/>
      <c r="QLR10" s="23"/>
      <c r="QLS10" s="21"/>
      <c r="QLT10"/>
      <c r="QLU10" s="4"/>
      <c r="QLV10" s="4"/>
      <c r="QLW10"/>
      <c r="QLX10" s="22"/>
      <c r="QLY10" s="22"/>
      <c r="QLZ10" s="22"/>
      <c r="QMA10" s="15"/>
      <c r="QMB10" s="23"/>
      <c r="QMC10" s="21"/>
      <c r="QMD10"/>
      <c r="QME10" s="4"/>
      <c r="QMF10" s="4"/>
      <c r="QMG10"/>
      <c r="QMH10" s="22"/>
      <c r="QMI10" s="22"/>
      <c r="QMJ10" s="22"/>
      <c r="QMK10" s="15"/>
      <c r="QML10" s="23"/>
      <c r="QMM10" s="21"/>
      <c r="QMN10"/>
      <c r="QMO10" s="4"/>
      <c r="QMP10" s="4"/>
      <c r="QMQ10"/>
      <c r="QMR10" s="22"/>
      <c r="QMS10" s="22"/>
      <c r="QMT10" s="22"/>
      <c r="QMU10" s="15"/>
      <c r="QMV10" s="23"/>
      <c r="QMW10" s="21"/>
      <c r="QMX10"/>
      <c r="QMY10" s="4"/>
      <c r="QMZ10" s="4"/>
      <c r="QNA10"/>
      <c r="QNB10" s="22"/>
      <c r="QNC10" s="22"/>
      <c r="QND10" s="22"/>
      <c r="QNE10" s="15"/>
      <c r="QNF10" s="23"/>
      <c r="QNG10" s="21"/>
      <c r="QNH10"/>
      <c r="QNI10" s="4"/>
      <c r="QNJ10" s="4"/>
      <c r="QNK10"/>
      <c r="QNL10" s="22"/>
      <c r="QNM10" s="22"/>
      <c r="QNN10" s="22"/>
      <c r="QNO10" s="15"/>
      <c r="QNP10" s="23"/>
      <c r="QNQ10" s="21"/>
      <c r="QNR10"/>
      <c r="QNS10" s="4"/>
      <c r="QNT10" s="4"/>
      <c r="QNU10"/>
      <c r="QNV10" s="22"/>
      <c r="QNW10" s="22"/>
      <c r="QNX10" s="22"/>
      <c r="QNY10" s="15"/>
      <c r="QNZ10" s="23"/>
      <c r="QOA10" s="21"/>
      <c r="QOB10"/>
      <c r="QOC10" s="4"/>
      <c r="QOD10" s="4"/>
      <c r="QOE10"/>
      <c r="QOF10" s="22"/>
      <c r="QOG10" s="22"/>
      <c r="QOH10" s="22"/>
      <c r="QOI10" s="15"/>
      <c r="QOJ10" s="23"/>
      <c r="QOK10" s="21"/>
      <c r="QOL10"/>
      <c r="QOM10" s="4"/>
      <c r="QON10" s="4"/>
      <c r="QOO10"/>
      <c r="QOP10" s="22"/>
      <c r="QOQ10" s="22"/>
      <c r="QOR10" s="22"/>
      <c r="QOS10" s="15"/>
      <c r="QOT10" s="23"/>
      <c r="QOU10" s="21"/>
      <c r="QOV10"/>
      <c r="QOW10" s="4"/>
      <c r="QOX10" s="4"/>
      <c r="QOY10"/>
      <c r="QOZ10" s="22"/>
      <c r="QPA10" s="22"/>
      <c r="QPB10" s="22"/>
      <c r="QPC10" s="15"/>
      <c r="QPD10" s="23"/>
      <c r="QPE10" s="21"/>
      <c r="QPF10"/>
      <c r="QPG10" s="4"/>
      <c r="QPH10" s="4"/>
      <c r="QPI10"/>
      <c r="QPJ10" s="22"/>
      <c r="QPK10" s="22"/>
      <c r="QPL10" s="22"/>
      <c r="QPM10" s="15"/>
      <c r="QPN10" s="23"/>
      <c r="QPO10" s="21"/>
      <c r="QPP10"/>
      <c r="QPQ10" s="4"/>
      <c r="QPR10" s="4"/>
      <c r="QPS10"/>
      <c r="QPT10" s="22"/>
      <c r="QPU10" s="22"/>
      <c r="QPV10" s="22"/>
      <c r="QPW10" s="15"/>
      <c r="QPX10" s="23"/>
      <c r="QPY10" s="21"/>
      <c r="QPZ10"/>
      <c r="QQA10" s="4"/>
      <c r="QQB10" s="4"/>
      <c r="QQC10"/>
      <c r="QQD10" s="22"/>
      <c r="QQE10" s="22"/>
      <c r="QQF10" s="22"/>
      <c r="QQG10" s="15"/>
      <c r="QQH10" s="23"/>
      <c r="QQI10" s="21"/>
      <c r="QQJ10"/>
      <c r="QQK10" s="4"/>
      <c r="QQL10" s="4"/>
      <c r="QQM10"/>
      <c r="QQN10" s="22"/>
      <c r="QQO10" s="22"/>
      <c r="QQP10" s="22"/>
      <c r="QQQ10" s="15"/>
      <c r="QQR10" s="23"/>
      <c r="QQS10" s="21"/>
      <c r="QQT10"/>
      <c r="QQU10" s="4"/>
      <c r="QQV10" s="4"/>
      <c r="QQW10"/>
      <c r="QQX10" s="22"/>
      <c r="QQY10" s="22"/>
      <c r="QQZ10" s="22"/>
      <c r="QRA10" s="15"/>
      <c r="QRB10" s="23"/>
      <c r="QRC10" s="21"/>
      <c r="QRD10"/>
      <c r="QRE10" s="4"/>
      <c r="QRF10" s="4"/>
      <c r="QRG10"/>
      <c r="QRH10" s="22"/>
      <c r="QRI10" s="22"/>
      <c r="QRJ10" s="22"/>
      <c r="QRK10" s="15"/>
      <c r="QRL10" s="23"/>
      <c r="QRM10" s="21"/>
      <c r="QRN10"/>
      <c r="QRO10" s="4"/>
      <c r="QRP10" s="4"/>
      <c r="QRQ10"/>
      <c r="QRR10" s="22"/>
      <c r="QRS10" s="22"/>
      <c r="QRT10" s="22"/>
      <c r="QRU10" s="15"/>
      <c r="QRV10" s="23"/>
      <c r="QRW10" s="21"/>
      <c r="QRX10"/>
      <c r="QRY10" s="4"/>
      <c r="QRZ10" s="4"/>
      <c r="QSA10"/>
      <c r="QSB10" s="22"/>
      <c r="QSC10" s="22"/>
      <c r="QSD10" s="22"/>
      <c r="QSE10" s="15"/>
      <c r="QSF10" s="23"/>
      <c r="QSG10" s="21"/>
      <c r="QSH10"/>
      <c r="QSI10" s="4"/>
      <c r="QSJ10" s="4"/>
      <c r="QSK10"/>
      <c r="QSL10" s="22"/>
      <c r="QSM10" s="22"/>
      <c r="QSN10" s="22"/>
      <c r="QSO10" s="15"/>
      <c r="QSP10" s="23"/>
      <c r="QSQ10" s="21"/>
      <c r="QSR10"/>
      <c r="QSS10" s="4"/>
      <c r="QST10" s="4"/>
      <c r="QSU10"/>
      <c r="QSV10" s="22"/>
      <c r="QSW10" s="22"/>
      <c r="QSX10" s="22"/>
      <c r="QSY10" s="15"/>
      <c r="QSZ10" s="23"/>
      <c r="QTA10" s="21"/>
      <c r="QTB10"/>
      <c r="QTC10" s="4"/>
      <c r="QTD10" s="4"/>
      <c r="QTE10"/>
      <c r="QTF10" s="22"/>
      <c r="QTG10" s="22"/>
      <c r="QTH10" s="22"/>
      <c r="QTI10" s="15"/>
      <c r="QTJ10" s="23"/>
      <c r="QTK10" s="21"/>
      <c r="QTL10"/>
      <c r="QTM10" s="4"/>
      <c r="QTN10" s="4"/>
      <c r="QTO10"/>
      <c r="QTP10" s="22"/>
      <c r="QTQ10" s="22"/>
      <c r="QTR10" s="22"/>
      <c r="QTS10" s="15"/>
      <c r="QTT10" s="23"/>
      <c r="QTU10" s="21"/>
      <c r="QTV10"/>
      <c r="QTW10" s="4"/>
      <c r="QTX10" s="4"/>
      <c r="QTY10"/>
      <c r="QTZ10" s="22"/>
      <c r="QUA10" s="22"/>
      <c r="QUB10" s="22"/>
      <c r="QUC10" s="15"/>
      <c r="QUD10" s="23"/>
      <c r="QUE10" s="21"/>
      <c r="QUF10"/>
      <c r="QUG10" s="4"/>
      <c r="QUH10" s="4"/>
      <c r="QUI10"/>
      <c r="QUJ10" s="22"/>
      <c r="QUK10" s="22"/>
      <c r="QUL10" s="22"/>
      <c r="QUM10" s="15"/>
      <c r="QUN10" s="23"/>
      <c r="QUO10" s="21"/>
      <c r="QUP10"/>
      <c r="QUQ10" s="4"/>
      <c r="QUR10" s="4"/>
      <c r="QUS10"/>
      <c r="QUT10" s="22"/>
      <c r="QUU10" s="22"/>
      <c r="QUV10" s="22"/>
      <c r="QUW10" s="15"/>
      <c r="QUX10" s="23"/>
      <c r="QUY10" s="21"/>
      <c r="QUZ10"/>
      <c r="QVA10" s="4"/>
      <c r="QVB10" s="4"/>
      <c r="QVC10"/>
      <c r="QVD10" s="22"/>
      <c r="QVE10" s="22"/>
      <c r="QVF10" s="22"/>
      <c r="QVG10" s="15"/>
      <c r="QVH10" s="23"/>
      <c r="QVI10" s="21"/>
      <c r="QVJ10"/>
      <c r="QVK10" s="4"/>
      <c r="QVL10" s="4"/>
      <c r="QVM10"/>
      <c r="QVN10" s="22"/>
      <c r="QVO10" s="22"/>
      <c r="QVP10" s="22"/>
      <c r="QVQ10" s="15"/>
      <c r="QVR10" s="23"/>
      <c r="QVS10" s="21"/>
      <c r="QVT10"/>
      <c r="QVU10" s="4"/>
      <c r="QVV10" s="4"/>
      <c r="QVW10"/>
      <c r="QVX10" s="22"/>
      <c r="QVY10" s="22"/>
      <c r="QVZ10" s="22"/>
      <c r="QWA10" s="15"/>
      <c r="QWB10" s="23"/>
      <c r="QWC10" s="21"/>
      <c r="QWD10"/>
      <c r="QWE10" s="4"/>
      <c r="QWF10" s="4"/>
      <c r="QWG10"/>
      <c r="QWH10" s="22"/>
      <c r="QWI10" s="22"/>
      <c r="QWJ10" s="22"/>
      <c r="QWK10" s="15"/>
      <c r="QWL10" s="23"/>
      <c r="QWM10" s="21"/>
      <c r="QWN10"/>
      <c r="QWO10" s="4"/>
      <c r="QWP10" s="4"/>
      <c r="QWQ10"/>
      <c r="QWR10" s="22"/>
      <c r="QWS10" s="22"/>
      <c r="QWT10" s="22"/>
      <c r="QWU10" s="15"/>
      <c r="QWV10" s="23"/>
      <c r="QWW10" s="21"/>
      <c r="QWX10"/>
      <c r="QWY10" s="4"/>
      <c r="QWZ10" s="4"/>
      <c r="QXA10"/>
      <c r="QXB10" s="22"/>
      <c r="QXC10" s="22"/>
      <c r="QXD10" s="22"/>
      <c r="QXE10" s="15"/>
      <c r="QXF10" s="23"/>
      <c r="QXG10" s="21"/>
      <c r="QXH10"/>
      <c r="QXI10" s="4"/>
      <c r="QXJ10" s="4"/>
      <c r="QXK10"/>
      <c r="QXL10" s="22"/>
      <c r="QXM10" s="22"/>
      <c r="QXN10" s="22"/>
      <c r="QXO10" s="15"/>
      <c r="QXP10" s="23"/>
      <c r="QXQ10" s="21"/>
      <c r="QXR10"/>
      <c r="QXS10" s="4"/>
      <c r="QXT10" s="4"/>
      <c r="QXU10"/>
      <c r="QXV10" s="22"/>
      <c r="QXW10" s="22"/>
      <c r="QXX10" s="22"/>
      <c r="QXY10" s="15"/>
      <c r="QXZ10" s="23"/>
      <c r="QYA10" s="21"/>
      <c r="QYB10"/>
      <c r="QYC10" s="4"/>
      <c r="QYD10" s="4"/>
      <c r="QYE10"/>
      <c r="QYF10" s="22"/>
      <c r="QYG10" s="22"/>
      <c r="QYH10" s="22"/>
      <c r="QYI10" s="15"/>
      <c r="QYJ10" s="23"/>
      <c r="QYK10" s="21"/>
      <c r="QYL10"/>
      <c r="QYM10" s="4"/>
      <c r="QYN10" s="4"/>
      <c r="QYO10"/>
      <c r="QYP10" s="22"/>
      <c r="QYQ10" s="22"/>
      <c r="QYR10" s="22"/>
      <c r="QYS10" s="15"/>
      <c r="QYT10" s="23"/>
      <c r="QYU10" s="21"/>
      <c r="QYV10"/>
      <c r="QYW10" s="4"/>
      <c r="QYX10" s="4"/>
      <c r="QYY10"/>
      <c r="QYZ10" s="22"/>
      <c r="QZA10" s="22"/>
      <c r="QZB10" s="22"/>
      <c r="QZC10" s="15"/>
      <c r="QZD10" s="23"/>
      <c r="QZE10" s="21"/>
      <c r="QZF10"/>
      <c r="QZG10" s="4"/>
      <c r="QZH10" s="4"/>
      <c r="QZI10"/>
      <c r="QZJ10" s="22"/>
      <c r="QZK10" s="22"/>
      <c r="QZL10" s="22"/>
      <c r="QZM10" s="15"/>
      <c r="QZN10" s="23"/>
      <c r="QZO10" s="21"/>
      <c r="QZP10"/>
      <c r="QZQ10" s="4"/>
      <c r="QZR10" s="4"/>
      <c r="QZS10"/>
      <c r="QZT10" s="22"/>
      <c r="QZU10" s="22"/>
      <c r="QZV10" s="22"/>
      <c r="QZW10" s="15"/>
      <c r="QZX10" s="23"/>
      <c r="QZY10" s="21"/>
      <c r="QZZ10"/>
      <c r="RAA10" s="4"/>
      <c r="RAB10" s="4"/>
      <c r="RAC10"/>
      <c r="RAD10" s="22"/>
      <c r="RAE10" s="22"/>
      <c r="RAF10" s="22"/>
      <c r="RAG10" s="15"/>
      <c r="RAH10" s="23"/>
      <c r="RAI10" s="21"/>
      <c r="RAJ10"/>
      <c r="RAK10" s="4"/>
      <c r="RAL10" s="4"/>
      <c r="RAM10"/>
      <c r="RAN10" s="22"/>
      <c r="RAO10" s="22"/>
      <c r="RAP10" s="22"/>
      <c r="RAQ10" s="15"/>
      <c r="RAR10" s="23"/>
      <c r="RAS10" s="21"/>
      <c r="RAT10"/>
      <c r="RAU10" s="4"/>
      <c r="RAV10" s="4"/>
      <c r="RAW10"/>
      <c r="RAX10" s="22"/>
      <c r="RAY10" s="22"/>
      <c r="RAZ10" s="22"/>
      <c r="RBA10" s="15"/>
      <c r="RBB10" s="23"/>
      <c r="RBC10" s="21"/>
      <c r="RBD10"/>
      <c r="RBE10" s="4"/>
      <c r="RBF10" s="4"/>
      <c r="RBG10"/>
      <c r="RBH10" s="22"/>
      <c r="RBI10" s="22"/>
      <c r="RBJ10" s="22"/>
      <c r="RBK10" s="15"/>
      <c r="RBL10" s="23"/>
      <c r="RBM10" s="21"/>
      <c r="RBN10"/>
      <c r="RBO10" s="4"/>
      <c r="RBP10" s="4"/>
      <c r="RBQ10"/>
      <c r="RBR10" s="22"/>
      <c r="RBS10" s="22"/>
      <c r="RBT10" s="22"/>
      <c r="RBU10" s="15"/>
      <c r="RBV10" s="23"/>
      <c r="RBW10" s="21"/>
      <c r="RBX10"/>
      <c r="RBY10" s="4"/>
      <c r="RBZ10" s="4"/>
      <c r="RCA10"/>
      <c r="RCB10" s="22"/>
      <c r="RCC10" s="22"/>
      <c r="RCD10" s="22"/>
      <c r="RCE10" s="15"/>
      <c r="RCF10" s="23"/>
      <c r="RCG10" s="21"/>
      <c r="RCH10"/>
      <c r="RCI10" s="4"/>
      <c r="RCJ10" s="4"/>
      <c r="RCK10"/>
      <c r="RCL10" s="22"/>
      <c r="RCM10" s="22"/>
      <c r="RCN10" s="22"/>
      <c r="RCO10" s="15"/>
      <c r="RCP10" s="23"/>
      <c r="RCQ10" s="21"/>
      <c r="RCR10"/>
      <c r="RCS10" s="4"/>
      <c r="RCT10" s="4"/>
      <c r="RCU10"/>
      <c r="RCV10" s="22"/>
      <c r="RCW10" s="22"/>
      <c r="RCX10" s="22"/>
      <c r="RCY10" s="15"/>
      <c r="RCZ10" s="23"/>
      <c r="RDA10" s="21"/>
      <c r="RDB10"/>
      <c r="RDC10" s="4"/>
      <c r="RDD10" s="4"/>
      <c r="RDE10"/>
      <c r="RDF10" s="22"/>
      <c r="RDG10" s="22"/>
      <c r="RDH10" s="22"/>
      <c r="RDI10" s="15"/>
      <c r="RDJ10" s="23"/>
      <c r="RDK10" s="21"/>
      <c r="RDL10"/>
      <c r="RDM10" s="4"/>
      <c r="RDN10" s="4"/>
      <c r="RDO10"/>
      <c r="RDP10" s="22"/>
      <c r="RDQ10" s="22"/>
      <c r="RDR10" s="22"/>
      <c r="RDS10" s="15"/>
      <c r="RDT10" s="23"/>
      <c r="RDU10" s="21"/>
      <c r="RDV10"/>
      <c r="RDW10" s="4"/>
      <c r="RDX10" s="4"/>
      <c r="RDY10"/>
      <c r="RDZ10" s="22"/>
      <c r="REA10" s="22"/>
      <c r="REB10" s="22"/>
      <c r="REC10" s="15"/>
      <c r="RED10" s="23"/>
      <c r="REE10" s="21"/>
      <c r="REF10"/>
      <c r="REG10" s="4"/>
      <c r="REH10" s="4"/>
      <c r="REI10"/>
      <c r="REJ10" s="22"/>
      <c r="REK10" s="22"/>
      <c r="REL10" s="22"/>
      <c r="REM10" s="15"/>
      <c r="REN10" s="23"/>
      <c r="REO10" s="21"/>
      <c r="REP10"/>
      <c r="REQ10" s="4"/>
      <c r="RER10" s="4"/>
      <c r="RES10"/>
      <c r="RET10" s="22"/>
      <c r="REU10" s="22"/>
      <c r="REV10" s="22"/>
      <c r="REW10" s="15"/>
      <c r="REX10" s="23"/>
      <c r="REY10" s="21"/>
      <c r="REZ10"/>
      <c r="RFA10" s="4"/>
      <c r="RFB10" s="4"/>
      <c r="RFC10"/>
      <c r="RFD10" s="22"/>
      <c r="RFE10" s="22"/>
      <c r="RFF10" s="22"/>
      <c r="RFG10" s="15"/>
      <c r="RFH10" s="23"/>
      <c r="RFI10" s="21"/>
      <c r="RFJ10"/>
      <c r="RFK10" s="4"/>
      <c r="RFL10" s="4"/>
      <c r="RFM10"/>
      <c r="RFN10" s="22"/>
      <c r="RFO10" s="22"/>
      <c r="RFP10" s="22"/>
      <c r="RFQ10" s="15"/>
      <c r="RFR10" s="23"/>
      <c r="RFS10" s="21"/>
      <c r="RFT10"/>
      <c r="RFU10" s="4"/>
      <c r="RFV10" s="4"/>
      <c r="RFW10"/>
      <c r="RFX10" s="22"/>
      <c r="RFY10" s="22"/>
      <c r="RFZ10" s="22"/>
      <c r="RGA10" s="15"/>
      <c r="RGB10" s="23"/>
      <c r="RGC10" s="21"/>
      <c r="RGD10"/>
      <c r="RGE10" s="4"/>
      <c r="RGF10" s="4"/>
      <c r="RGG10"/>
      <c r="RGH10" s="22"/>
      <c r="RGI10" s="22"/>
      <c r="RGJ10" s="22"/>
      <c r="RGK10" s="15"/>
      <c r="RGL10" s="23"/>
      <c r="RGM10" s="21"/>
      <c r="RGN10"/>
      <c r="RGO10" s="4"/>
      <c r="RGP10" s="4"/>
      <c r="RGQ10"/>
      <c r="RGR10" s="22"/>
      <c r="RGS10" s="22"/>
      <c r="RGT10" s="22"/>
      <c r="RGU10" s="15"/>
      <c r="RGV10" s="23"/>
      <c r="RGW10" s="21"/>
      <c r="RGX10"/>
      <c r="RGY10" s="4"/>
      <c r="RGZ10" s="4"/>
      <c r="RHA10"/>
      <c r="RHB10" s="22"/>
      <c r="RHC10" s="22"/>
      <c r="RHD10" s="22"/>
      <c r="RHE10" s="15"/>
      <c r="RHF10" s="23"/>
      <c r="RHG10" s="21"/>
      <c r="RHH10"/>
      <c r="RHI10" s="4"/>
      <c r="RHJ10" s="4"/>
      <c r="RHK10"/>
      <c r="RHL10" s="22"/>
      <c r="RHM10" s="22"/>
      <c r="RHN10" s="22"/>
      <c r="RHO10" s="15"/>
      <c r="RHP10" s="23"/>
      <c r="RHQ10" s="21"/>
      <c r="RHR10"/>
      <c r="RHS10" s="4"/>
      <c r="RHT10" s="4"/>
      <c r="RHU10"/>
      <c r="RHV10" s="22"/>
      <c r="RHW10" s="22"/>
      <c r="RHX10" s="22"/>
      <c r="RHY10" s="15"/>
      <c r="RHZ10" s="23"/>
      <c r="RIA10" s="21"/>
      <c r="RIB10"/>
      <c r="RIC10" s="4"/>
      <c r="RID10" s="4"/>
      <c r="RIE10"/>
      <c r="RIF10" s="22"/>
      <c r="RIG10" s="22"/>
      <c r="RIH10" s="22"/>
      <c r="RII10" s="15"/>
      <c r="RIJ10" s="23"/>
      <c r="RIK10" s="21"/>
      <c r="RIL10"/>
      <c r="RIM10" s="4"/>
      <c r="RIN10" s="4"/>
      <c r="RIO10"/>
      <c r="RIP10" s="22"/>
      <c r="RIQ10" s="22"/>
      <c r="RIR10" s="22"/>
      <c r="RIS10" s="15"/>
      <c r="RIT10" s="23"/>
      <c r="RIU10" s="21"/>
      <c r="RIV10"/>
      <c r="RIW10" s="4"/>
      <c r="RIX10" s="4"/>
      <c r="RIY10"/>
      <c r="RIZ10" s="22"/>
      <c r="RJA10" s="22"/>
      <c r="RJB10" s="22"/>
      <c r="RJC10" s="15"/>
      <c r="RJD10" s="23"/>
      <c r="RJE10" s="21"/>
      <c r="RJF10"/>
      <c r="RJG10" s="4"/>
      <c r="RJH10" s="4"/>
      <c r="RJI10"/>
      <c r="RJJ10" s="22"/>
      <c r="RJK10" s="22"/>
      <c r="RJL10" s="22"/>
      <c r="RJM10" s="15"/>
      <c r="RJN10" s="23"/>
      <c r="RJO10" s="21"/>
      <c r="RJP10"/>
      <c r="RJQ10" s="4"/>
      <c r="RJR10" s="4"/>
      <c r="RJS10"/>
      <c r="RJT10" s="22"/>
      <c r="RJU10" s="22"/>
      <c r="RJV10" s="22"/>
      <c r="RJW10" s="15"/>
      <c r="RJX10" s="23"/>
      <c r="RJY10" s="21"/>
      <c r="RJZ10"/>
      <c r="RKA10" s="4"/>
      <c r="RKB10" s="4"/>
      <c r="RKC10"/>
      <c r="RKD10" s="22"/>
      <c r="RKE10" s="22"/>
      <c r="RKF10" s="22"/>
      <c r="RKG10" s="15"/>
      <c r="RKH10" s="23"/>
      <c r="RKI10" s="21"/>
      <c r="RKJ10"/>
      <c r="RKK10" s="4"/>
      <c r="RKL10" s="4"/>
      <c r="RKM10"/>
      <c r="RKN10" s="22"/>
      <c r="RKO10" s="22"/>
      <c r="RKP10" s="22"/>
      <c r="RKQ10" s="15"/>
      <c r="RKR10" s="23"/>
      <c r="RKS10" s="21"/>
      <c r="RKT10"/>
      <c r="RKU10" s="4"/>
      <c r="RKV10" s="4"/>
      <c r="RKW10"/>
      <c r="RKX10" s="22"/>
      <c r="RKY10" s="22"/>
      <c r="RKZ10" s="22"/>
      <c r="RLA10" s="15"/>
      <c r="RLB10" s="23"/>
      <c r="RLC10" s="21"/>
      <c r="RLD10"/>
      <c r="RLE10" s="4"/>
      <c r="RLF10" s="4"/>
      <c r="RLG10"/>
      <c r="RLH10" s="22"/>
      <c r="RLI10" s="22"/>
      <c r="RLJ10" s="22"/>
      <c r="RLK10" s="15"/>
      <c r="RLL10" s="23"/>
      <c r="RLM10" s="21"/>
      <c r="RLN10"/>
      <c r="RLO10" s="4"/>
      <c r="RLP10" s="4"/>
      <c r="RLQ10"/>
      <c r="RLR10" s="22"/>
      <c r="RLS10" s="22"/>
      <c r="RLT10" s="22"/>
      <c r="RLU10" s="15"/>
      <c r="RLV10" s="23"/>
      <c r="RLW10" s="21"/>
      <c r="RLX10"/>
      <c r="RLY10" s="4"/>
      <c r="RLZ10" s="4"/>
      <c r="RMA10"/>
      <c r="RMB10" s="22"/>
      <c r="RMC10" s="22"/>
      <c r="RMD10" s="22"/>
      <c r="RME10" s="15"/>
      <c r="RMF10" s="23"/>
      <c r="RMG10" s="21"/>
      <c r="RMH10"/>
      <c r="RMI10" s="4"/>
      <c r="RMJ10" s="4"/>
      <c r="RMK10"/>
      <c r="RML10" s="22"/>
      <c r="RMM10" s="22"/>
      <c r="RMN10" s="22"/>
      <c r="RMO10" s="15"/>
      <c r="RMP10" s="23"/>
      <c r="RMQ10" s="21"/>
      <c r="RMR10"/>
      <c r="RMS10" s="4"/>
      <c r="RMT10" s="4"/>
      <c r="RMU10"/>
      <c r="RMV10" s="22"/>
      <c r="RMW10" s="22"/>
      <c r="RMX10" s="22"/>
      <c r="RMY10" s="15"/>
      <c r="RMZ10" s="23"/>
      <c r="RNA10" s="21"/>
      <c r="RNB10"/>
      <c r="RNC10" s="4"/>
      <c r="RND10" s="4"/>
      <c r="RNE10"/>
      <c r="RNF10" s="22"/>
      <c r="RNG10" s="22"/>
      <c r="RNH10" s="22"/>
      <c r="RNI10" s="15"/>
      <c r="RNJ10" s="23"/>
      <c r="RNK10" s="21"/>
      <c r="RNL10"/>
      <c r="RNM10" s="4"/>
      <c r="RNN10" s="4"/>
      <c r="RNO10"/>
      <c r="RNP10" s="22"/>
      <c r="RNQ10" s="22"/>
      <c r="RNR10" s="22"/>
      <c r="RNS10" s="15"/>
      <c r="RNT10" s="23"/>
      <c r="RNU10" s="21"/>
      <c r="RNV10"/>
      <c r="RNW10" s="4"/>
      <c r="RNX10" s="4"/>
      <c r="RNY10"/>
      <c r="RNZ10" s="22"/>
      <c r="ROA10" s="22"/>
      <c r="ROB10" s="22"/>
      <c r="ROC10" s="15"/>
      <c r="ROD10" s="23"/>
      <c r="ROE10" s="21"/>
      <c r="ROF10"/>
      <c r="ROG10" s="4"/>
      <c r="ROH10" s="4"/>
      <c r="ROI10"/>
      <c r="ROJ10" s="22"/>
      <c r="ROK10" s="22"/>
      <c r="ROL10" s="22"/>
      <c r="ROM10" s="15"/>
      <c r="RON10" s="23"/>
      <c r="ROO10" s="21"/>
      <c r="ROP10"/>
      <c r="ROQ10" s="4"/>
      <c r="ROR10" s="4"/>
      <c r="ROS10"/>
      <c r="ROT10" s="22"/>
      <c r="ROU10" s="22"/>
      <c r="ROV10" s="22"/>
      <c r="ROW10" s="15"/>
      <c r="ROX10" s="23"/>
      <c r="ROY10" s="21"/>
      <c r="ROZ10"/>
      <c r="RPA10" s="4"/>
      <c r="RPB10" s="4"/>
      <c r="RPC10"/>
      <c r="RPD10" s="22"/>
      <c r="RPE10" s="22"/>
      <c r="RPF10" s="22"/>
      <c r="RPG10" s="15"/>
      <c r="RPH10" s="23"/>
      <c r="RPI10" s="21"/>
      <c r="RPJ10"/>
      <c r="RPK10" s="4"/>
      <c r="RPL10" s="4"/>
      <c r="RPM10"/>
      <c r="RPN10" s="22"/>
      <c r="RPO10" s="22"/>
      <c r="RPP10" s="22"/>
      <c r="RPQ10" s="15"/>
      <c r="RPR10" s="23"/>
      <c r="RPS10" s="21"/>
      <c r="RPT10"/>
      <c r="RPU10" s="4"/>
      <c r="RPV10" s="4"/>
      <c r="RPW10"/>
      <c r="RPX10" s="22"/>
      <c r="RPY10" s="22"/>
      <c r="RPZ10" s="22"/>
      <c r="RQA10" s="15"/>
      <c r="RQB10" s="23"/>
      <c r="RQC10" s="21"/>
      <c r="RQD10"/>
      <c r="RQE10" s="4"/>
      <c r="RQF10" s="4"/>
      <c r="RQG10"/>
      <c r="RQH10" s="22"/>
      <c r="RQI10" s="22"/>
      <c r="RQJ10" s="22"/>
      <c r="RQK10" s="15"/>
      <c r="RQL10" s="23"/>
      <c r="RQM10" s="21"/>
      <c r="RQN10"/>
      <c r="RQO10" s="4"/>
      <c r="RQP10" s="4"/>
      <c r="RQQ10"/>
      <c r="RQR10" s="22"/>
      <c r="RQS10" s="22"/>
      <c r="RQT10" s="22"/>
      <c r="RQU10" s="15"/>
      <c r="RQV10" s="23"/>
      <c r="RQW10" s="21"/>
      <c r="RQX10"/>
      <c r="RQY10" s="4"/>
      <c r="RQZ10" s="4"/>
      <c r="RRA10"/>
      <c r="RRB10" s="22"/>
      <c r="RRC10" s="22"/>
      <c r="RRD10" s="22"/>
      <c r="RRE10" s="15"/>
      <c r="RRF10" s="23"/>
      <c r="RRG10" s="21"/>
      <c r="RRH10"/>
      <c r="RRI10" s="4"/>
      <c r="RRJ10" s="4"/>
      <c r="RRK10"/>
      <c r="RRL10" s="22"/>
      <c r="RRM10" s="22"/>
      <c r="RRN10" s="22"/>
      <c r="RRO10" s="15"/>
      <c r="RRP10" s="23"/>
      <c r="RRQ10" s="21"/>
      <c r="RRR10"/>
      <c r="RRS10" s="4"/>
      <c r="RRT10" s="4"/>
      <c r="RRU10"/>
      <c r="RRV10" s="22"/>
      <c r="RRW10" s="22"/>
      <c r="RRX10" s="22"/>
      <c r="RRY10" s="15"/>
      <c r="RRZ10" s="23"/>
      <c r="RSA10" s="21"/>
      <c r="RSB10"/>
      <c r="RSC10" s="4"/>
      <c r="RSD10" s="4"/>
      <c r="RSE10"/>
      <c r="RSF10" s="22"/>
      <c r="RSG10" s="22"/>
      <c r="RSH10" s="22"/>
      <c r="RSI10" s="15"/>
      <c r="RSJ10" s="23"/>
      <c r="RSK10" s="21"/>
      <c r="RSL10"/>
      <c r="RSM10" s="4"/>
      <c r="RSN10" s="4"/>
      <c r="RSO10"/>
      <c r="RSP10" s="22"/>
      <c r="RSQ10" s="22"/>
      <c r="RSR10" s="22"/>
      <c r="RSS10" s="15"/>
      <c r="RST10" s="23"/>
      <c r="RSU10" s="21"/>
      <c r="RSV10"/>
      <c r="RSW10" s="4"/>
      <c r="RSX10" s="4"/>
      <c r="RSY10"/>
      <c r="RSZ10" s="22"/>
      <c r="RTA10" s="22"/>
      <c r="RTB10" s="22"/>
      <c r="RTC10" s="15"/>
      <c r="RTD10" s="23"/>
      <c r="RTE10" s="21"/>
      <c r="RTF10"/>
      <c r="RTG10" s="4"/>
      <c r="RTH10" s="4"/>
      <c r="RTI10"/>
      <c r="RTJ10" s="22"/>
      <c r="RTK10" s="22"/>
      <c r="RTL10" s="22"/>
      <c r="RTM10" s="15"/>
      <c r="RTN10" s="23"/>
      <c r="RTO10" s="21"/>
      <c r="RTP10"/>
      <c r="RTQ10" s="4"/>
      <c r="RTR10" s="4"/>
      <c r="RTS10"/>
      <c r="RTT10" s="22"/>
      <c r="RTU10" s="22"/>
      <c r="RTV10" s="22"/>
      <c r="RTW10" s="15"/>
      <c r="RTX10" s="23"/>
      <c r="RTY10" s="21"/>
      <c r="RTZ10"/>
      <c r="RUA10" s="4"/>
      <c r="RUB10" s="4"/>
      <c r="RUC10"/>
      <c r="RUD10" s="22"/>
      <c r="RUE10" s="22"/>
      <c r="RUF10" s="22"/>
      <c r="RUG10" s="15"/>
      <c r="RUH10" s="23"/>
      <c r="RUI10" s="21"/>
      <c r="RUJ10"/>
      <c r="RUK10" s="4"/>
      <c r="RUL10" s="4"/>
      <c r="RUM10"/>
      <c r="RUN10" s="22"/>
      <c r="RUO10" s="22"/>
      <c r="RUP10" s="22"/>
      <c r="RUQ10" s="15"/>
      <c r="RUR10" s="23"/>
      <c r="RUS10" s="21"/>
      <c r="RUT10"/>
      <c r="RUU10" s="4"/>
      <c r="RUV10" s="4"/>
      <c r="RUW10"/>
      <c r="RUX10" s="22"/>
      <c r="RUY10" s="22"/>
      <c r="RUZ10" s="22"/>
      <c r="RVA10" s="15"/>
      <c r="RVB10" s="23"/>
      <c r="RVC10" s="21"/>
      <c r="RVD10"/>
      <c r="RVE10" s="4"/>
      <c r="RVF10" s="4"/>
      <c r="RVG10"/>
      <c r="RVH10" s="22"/>
      <c r="RVI10" s="22"/>
      <c r="RVJ10" s="22"/>
      <c r="RVK10" s="15"/>
      <c r="RVL10" s="23"/>
      <c r="RVM10" s="21"/>
      <c r="RVN10"/>
      <c r="RVO10" s="4"/>
      <c r="RVP10" s="4"/>
      <c r="RVQ10"/>
      <c r="RVR10" s="22"/>
      <c r="RVS10" s="22"/>
      <c r="RVT10" s="22"/>
      <c r="RVU10" s="15"/>
      <c r="RVV10" s="23"/>
      <c r="RVW10" s="21"/>
      <c r="RVX10"/>
      <c r="RVY10" s="4"/>
      <c r="RVZ10" s="4"/>
      <c r="RWA10"/>
      <c r="RWB10" s="22"/>
      <c r="RWC10" s="22"/>
      <c r="RWD10" s="22"/>
      <c r="RWE10" s="15"/>
      <c r="RWF10" s="23"/>
      <c r="RWG10" s="21"/>
      <c r="RWH10"/>
      <c r="RWI10" s="4"/>
      <c r="RWJ10" s="4"/>
      <c r="RWK10"/>
      <c r="RWL10" s="22"/>
      <c r="RWM10" s="22"/>
      <c r="RWN10" s="22"/>
      <c r="RWO10" s="15"/>
      <c r="RWP10" s="23"/>
      <c r="RWQ10" s="21"/>
      <c r="RWR10"/>
      <c r="RWS10" s="4"/>
      <c r="RWT10" s="4"/>
      <c r="RWU10"/>
      <c r="RWV10" s="22"/>
      <c r="RWW10" s="22"/>
      <c r="RWX10" s="22"/>
      <c r="RWY10" s="15"/>
      <c r="RWZ10" s="23"/>
      <c r="RXA10" s="21"/>
      <c r="RXB10"/>
      <c r="RXC10" s="4"/>
      <c r="RXD10" s="4"/>
      <c r="RXE10"/>
      <c r="RXF10" s="22"/>
      <c r="RXG10" s="22"/>
      <c r="RXH10" s="22"/>
      <c r="RXI10" s="15"/>
      <c r="RXJ10" s="23"/>
      <c r="RXK10" s="21"/>
      <c r="RXL10"/>
      <c r="RXM10" s="4"/>
      <c r="RXN10" s="4"/>
      <c r="RXO10"/>
      <c r="RXP10" s="22"/>
      <c r="RXQ10" s="22"/>
      <c r="RXR10" s="22"/>
      <c r="RXS10" s="15"/>
      <c r="RXT10" s="23"/>
      <c r="RXU10" s="21"/>
      <c r="RXV10"/>
      <c r="RXW10" s="4"/>
      <c r="RXX10" s="4"/>
      <c r="RXY10"/>
      <c r="RXZ10" s="22"/>
      <c r="RYA10" s="22"/>
      <c r="RYB10" s="22"/>
      <c r="RYC10" s="15"/>
      <c r="RYD10" s="23"/>
      <c r="RYE10" s="21"/>
      <c r="RYF10"/>
      <c r="RYG10" s="4"/>
      <c r="RYH10" s="4"/>
      <c r="RYI10"/>
      <c r="RYJ10" s="22"/>
      <c r="RYK10" s="22"/>
      <c r="RYL10" s="22"/>
      <c r="RYM10" s="15"/>
      <c r="RYN10" s="23"/>
      <c r="RYO10" s="21"/>
      <c r="RYP10"/>
      <c r="RYQ10" s="4"/>
      <c r="RYR10" s="4"/>
      <c r="RYS10"/>
      <c r="RYT10" s="22"/>
      <c r="RYU10" s="22"/>
      <c r="RYV10" s="22"/>
      <c r="RYW10" s="15"/>
      <c r="RYX10" s="23"/>
      <c r="RYY10" s="21"/>
      <c r="RYZ10"/>
      <c r="RZA10" s="4"/>
      <c r="RZB10" s="4"/>
      <c r="RZC10"/>
      <c r="RZD10" s="22"/>
      <c r="RZE10" s="22"/>
      <c r="RZF10" s="22"/>
      <c r="RZG10" s="15"/>
      <c r="RZH10" s="23"/>
      <c r="RZI10" s="21"/>
      <c r="RZJ10"/>
      <c r="RZK10" s="4"/>
      <c r="RZL10" s="4"/>
      <c r="RZM10"/>
      <c r="RZN10" s="22"/>
      <c r="RZO10" s="22"/>
      <c r="RZP10" s="22"/>
      <c r="RZQ10" s="15"/>
      <c r="RZR10" s="23"/>
      <c r="RZS10" s="21"/>
      <c r="RZT10"/>
      <c r="RZU10" s="4"/>
      <c r="RZV10" s="4"/>
      <c r="RZW10"/>
      <c r="RZX10" s="22"/>
      <c r="RZY10" s="22"/>
      <c r="RZZ10" s="22"/>
      <c r="SAA10" s="15"/>
      <c r="SAB10" s="23"/>
      <c r="SAC10" s="21"/>
      <c r="SAD10"/>
      <c r="SAE10" s="4"/>
      <c r="SAF10" s="4"/>
      <c r="SAG10"/>
      <c r="SAH10" s="22"/>
      <c r="SAI10" s="22"/>
      <c r="SAJ10" s="22"/>
      <c r="SAK10" s="15"/>
      <c r="SAL10" s="23"/>
      <c r="SAM10" s="21"/>
      <c r="SAN10"/>
      <c r="SAO10" s="4"/>
      <c r="SAP10" s="4"/>
      <c r="SAQ10"/>
      <c r="SAR10" s="22"/>
      <c r="SAS10" s="22"/>
      <c r="SAT10" s="22"/>
      <c r="SAU10" s="15"/>
      <c r="SAV10" s="23"/>
      <c r="SAW10" s="21"/>
      <c r="SAX10"/>
      <c r="SAY10" s="4"/>
      <c r="SAZ10" s="4"/>
      <c r="SBA10"/>
      <c r="SBB10" s="22"/>
      <c r="SBC10" s="22"/>
      <c r="SBD10" s="22"/>
      <c r="SBE10" s="15"/>
      <c r="SBF10" s="23"/>
      <c r="SBG10" s="21"/>
      <c r="SBH10"/>
      <c r="SBI10" s="4"/>
      <c r="SBJ10" s="4"/>
      <c r="SBK10"/>
      <c r="SBL10" s="22"/>
      <c r="SBM10" s="22"/>
      <c r="SBN10" s="22"/>
      <c r="SBO10" s="15"/>
      <c r="SBP10" s="23"/>
      <c r="SBQ10" s="21"/>
      <c r="SBR10"/>
      <c r="SBS10" s="4"/>
      <c r="SBT10" s="4"/>
      <c r="SBU10"/>
      <c r="SBV10" s="22"/>
      <c r="SBW10" s="22"/>
      <c r="SBX10" s="22"/>
      <c r="SBY10" s="15"/>
      <c r="SBZ10" s="23"/>
      <c r="SCA10" s="21"/>
      <c r="SCB10"/>
      <c r="SCC10" s="4"/>
      <c r="SCD10" s="4"/>
      <c r="SCE10"/>
      <c r="SCF10" s="22"/>
      <c r="SCG10" s="22"/>
      <c r="SCH10" s="22"/>
      <c r="SCI10" s="15"/>
      <c r="SCJ10" s="23"/>
      <c r="SCK10" s="21"/>
      <c r="SCL10"/>
      <c r="SCM10" s="4"/>
      <c r="SCN10" s="4"/>
      <c r="SCO10"/>
      <c r="SCP10" s="22"/>
      <c r="SCQ10" s="22"/>
      <c r="SCR10" s="22"/>
      <c r="SCS10" s="15"/>
      <c r="SCT10" s="23"/>
      <c r="SCU10" s="21"/>
      <c r="SCV10"/>
      <c r="SCW10" s="4"/>
      <c r="SCX10" s="4"/>
      <c r="SCY10"/>
      <c r="SCZ10" s="22"/>
      <c r="SDA10" s="22"/>
      <c r="SDB10" s="22"/>
      <c r="SDC10" s="15"/>
      <c r="SDD10" s="23"/>
      <c r="SDE10" s="21"/>
      <c r="SDF10"/>
      <c r="SDG10" s="4"/>
      <c r="SDH10" s="4"/>
      <c r="SDI10"/>
      <c r="SDJ10" s="22"/>
      <c r="SDK10" s="22"/>
      <c r="SDL10" s="22"/>
      <c r="SDM10" s="15"/>
      <c r="SDN10" s="23"/>
      <c r="SDO10" s="21"/>
      <c r="SDP10"/>
      <c r="SDQ10" s="4"/>
      <c r="SDR10" s="4"/>
      <c r="SDS10"/>
      <c r="SDT10" s="22"/>
      <c r="SDU10" s="22"/>
      <c r="SDV10" s="22"/>
      <c r="SDW10" s="15"/>
      <c r="SDX10" s="23"/>
      <c r="SDY10" s="21"/>
      <c r="SDZ10"/>
      <c r="SEA10" s="4"/>
      <c r="SEB10" s="4"/>
      <c r="SEC10"/>
      <c r="SED10" s="22"/>
      <c r="SEE10" s="22"/>
      <c r="SEF10" s="22"/>
      <c r="SEG10" s="15"/>
      <c r="SEH10" s="23"/>
      <c r="SEI10" s="21"/>
      <c r="SEJ10"/>
      <c r="SEK10" s="4"/>
      <c r="SEL10" s="4"/>
      <c r="SEM10"/>
      <c r="SEN10" s="22"/>
      <c r="SEO10" s="22"/>
      <c r="SEP10" s="22"/>
      <c r="SEQ10" s="15"/>
      <c r="SER10" s="23"/>
      <c r="SES10" s="21"/>
      <c r="SET10"/>
      <c r="SEU10" s="4"/>
      <c r="SEV10" s="4"/>
      <c r="SEW10"/>
      <c r="SEX10" s="22"/>
      <c r="SEY10" s="22"/>
      <c r="SEZ10" s="22"/>
      <c r="SFA10" s="15"/>
      <c r="SFB10" s="23"/>
      <c r="SFC10" s="21"/>
      <c r="SFD10"/>
      <c r="SFE10" s="4"/>
      <c r="SFF10" s="4"/>
      <c r="SFG10"/>
      <c r="SFH10" s="22"/>
      <c r="SFI10" s="22"/>
      <c r="SFJ10" s="22"/>
      <c r="SFK10" s="15"/>
      <c r="SFL10" s="23"/>
      <c r="SFM10" s="21"/>
      <c r="SFN10"/>
      <c r="SFO10" s="4"/>
      <c r="SFP10" s="4"/>
      <c r="SFQ10"/>
      <c r="SFR10" s="22"/>
      <c r="SFS10" s="22"/>
      <c r="SFT10" s="22"/>
      <c r="SFU10" s="15"/>
      <c r="SFV10" s="23"/>
      <c r="SFW10" s="21"/>
      <c r="SFX10"/>
      <c r="SFY10" s="4"/>
      <c r="SFZ10" s="4"/>
      <c r="SGA10"/>
      <c r="SGB10" s="22"/>
      <c r="SGC10" s="22"/>
      <c r="SGD10" s="22"/>
      <c r="SGE10" s="15"/>
      <c r="SGF10" s="23"/>
      <c r="SGG10" s="21"/>
      <c r="SGH10"/>
      <c r="SGI10" s="4"/>
      <c r="SGJ10" s="4"/>
      <c r="SGK10"/>
      <c r="SGL10" s="22"/>
      <c r="SGM10" s="22"/>
      <c r="SGN10" s="22"/>
      <c r="SGO10" s="15"/>
      <c r="SGP10" s="23"/>
      <c r="SGQ10" s="21"/>
      <c r="SGR10"/>
      <c r="SGS10" s="4"/>
      <c r="SGT10" s="4"/>
      <c r="SGU10"/>
      <c r="SGV10" s="22"/>
      <c r="SGW10" s="22"/>
      <c r="SGX10" s="22"/>
      <c r="SGY10" s="15"/>
      <c r="SGZ10" s="23"/>
      <c r="SHA10" s="21"/>
      <c r="SHB10"/>
      <c r="SHC10" s="4"/>
      <c r="SHD10" s="4"/>
      <c r="SHE10"/>
      <c r="SHF10" s="22"/>
      <c r="SHG10" s="22"/>
      <c r="SHH10" s="22"/>
      <c r="SHI10" s="15"/>
      <c r="SHJ10" s="23"/>
      <c r="SHK10" s="21"/>
      <c r="SHL10"/>
      <c r="SHM10" s="4"/>
      <c r="SHN10" s="4"/>
      <c r="SHO10"/>
      <c r="SHP10" s="22"/>
      <c r="SHQ10" s="22"/>
      <c r="SHR10" s="22"/>
      <c r="SHS10" s="15"/>
      <c r="SHT10" s="23"/>
      <c r="SHU10" s="21"/>
      <c r="SHV10"/>
      <c r="SHW10" s="4"/>
      <c r="SHX10" s="4"/>
      <c r="SHY10"/>
      <c r="SHZ10" s="22"/>
      <c r="SIA10" s="22"/>
      <c r="SIB10" s="22"/>
      <c r="SIC10" s="15"/>
      <c r="SID10" s="23"/>
      <c r="SIE10" s="21"/>
      <c r="SIF10"/>
      <c r="SIG10" s="4"/>
      <c r="SIH10" s="4"/>
      <c r="SII10"/>
      <c r="SIJ10" s="22"/>
      <c r="SIK10" s="22"/>
      <c r="SIL10" s="22"/>
      <c r="SIM10" s="15"/>
      <c r="SIN10" s="23"/>
      <c r="SIO10" s="21"/>
      <c r="SIP10"/>
      <c r="SIQ10" s="4"/>
      <c r="SIR10" s="4"/>
      <c r="SIS10"/>
      <c r="SIT10" s="22"/>
      <c r="SIU10" s="22"/>
      <c r="SIV10" s="22"/>
      <c r="SIW10" s="15"/>
      <c r="SIX10" s="23"/>
      <c r="SIY10" s="21"/>
      <c r="SIZ10"/>
      <c r="SJA10" s="4"/>
      <c r="SJB10" s="4"/>
      <c r="SJC10"/>
      <c r="SJD10" s="22"/>
      <c r="SJE10" s="22"/>
      <c r="SJF10" s="22"/>
      <c r="SJG10" s="15"/>
      <c r="SJH10" s="23"/>
      <c r="SJI10" s="21"/>
      <c r="SJJ10"/>
      <c r="SJK10" s="4"/>
      <c r="SJL10" s="4"/>
      <c r="SJM10"/>
      <c r="SJN10" s="22"/>
      <c r="SJO10" s="22"/>
      <c r="SJP10" s="22"/>
      <c r="SJQ10" s="15"/>
      <c r="SJR10" s="23"/>
      <c r="SJS10" s="21"/>
      <c r="SJT10"/>
      <c r="SJU10" s="4"/>
      <c r="SJV10" s="4"/>
      <c r="SJW10"/>
      <c r="SJX10" s="22"/>
      <c r="SJY10" s="22"/>
      <c r="SJZ10" s="22"/>
      <c r="SKA10" s="15"/>
      <c r="SKB10" s="23"/>
      <c r="SKC10" s="21"/>
      <c r="SKD10"/>
      <c r="SKE10" s="4"/>
      <c r="SKF10" s="4"/>
      <c r="SKG10"/>
      <c r="SKH10" s="22"/>
      <c r="SKI10" s="22"/>
      <c r="SKJ10" s="22"/>
      <c r="SKK10" s="15"/>
      <c r="SKL10" s="23"/>
      <c r="SKM10" s="21"/>
      <c r="SKN10"/>
      <c r="SKO10" s="4"/>
      <c r="SKP10" s="4"/>
      <c r="SKQ10"/>
      <c r="SKR10" s="22"/>
      <c r="SKS10" s="22"/>
      <c r="SKT10" s="22"/>
      <c r="SKU10" s="15"/>
      <c r="SKV10" s="23"/>
      <c r="SKW10" s="21"/>
      <c r="SKX10"/>
      <c r="SKY10" s="4"/>
      <c r="SKZ10" s="4"/>
      <c r="SLA10"/>
      <c r="SLB10" s="22"/>
      <c r="SLC10" s="22"/>
      <c r="SLD10" s="22"/>
      <c r="SLE10" s="15"/>
      <c r="SLF10" s="23"/>
      <c r="SLG10" s="21"/>
      <c r="SLH10"/>
      <c r="SLI10" s="4"/>
      <c r="SLJ10" s="4"/>
      <c r="SLK10"/>
      <c r="SLL10" s="22"/>
      <c r="SLM10" s="22"/>
      <c r="SLN10" s="22"/>
      <c r="SLO10" s="15"/>
      <c r="SLP10" s="23"/>
      <c r="SLQ10" s="21"/>
      <c r="SLR10"/>
      <c r="SLS10" s="4"/>
      <c r="SLT10" s="4"/>
      <c r="SLU10"/>
      <c r="SLV10" s="22"/>
      <c r="SLW10" s="22"/>
      <c r="SLX10" s="22"/>
      <c r="SLY10" s="15"/>
      <c r="SLZ10" s="23"/>
      <c r="SMA10" s="21"/>
      <c r="SMB10"/>
      <c r="SMC10" s="4"/>
      <c r="SMD10" s="4"/>
      <c r="SME10"/>
      <c r="SMF10" s="22"/>
      <c r="SMG10" s="22"/>
      <c r="SMH10" s="22"/>
      <c r="SMI10" s="15"/>
      <c r="SMJ10" s="23"/>
      <c r="SMK10" s="21"/>
      <c r="SML10"/>
      <c r="SMM10" s="4"/>
      <c r="SMN10" s="4"/>
      <c r="SMO10"/>
      <c r="SMP10" s="22"/>
      <c r="SMQ10" s="22"/>
      <c r="SMR10" s="22"/>
      <c r="SMS10" s="15"/>
      <c r="SMT10" s="23"/>
      <c r="SMU10" s="21"/>
      <c r="SMV10"/>
      <c r="SMW10" s="4"/>
      <c r="SMX10" s="4"/>
      <c r="SMY10"/>
      <c r="SMZ10" s="22"/>
      <c r="SNA10" s="22"/>
      <c r="SNB10" s="22"/>
      <c r="SNC10" s="15"/>
      <c r="SND10" s="23"/>
      <c r="SNE10" s="21"/>
      <c r="SNF10"/>
      <c r="SNG10" s="4"/>
      <c r="SNH10" s="4"/>
      <c r="SNI10"/>
      <c r="SNJ10" s="22"/>
      <c r="SNK10" s="22"/>
      <c r="SNL10" s="22"/>
      <c r="SNM10" s="15"/>
      <c r="SNN10" s="23"/>
      <c r="SNO10" s="21"/>
      <c r="SNP10"/>
      <c r="SNQ10" s="4"/>
      <c r="SNR10" s="4"/>
      <c r="SNS10"/>
      <c r="SNT10" s="22"/>
      <c r="SNU10" s="22"/>
      <c r="SNV10" s="22"/>
      <c r="SNW10" s="15"/>
      <c r="SNX10" s="23"/>
      <c r="SNY10" s="21"/>
      <c r="SNZ10"/>
      <c r="SOA10" s="4"/>
      <c r="SOB10" s="4"/>
      <c r="SOC10"/>
      <c r="SOD10" s="22"/>
      <c r="SOE10" s="22"/>
      <c r="SOF10" s="22"/>
      <c r="SOG10" s="15"/>
      <c r="SOH10" s="23"/>
      <c r="SOI10" s="21"/>
      <c r="SOJ10"/>
      <c r="SOK10" s="4"/>
      <c r="SOL10" s="4"/>
      <c r="SOM10"/>
      <c r="SON10" s="22"/>
      <c r="SOO10" s="22"/>
      <c r="SOP10" s="22"/>
      <c r="SOQ10" s="15"/>
      <c r="SOR10" s="23"/>
      <c r="SOS10" s="21"/>
      <c r="SOT10"/>
      <c r="SOU10" s="4"/>
      <c r="SOV10" s="4"/>
      <c r="SOW10"/>
      <c r="SOX10" s="22"/>
      <c r="SOY10" s="22"/>
      <c r="SOZ10" s="22"/>
      <c r="SPA10" s="15"/>
      <c r="SPB10" s="23"/>
      <c r="SPC10" s="21"/>
      <c r="SPD10"/>
      <c r="SPE10" s="4"/>
      <c r="SPF10" s="4"/>
      <c r="SPG10"/>
      <c r="SPH10" s="22"/>
      <c r="SPI10" s="22"/>
      <c r="SPJ10" s="22"/>
      <c r="SPK10" s="15"/>
      <c r="SPL10" s="23"/>
      <c r="SPM10" s="21"/>
      <c r="SPN10"/>
      <c r="SPO10" s="4"/>
      <c r="SPP10" s="4"/>
      <c r="SPQ10"/>
      <c r="SPR10" s="22"/>
      <c r="SPS10" s="22"/>
      <c r="SPT10" s="22"/>
      <c r="SPU10" s="15"/>
      <c r="SPV10" s="23"/>
      <c r="SPW10" s="21"/>
      <c r="SPX10"/>
      <c r="SPY10" s="4"/>
      <c r="SPZ10" s="4"/>
      <c r="SQA10"/>
      <c r="SQB10" s="22"/>
      <c r="SQC10" s="22"/>
      <c r="SQD10" s="22"/>
      <c r="SQE10" s="15"/>
      <c r="SQF10" s="23"/>
      <c r="SQG10" s="21"/>
      <c r="SQH10"/>
      <c r="SQI10" s="4"/>
      <c r="SQJ10" s="4"/>
      <c r="SQK10"/>
      <c r="SQL10" s="22"/>
      <c r="SQM10" s="22"/>
      <c r="SQN10" s="22"/>
      <c r="SQO10" s="15"/>
      <c r="SQP10" s="23"/>
      <c r="SQQ10" s="21"/>
      <c r="SQR10"/>
      <c r="SQS10" s="4"/>
      <c r="SQT10" s="4"/>
      <c r="SQU10"/>
      <c r="SQV10" s="22"/>
      <c r="SQW10" s="22"/>
      <c r="SQX10" s="22"/>
      <c r="SQY10" s="15"/>
      <c r="SQZ10" s="23"/>
      <c r="SRA10" s="21"/>
      <c r="SRB10"/>
      <c r="SRC10" s="4"/>
      <c r="SRD10" s="4"/>
      <c r="SRE10"/>
      <c r="SRF10" s="22"/>
      <c r="SRG10" s="22"/>
      <c r="SRH10" s="22"/>
      <c r="SRI10" s="15"/>
      <c r="SRJ10" s="23"/>
      <c r="SRK10" s="21"/>
      <c r="SRL10"/>
      <c r="SRM10" s="4"/>
      <c r="SRN10" s="4"/>
      <c r="SRO10"/>
      <c r="SRP10" s="22"/>
      <c r="SRQ10" s="22"/>
      <c r="SRR10" s="22"/>
      <c r="SRS10" s="15"/>
      <c r="SRT10" s="23"/>
      <c r="SRU10" s="21"/>
      <c r="SRV10"/>
      <c r="SRW10" s="4"/>
      <c r="SRX10" s="4"/>
      <c r="SRY10"/>
      <c r="SRZ10" s="22"/>
      <c r="SSA10" s="22"/>
      <c r="SSB10" s="22"/>
      <c r="SSC10" s="15"/>
      <c r="SSD10" s="23"/>
      <c r="SSE10" s="21"/>
      <c r="SSF10"/>
      <c r="SSG10" s="4"/>
      <c r="SSH10" s="4"/>
      <c r="SSI10"/>
      <c r="SSJ10" s="22"/>
      <c r="SSK10" s="22"/>
      <c r="SSL10" s="22"/>
      <c r="SSM10" s="15"/>
      <c r="SSN10" s="23"/>
      <c r="SSO10" s="21"/>
      <c r="SSP10"/>
      <c r="SSQ10" s="4"/>
      <c r="SSR10" s="4"/>
      <c r="SSS10"/>
      <c r="SST10" s="22"/>
      <c r="SSU10" s="22"/>
      <c r="SSV10" s="22"/>
      <c r="SSW10" s="15"/>
      <c r="SSX10" s="23"/>
      <c r="SSY10" s="21"/>
      <c r="SSZ10"/>
      <c r="STA10" s="4"/>
      <c r="STB10" s="4"/>
      <c r="STC10"/>
      <c r="STD10" s="22"/>
      <c r="STE10" s="22"/>
      <c r="STF10" s="22"/>
      <c r="STG10" s="15"/>
      <c r="STH10" s="23"/>
      <c r="STI10" s="21"/>
      <c r="STJ10"/>
      <c r="STK10" s="4"/>
      <c r="STL10" s="4"/>
      <c r="STM10"/>
      <c r="STN10" s="22"/>
      <c r="STO10" s="22"/>
      <c r="STP10" s="22"/>
      <c r="STQ10" s="15"/>
      <c r="STR10" s="23"/>
      <c r="STS10" s="21"/>
      <c r="STT10"/>
      <c r="STU10" s="4"/>
      <c r="STV10" s="4"/>
      <c r="STW10"/>
      <c r="STX10" s="22"/>
      <c r="STY10" s="22"/>
      <c r="STZ10" s="22"/>
      <c r="SUA10" s="15"/>
      <c r="SUB10" s="23"/>
      <c r="SUC10" s="21"/>
      <c r="SUD10"/>
      <c r="SUE10" s="4"/>
      <c r="SUF10" s="4"/>
      <c r="SUG10"/>
      <c r="SUH10" s="22"/>
      <c r="SUI10" s="22"/>
      <c r="SUJ10" s="22"/>
      <c r="SUK10" s="15"/>
      <c r="SUL10" s="23"/>
      <c r="SUM10" s="21"/>
      <c r="SUN10"/>
      <c r="SUO10" s="4"/>
      <c r="SUP10" s="4"/>
      <c r="SUQ10"/>
      <c r="SUR10" s="22"/>
      <c r="SUS10" s="22"/>
      <c r="SUT10" s="22"/>
      <c r="SUU10" s="15"/>
      <c r="SUV10" s="23"/>
      <c r="SUW10" s="21"/>
      <c r="SUX10"/>
      <c r="SUY10" s="4"/>
      <c r="SUZ10" s="4"/>
      <c r="SVA10"/>
      <c r="SVB10" s="22"/>
      <c r="SVC10" s="22"/>
      <c r="SVD10" s="22"/>
      <c r="SVE10" s="15"/>
      <c r="SVF10" s="23"/>
      <c r="SVG10" s="21"/>
      <c r="SVH10"/>
      <c r="SVI10" s="4"/>
      <c r="SVJ10" s="4"/>
      <c r="SVK10"/>
      <c r="SVL10" s="22"/>
      <c r="SVM10" s="22"/>
      <c r="SVN10" s="22"/>
      <c r="SVO10" s="15"/>
      <c r="SVP10" s="23"/>
      <c r="SVQ10" s="21"/>
      <c r="SVR10"/>
      <c r="SVS10" s="4"/>
      <c r="SVT10" s="4"/>
      <c r="SVU10"/>
      <c r="SVV10" s="22"/>
      <c r="SVW10" s="22"/>
      <c r="SVX10" s="22"/>
      <c r="SVY10" s="15"/>
      <c r="SVZ10" s="23"/>
      <c r="SWA10" s="21"/>
      <c r="SWB10"/>
      <c r="SWC10" s="4"/>
      <c r="SWD10" s="4"/>
      <c r="SWE10"/>
      <c r="SWF10" s="22"/>
      <c r="SWG10" s="22"/>
      <c r="SWH10" s="22"/>
      <c r="SWI10" s="15"/>
      <c r="SWJ10" s="23"/>
      <c r="SWK10" s="21"/>
      <c r="SWL10"/>
      <c r="SWM10" s="4"/>
      <c r="SWN10" s="4"/>
      <c r="SWO10"/>
      <c r="SWP10" s="22"/>
      <c r="SWQ10" s="22"/>
      <c r="SWR10" s="22"/>
      <c r="SWS10" s="15"/>
      <c r="SWT10" s="23"/>
      <c r="SWU10" s="21"/>
      <c r="SWV10"/>
      <c r="SWW10" s="4"/>
      <c r="SWX10" s="4"/>
      <c r="SWY10"/>
      <c r="SWZ10" s="22"/>
      <c r="SXA10" s="22"/>
      <c r="SXB10" s="22"/>
      <c r="SXC10" s="15"/>
      <c r="SXD10" s="23"/>
      <c r="SXE10" s="21"/>
      <c r="SXF10"/>
      <c r="SXG10" s="4"/>
      <c r="SXH10" s="4"/>
      <c r="SXI10"/>
      <c r="SXJ10" s="22"/>
      <c r="SXK10" s="22"/>
      <c r="SXL10" s="22"/>
      <c r="SXM10" s="15"/>
      <c r="SXN10" s="23"/>
      <c r="SXO10" s="21"/>
      <c r="SXP10"/>
      <c r="SXQ10" s="4"/>
      <c r="SXR10" s="4"/>
      <c r="SXS10"/>
      <c r="SXT10" s="22"/>
      <c r="SXU10" s="22"/>
      <c r="SXV10" s="22"/>
      <c r="SXW10" s="15"/>
      <c r="SXX10" s="23"/>
      <c r="SXY10" s="21"/>
      <c r="SXZ10"/>
      <c r="SYA10" s="4"/>
      <c r="SYB10" s="4"/>
      <c r="SYC10"/>
      <c r="SYD10" s="22"/>
      <c r="SYE10" s="22"/>
      <c r="SYF10" s="22"/>
      <c r="SYG10" s="15"/>
      <c r="SYH10" s="23"/>
      <c r="SYI10" s="21"/>
      <c r="SYJ10"/>
      <c r="SYK10" s="4"/>
      <c r="SYL10" s="4"/>
      <c r="SYM10"/>
      <c r="SYN10" s="22"/>
      <c r="SYO10" s="22"/>
      <c r="SYP10" s="22"/>
      <c r="SYQ10" s="15"/>
      <c r="SYR10" s="23"/>
      <c r="SYS10" s="21"/>
      <c r="SYT10"/>
      <c r="SYU10" s="4"/>
      <c r="SYV10" s="4"/>
      <c r="SYW10"/>
      <c r="SYX10" s="22"/>
      <c r="SYY10" s="22"/>
      <c r="SYZ10" s="22"/>
      <c r="SZA10" s="15"/>
      <c r="SZB10" s="23"/>
      <c r="SZC10" s="21"/>
      <c r="SZD10"/>
      <c r="SZE10" s="4"/>
      <c r="SZF10" s="4"/>
      <c r="SZG10"/>
      <c r="SZH10" s="22"/>
      <c r="SZI10" s="22"/>
      <c r="SZJ10" s="22"/>
      <c r="SZK10" s="15"/>
      <c r="SZL10" s="23"/>
      <c r="SZM10" s="21"/>
      <c r="SZN10"/>
      <c r="SZO10" s="4"/>
      <c r="SZP10" s="4"/>
      <c r="SZQ10"/>
      <c r="SZR10" s="22"/>
      <c r="SZS10" s="22"/>
      <c r="SZT10" s="22"/>
      <c r="SZU10" s="15"/>
      <c r="SZV10" s="23"/>
      <c r="SZW10" s="21"/>
      <c r="SZX10"/>
      <c r="SZY10" s="4"/>
      <c r="SZZ10" s="4"/>
      <c r="TAA10"/>
      <c r="TAB10" s="22"/>
      <c r="TAC10" s="22"/>
      <c r="TAD10" s="22"/>
      <c r="TAE10" s="15"/>
      <c r="TAF10" s="23"/>
      <c r="TAG10" s="21"/>
      <c r="TAH10"/>
      <c r="TAI10" s="4"/>
      <c r="TAJ10" s="4"/>
      <c r="TAK10"/>
      <c r="TAL10" s="22"/>
      <c r="TAM10" s="22"/>
      <c r="TAN10" s="22"/>
      <c r="TAO10" s="15"/>
      <c r="TAP10" s="23"/>
      <c r="TAQ10" s="21"/>
      <c r="TAR10"/>
      <c r="TAS10" s="4"/>
      <c r="TAT10" s="4"/>
      <c r="TAU10"/>
      <c r="TAV10" s="22"/>
      <c r="TAW10" s="22"/>
      <c r="TAX10" s="22"/>
      <c r="TAY10" s="15"/>
      <c r="TAZ10" s="23"/>
      <c r="TBA10" s="21"/>
      <c r="TBB10"/>
      <c r="TBC10" s="4"/>
      <c r="TBD10" s="4"/>
      <c r="TBE10"/>
      <c r="TBF10" s="22"/>
      <c r="TBG10" s="22"/>
      <c r="TBH10" s="22"/>
      <c r="TBI10" s="15"/>
      <c r="TBJ10" s="23"/>
      <c r="TBK10" s="21"/>
      <c r="TBL10"/>
      <c r="TBM10" s="4"/>
      <c r="TBN10" s="4"/>
      <c r="TBO10"/>
      <c r="TBP10" s="22"/>
      <c r="TBQ10" s="22"/>
      <c r="TBR10" s="22"/>
      <c r="TBS10" s="15"/>
      <c r="TBT10" s="23"/>
      <c r="TBU10" s="21"/>
      <c r="TBV10"/>
      <c r="TBW10" s="4"/>
      <c r="TBX10" s="4"/>
      <c r="TBY10"/>
      <c r="TBZ10" s="22"/>
      <c r="TCA10" s="22"/>
      <c r="TCB10" s="22"/>
      <c r="TCC10" s="15"/>
      <c r="TCD10" s="23"/>
      <c r="TCE10" s="21"/>
      <c r="TCF10"/>
      <c r="TCG10" s="4"/>
      <c r="TCH10" s="4"/>
      <c r="TCI10"/>
      <c r="TCJ10" s="22"/>
      <c r="TCK10" s="22"/>
      <c r="TCL10" s="22"/>
      <c r="TCM10" s="15"/>
      <c r="TCN10" s="23"/>
      <c r="TCO10" s="21"/>
      <c r="TCP10"/>
      <c r="TCQ10" s="4"/>
      <c r="TCR10" s="4"/>
      <c r="TCS10"/>
      <c r="TCT10" s="22"/>
      <c r="TCU10" s="22"/>
      <c r="TCV10" s="22"/>
      <c r="TCW10" s="15"/>
      <c r="TCX10" s="23"/>
      <c r="TCY10" s="21"/>
      <c r="TCZ10"/>
      <c r="TDA10" s="4"/>
      <c r="TDB10" s="4"/>
      <c r="TDC10"/>
      <c r="TDD10" s="22"/>
      <c r="TDE10" s="22"/>
      <c r="TDF10" s="22"/>
      <c r="TDG10" s="15"/>
      <c r="TDH10" s="23"/>
      <c r="TDI10" s="21"/>
      <c r="TDJ10"/>
      <c r="TDK10" s="4"/>
      <c r="TDL10" s="4"/>
      <c r="TDM10"/>
      <c r="TDN10" s="22"/>
      <c r="TDO10" s="22"/>
      <c r="TDP10" s="22"/>
      <c r="TDQ10" s="15"/>
      <c r="TDR10" s="23"/>
      <c r="TDS10" s="21"/>
      <c r="TDT10"/>
      <c r="TDU10" s="4"/>
      <c r="TDV10" s="4"/>
      <c r="TDW10"/>
      <c r="TDX10" s="22"/>
      <c r="TDY10" s="22"/>
      <c r="TDZ10" s="22"/>
      <c r="TEA10" s="15"/>
      <c r="TEB10" s="23"/>
      <c r="TEC10" s="21"/>
      <c r="TED10"/>
      <c r="TEE10" s="4"/>
      <c r="TEF10" s="4"/>
      <c r="TEG10"/>
      <c r="TEH10" s="22"/>
      <c r="TEI10" s="22"/>
      <c r="TEJ10" s="22"/>
      <c r="TEK10" s="15"/>
      <c r="TEL10" s="23"/>
      <c r="TEM10" s="21"/>
      <c r="TEN10"/>
      <c r="TEO10" s="4"/>
      <c r="TEP10" s="4"/>
      <c r="TEQ10"/>
      <c r="TER10" s="22"/>
      <c r="TES10" s="22"/>
      <c r="TET10" s="22"/>
      <c r="TEU10" s="15"/>
      <c r="TEV10" s="23"/>
      <c r="TEW10" s="21"/>
      <c r="TEX10"/>
      <c r="TEY10" s="4"/>
      <c r="TEZ10" s="4"/>
      <c r="TFA10"/>
      <c r="TFB10" s="22"/>
      <c r="TFC10" s="22"/>
      <c r="TFD10" s="22"/>
      <c r="TFE10" s="15"/>
      <c r="TFF10" s="23"/>
      <c r="TFG10" s="21"/>
      <c r="TFH10"/>
      <c r="TFI10" s="4"/>
      <c r="TFJ10" s="4"/>
      <c r="TFK10"/>
      <c r="TFL10" s="22"/>
      <c r="TFM10" s="22"/>
      <c r="TFN10" s="22"/>
      <c r="TFO10" s="15"/>
      <c r="TFP10" s="23"/>
      <c r="TFQ10" s="21"/>
      <c r="TFR10"/>
      <c r="TFS10" s="4"/>
      <c r="TFT10" s="4"/>
      <c r="TFU10"/>
      <c r="TFV10" s="22"/>
      <c r="TFW10" s="22"/>
      <c r="TFX10" s="22"/>
      <c r="TFY10" s="15"/>
      <c r="TFZ10" s="23"/>
      <c r="TGA10" s="21"/>
      <c r="TGB10"/>
      <c r="TGC10" s="4"/>
      <c r="TGD10" s="4"/>
      <c r="TGE10"/>
      <c r="TGF10" s="22"/>
      <c r="TGG10" s="22"/>
      <c r="TGH10" s="22"/>
      <c r="TGI10" s="15"/>
      <c r="TGJ10" s="23"/>
      <c r="TGK10" s="21"/>
      <c r="TGL10"/>
      <c r="TGM10" s="4"/>
      <c r="TGN10" s="4"/>
      <c r="TGO10"/>
      <c r="TGP10" s="22"/>
      <c r="TGQ10" s="22"/>
      <c r="TGR10" s="22"/>
      <c r="TGS10" s="15"/>
      <c r="TGT10" s="23"/>
      <c r="TGU10" s="21"/>
      <c r="TGV10"/>
      <c r="TGW10" s="4"/>
      <c r="TGX10" s="4"/>
      <c r="TGY10"/>
      <c r="TGZ10" s="22"/>
      <c r="THA10" s="22"/>
      <c r="THB10" s="22"/>
      <c r="THC10" s="15"/>
      <c r="THD10" s="23"/>
      <c r="THE10" s="21"/>
      <c r="THF10"/>
      <c r="THG10" s="4"/>
      <c r="THH10" s="4"/>
      <c r="THI10"/>
      <c r="THJ10" s="22"/>
      <c r="THK10" s="22"/>
      <c r="THL10" s="22"/>
      <c r="THM10" s="15"/>
      <c r="THN10" s="23"/>
      <c r="THO10" s="21"/>
      <c r="THP10"/>
      <c r="THQ10" s="4"/>
      <c r="THR10" s="4"/>
      <c r="THS10"/>
      <c r="THT10" s="22"/>
      <c r="THU10" s="22"/>
      <c r="THV10" s="22"/>
      <c r="THW10" s="15"/>
      <c r="THX10" s="23"/>
      <c r="THY10" s="21"/>
      <c r="THZ10"/>
      <c r="TIA10" s="4"/>
      <c r="TIB10" s="4"/>
      <c r="TIC10"/>
      <c r="TID10" s="22"/>
      <c r="TIE10" s="22"/>
      <c r="TIF10" s="22"/>
      <c r="TIG10" s="15"/>
      <c r="TIH10" s="23"/>
      <c r="TII10" s="21"/>
      <c r="TIJ10"/>
      <c r="TIK10" s="4"/>
      <c r="TIL10" s="4"/>
      <c r="TIM10"/>
      <c r="TIN10" s="22"/>
      <c r="TIO10" s="22"/>
      <c r="TIP10" s="22"/>
      <c r="TIQ10" s="15"/>
      <c r="TIR10" s="23"/>
      <c r="TIS10" s="21"/>
      <c r="TIT10"/>
      <c r="TIU10" s="4"/>
      <c r="TIV10" s="4"/>
      <c r="TIW10"/>
      <c r="TIX10" s="22"/>
      <c r="TIY10" s="22"/>
      <c r="TIZ10" s="22"/>
      <c r="TJA10" s="15"/>
      <c r="TJB10" s="23"/>
      <c r="TJC10" s="21"/>
      <c r="TJD10"/>
      <c r="TJE10" s="4"/>
      <c r="TJF10" s="4"/>
      <c r="TJG10"/>
      <c r="TJH10" s="22"/>
      <c r="TJI10" s="22"/>
      <c r="TJJ10" s="22"/>
      <c r="TJK10" s="15"/>
      <c r="TJL10" s="23"/>
      <c r="TJM10" s="21"/>
      <c r="TJN10"/>
      <c r="TJO10" s="4"/>
      <c r="TJP10" s="4"/>
      <c r="TJQ10"/>
      <c r="TJR10" s="22"/>
      <c r="TJS10" s="22"/>
      <c r="TJT10" s="22"/>
      <c r="TJU10" s="15"/>
      <c r="TJV10" s="23"/>
      <c r="TJW10" s="21"/>
      <c r="TJX10"/>
      <c r="TJY10" s="4"/>
      <c r="TJZ10" s="4"/>
      <c r="TKA10"/>
      <c r="TKB10" s="22"/>
      <c r="TKC10" s="22"/>
      <c r="TKD10" s="22"/>
      <c r="TKE10" s="15"/>
      <c r="TKF10" s="23"/>
      <c r="TKG10" s="21"/>
      <c r="TKH10"/>
      <c r="TKI10" s="4"/>
      <c r="TKJ10" s="4"/>
      <c r="TKK10"/>
      <c r="TKL10" s="22"/>
      <c r="TKM10" s="22"/>
      <c r="TKN10" s="22"/>
      <c r="TKO10" s="15"/>
      <c r="TKP10" s="23"/>
      <c r="TKQ10" s="21"/>
      <c r="TKR10"/>
      <c r="TKS10" s="4"/>
      <c r="TKT10" s="4"/>
      <c r="TKU10"/>
      <c r="TKV10" s="22"/>
      <c r="TKW10" s="22"/>
      <c r="TKX10" s="22"/>
      <c r="TKY10" s="15"/>
      <c r="TKZ10" s="23"/>
      <c r="TLA10" s="21"/>
      <c r="TLB10"/>
      <c r="TLC10" s="4"/>
      <c r="TLD10" s="4"/>
      <c r="TLE10"/>
      <c r="TLF10" s="22"/>
      <c r="TLG10" s="22"/>
      <c r="TLH10" s="22"/>
      <c r="TLI10" s="15"/>
      <c r="TLJ10" s="23"/>
      <c r="TLK10" s="21"/>
      <c r="TLL10"/>
      <c r="TLM10" s="4"/>
      <c r="TLN10" s="4"/>
      <c r="TLO10"/>
      <c r="TLP10" s="22"/>
      <c r="TLQ10" s="22"/>
      <c r="TLR10" s="22"/>
      <c r="TLS10" s="15"/>
      <c r="TLT10" s="23"/>
      <c r="TLU10" s="21"/>
      <c r="TLV10"/>
      <c r="TLW10" s="4"/>
      <c r="TLX10" s="4"/>
      <c r="TLY10"/>
      <c r="TLZ10" s="22"/>
      <c r="TMA10" s="22"/>
      <c r="TMB10" s="22"/>
      <c r="TMC10" s="15"/>
      <c r="TMD10" s="23"/>
      <c r="TME10" s="21"/>
      <c r="TMF10"/>
      <c r="TMG10" s="4"/>
      <c r="TMH10" s="4"/>
      <c r="TMI10"/>
      <c r="TMJ10" s="22"/>
      <c r="TMK10" s="22"/>
      <c r="TML10" s="22"/>
      <c r="TMM10" s="15"/>
      <c r="TMN10" s="23"/>
      <c r="TMO10" s="21"/>
      <c r="TMP10"/>
      <c r="TMQ10" s="4"/>
      <c r="TMR10" s="4"/>
      <c r="TMS10"/>
      <c r="TMT10" s="22"/>
      <c r="TMU10" s="22"/>
      <c r="TMV10" s="22"/>
      <c r="TMW10" s="15"/>
      <c r="TMX10" s="23"/>
      <c r="TMY10" s="21"/>
      <c r="TMZ10"/>
      <c r="TNA10" s="4"/>
      <c r="TNB10" s="4"/>
      <c r="TNC10"/>
      <c r="TND10" s="22"/>
      <c r="TNE10" s="22"/>
      <c r="TNF10" s="22"/>
      <c r="TNG10" s="15"/>
      <c r="TNH10" s="23"/>
      <c r="TNI10" s="21"/>
      <c r="TNJ10"/>
      <c r="TNK10" s="4"/>
      <c r="TNL10" s="4"/>
      <c r="TNM10"/>
      <c r="TNN10" s="22"/>
      <c r="TNO10" s="22"/>
      <c r="TNP10" s="22"/>
      <c r="TNQ10" s="15"/>
      <c r="TNR10" s="23"/>
      <c r="TNS10" s="21"/>
      <c r="TNT10"/>
      <c r="TNU10" s="4"/>
      <c r="TNV10" s="4"/>
      <c r="TNW10"/>
      <c r="TNX10" s="22"/>
      <c r="TNY10" s="22"/>
      <c r="TNZ10" s="22"/>
      <c r="TOA10" s="15"/>
      <c r="TOB10" s="23"/>
      <c r="TOC10" s="21"/>
      <c r="TOD10"/>
      <c r="TOE10" s="4"/>
      <c r="TOF10" s="4"/>
      <c r="TOG10"/>
      <c r="TOH10" s="22"/>
      <c r="TOI10" s="22"/>
      <c r="TOJ10" s="22"/>
      <c r="TOK10" s="15"/>
      <c r="TOL10" s="23"/>
      <c r="TOM10" s="21"/>
      <c r="TON10"/>
      <c r="TOO10" s="4"/>
      <c r="TOP10" s="4"/>
      <c r="TOQ10"/>
      <c r="TOR10" s="22"/>
      <c r="TOS10" s="22"/>
      <c r="TOT10" s="22"/>
      <c r="TOU10" s="15"/>
      <c r="TOV10" s="23"/>
      <c r="TOW10" s="21"/>
      <c r="TOX10"/>
      <c r="TOY10" s="4"/>
      <c r="TOZ10" s="4"/>
      <c r="TPA10"/>
      <c r="TPB10" s="22"/>
      <c r="TPC10" s="22"/>
      <c r="TPD10" s="22"/>
      <c r="TPE10" s="15"/>
      <c r="TPF10" s="23"/>
      <c r="TPG10" s="21"/>
      <c r="TPH10"/>
      <c r="TPI10" s="4"/>
      <c r="TPJ10" s="4"/>
      <c r="TPK10"/>
      <c r="TPL10" s="22"/>
      <c r="TPM10" s="22"/>
      <c r="TPN10" s="22"/>
      <c r="TPO10" s="15"/>
      <c r="TPP10" s="23"/>
      <c r="TPQ10" s="21"/>
      <c r="TPR10"/>
      <c r="TPS10" s="4"/>
      <c r="TPT10" s="4"/>
      <c r="TPU10"/>
      <c r="TPV10" s="22"/>
      <c r="TPW10" s="22"/>
      <c r="TPX10" s="22"/>
      <c r="TPY10" s="15"/>
      <c r="TPZ10" s="23"/>
      <c r="TQA10" s="21"/>
      <c r="TQB10"/>
      <c r="TQC10" s="4"/>
      <c r="TQD10" s="4"/>
      <c r="TQE10"/>
      <c r="TQF10" s="22"/>
      <c r="TQG10" s="22"/>
      <c r="TQH10" s="22"/>
      <c r="TQI10" s="15"/>
      <c r="TQJ10" s="23"/>
      <c r="TQK10" s="21"/>
      <c r="TQL10"/>
      <c r="TQM10" s="4"/>
      <c r="TQN10" s="4"/>
      <c r="TQO10"/>
      <c r="TQP10" s="22"/>
      <c r="TQQ10" s="22"/>
      <c r="TQR10" s="22"/>
      <c r="TQS10" s="15"/>
      <c r="TQT10" s="23"/>
      <c r="TQU10" s="21"/>
      <c r="TQV10"/>
      <c r="TQW10" s="4"/>
      <c r="TQX10" s="4"/>
      <c r="TQY10"/>
      <c r="TQZ10" s="22"/>
      <c r="TRA10" s="22"/>
      <c r="TRB10" s="22"/>
      <c r="TRC10" s="15"/>
      <c r="TRD10" s="23"/>
      <c r="TRE10" s="21"/>
      <c r="TRF10"/>
      <c r="TRG10" s="4"/>
      <c r="TRH10" s="4"/>
      <c r="TRI10"/>
      <c r="TRJ10" s="22"/>
      <c r="TRK10" s="22"/>
      <c r="TRL10" s="22"/>
      <c r="TRM10" s="15"/>
      <c r="TRN10" s="23"/>
      <c r="TRO10" s="21"/>
      <c r="TRP10"/>
      <c r="TRQ10" s="4"/>
      <c r="TRR10" s="4"/>
      <c r="TRS10"/>
      <c r="TRT10" s="22"/>
      <c r="TRU10" s="22"/>
      <c r="TRV10" s="22"/>
      <c r="TRW10" s="15"/>
      <c r="TRX10" s="23"/>
      <c r="TRY10" s="21"/>
      <c r="TRZ10"/>
      <c r="TSA10" s="4"/>
      <c r="TSB10" s="4"/>
      <c r="TSC10"/>
      <c r="TSD10" s="22"/>
      <c r="TSE10" s="22"/>
      <c r="TSF10" s="22"/>
      <c r="TSG10" s="15"/>
      <c r="TSH10" s="23"/>
      <c r="TSI10" s="21"/>
      <c r="TSJ10"/>
      <c r="TSK10" s="4"/>
      <c r="TSL10" s="4"/>
      <c r="TSM10"/>
      <c r="TSN10" s="22"/>
      <c r="TSO10" s="22"/>
      <c r="TSP10" s="22"/>
      <c r="TSQ10" s="15"/>
      <c r="TSR10" s="23"/>
      <c r="TSS10" s="21"/>
      <c r="TST10"/>
      <c r="TSU10" s="4"/>
      <c r="TSV10" s="4"/>
      <c r="TSW10"/>
      <c r="TSX10" s="22"/>
      <c r="TSY10" s="22"/>
      <c r="TSZ10" s="22"/>
      <c r="TTA10" s="15"/>
      <c r="TTB10" s="23"/>
      <c r="TTC10" s="21"/>
      <c r="TTD10"/>
      <c r="TTE10" s="4"/>
      <c r="TTF10" s="4"/>
      <c r="TTG10"/>
      <c r="TTH10" s="22"/>
      <c r="TTI10" s="22"/>
      <c r="TTJ10" s="22"/>
      <c r="TTK10" s="15"/>
      <c r="TTL10" s="23"/>
      <c r="TTM10" s="21"/>
      <c r="TTN10"/>
      <c r="TTO10" s="4"/>
      <c r="TTP10" s="4"/>
      <c r="TTQ10"/>
      <c r="TTR10" s="22"/>
      <c r="TTS10" s="22"/>
      <c r="TTT10" s="22"/>
      <c r="TTU10" s="15"/>
      <c r="TTV10" s="23"/>
      <c r="TTW10" s="21"/>
      <c r="TTX10"/>
      <c r="TTY10" s="4"/>
      <c r="TTZ10" s="4"/>
      <c r="TUA10"/>
      <c r="TUB10" s="22"/>
      <c r="TUC10" s="22"/>
      <c r="TUD10" s="22"/>
      <c r="TUE10" s="15"/>
      <c r="TUF10" s="23"/>
      <c r="TUG10" s="21"/>
      <c r="TUH10"/>
      <c r="TUI10" s="4"/>
      <c r="TUJ10" s="4"/>
      <c r="TUK10"/>
      <c r="TUL10" s="22"/>
      <c r="TUM10" s="22"/>
      <c r="TUN10" s="22"/>
      <c r="TUO10" s="15"/>
      <c r="TUP10" s="23"/>
      <c r="TUQ10" s="21"/>
      <c r="TUR10"/>
      <c r="TUS10" s="4"/>
      <c r="TUT10" s="4"/>
      <c r="TUU10"/>
      <c r="TUV10" s="22"/>
      <c r="TUW10" s="22"/>
      <c r="TUX10" s="22"/>
      <c r="TUY10" s="15"/>
      <c r="TUZ10" s="23"/>
      <c r="TVA10" s="21"/>
      <c r="TVB10"/>
      <c r="TVC10" s="4"/>
      <c r="TVD10" s="4"/>
      <c r="TVE10"/>
      <c r="TVF10" s="22"/>
      <c r="TVG10" s="22"/>
      <c r="TVH10" s="22"/>
      <c r="TVI10" s="15"/>
      <c r="TVJ10" s="23"/>
      <c r="TVK10" s="21"/>
      <c r="TVL10"/>
      <c r="TVM10" s="4"/>
      <c r="TVN10" s="4"/>
      <c r="TVO10"/>
      <c r="TVP10" s="22"/>
      <c r="TVQ10" s="22"/>
      <c r="TVR10" s="22"/>
      <c r="TVS10" s="15"/>
      <c r="TVT10" s="23"/>
      <c r="TVU10" s="21"/>
      <c r="TVV10"/>
      <c r="TVW10" s="4"/>
      <c r="TVX10" s="4"/>
      <c r="TVY10"/>
      <c r="TVZ10" s="22"/>
      <c r="TWA10" s="22"/>
      <c r="TWB10" s="22"/>
      <c r="TWC10" s="15"/>
      <c r="TWD10" s="23"/>
      <c r="TWE10" s="21"/>
      <c r="TWF10"/>
      <c r="TWG10" s="4"/>
      <c r="TWH10" s="4"/>
      <c r="TWI10"/>
      <c r="TWJ10" s="22"/>
      <c r="TWK10" s="22"/>
      <c r="TWL10" s="22"/>
      <c r="TWM10" s="15"/>
      <c r="TWN10" s="23"/>
      <c r="TWO10" s="21"/>
      <c r="TWP10"/>
      <c r="TWQ10" s="4"/>
      <c r="TWR10" s="4"/>
      <c r="TWS10"/>
      <c r="TWT10" s="22"/>
      <c r="TWU10" s="22"/>
      <c r="TWV10" s="22"/>
      <c r="TWW10" s="15"/>
      <c r="TWX10" s="23"/>
      <c r="TWY10" s="21"/>
      <c r="TWZ10"/>
      <c r="TXA10" s="4"/>
      <c r="TXB10" s="4"/>
      <c r="TXC10"/>
      <c r="TXD10" s="22"/>
      <c r="TXE10" s="22"/>
      <c r="TXF10" s="22"/>
      <c r="TXG10" s="15"/>
      <c r="TXH10" s="23"/>
      <c r="TXI10" s="21"/>
      <c r="TXJ10"/>
      <c r="TXK10" s="4"/>
      <c r="TXL10" s="4"/>
      <c r="TXM10"/>
      <c r="TXN10" s="22"/>
      <c r="TXO10" s="22"/>
      <c r="TXP10" s="22"/>
      <c r="TXQ10" s="15"/>
      <c r="TXR10" s="23"/>
      <c r="TXS10" s="21"/>
      <c r="TXT10"/>
      <c r="TXU10" s="4"/>
      <c r="TXV10" s="4"/>
      <c r="TXW10"/>
      <c r="TXX10" s="22"/>
      <c r="TXY10" s="22"/>
      <c r="TXZ10" s="22"/>
      <c r="TYA10" s="15"/>
      <c r="TYB10" s="23"/>
      <c r="TYC10" s="21"/>
      <c r="TYD10"/>
      <c r="TYE10" s="4"/>
      <c r="TYF10" s="4"/>
      <c r="TYG10"/>
      <c r="TYH10" s="22"/>
      <c r="TYI10" s="22"/>
      <c r="TYJ10" s="22"/>
      <c r="TYK10" s="15"/>
      <c r="TYL10" s="23"/>
      <c r="TYM10" s="21"/>
      <c r="TYN10"/>
      <c r="TYO10" s="4"/>
      <c r="TYP10" s="4"/>
      <c r="TYQ10"/>
      <c r="TYR10" s="22"/>
      <c r="TYS10" s="22"/>
      <c r="TYT10" s="22"/>
      <c r="TYU10" s="15"/>
      <c r="TYV10" s="23"/>
      <c r="TYW10" s="21"/>
      <c r="TYX10"/>
      <c r="TYY10" s="4"/>
      <c r="TYZ10" s="4"/>
      <c r="TZA10"/>
      <c r="TZB10" s="22"/>
      <c r="TZC10" s="22"/>
      <c r="TZD10" s="22"/>
      <c r="TZE10" s="15"/>
      <c r="TZF10" s="23"/>
      <c r="TZG10" s="21"/>
      <c r="TZH10"/>
      <c r="TZI10" s="4"/>
      <c r="TZJ10" s="4"/>
      <c r="TZK10"/>
      <c r="TZL10" s="22"/>
      <c r="TZM10" s="22"/>
      <c r="TZN10" s="22"/>
      <c r="TZO10" s="15"/>
      <c r="TZP10" s="23"/>
      <c r="TZQ10" s="21"/>
      <c r="TZR10"/>
      <c r="TZS10" s="4"/>
      <c r="TZT10" s="4"/>
      <c r="TZU10"/>
      <c r="TZV10" s="22"/>
      <c r="TZW10" s="22"/>
      <c r="TZX10" s="22"/>
      <c r="TZY10" s="15"/>
      <c r="TZZ10" s="23"/>
      <c r="UAA10" s="21"/>
      <c r="UAB10"/>
      <c r="UAC10" s="4"/>
      <c r="UAD10" s="4"/>
      <c r="UAE10"/>
      <c r="UAF10" s="22"/>
      <c r="UAG10" s="22"/>
      <c r="UAH10" s="22"/>
      <c r="UAI10" s="15"/>
      <c r="UAJ10" s="23"/>
      <c r="UAK10" s="21"/>
      <c r="UAL10"/>
      <c r="UAM10" s="4"/>
      <c r="UAN10" s="4"/>
      <c r="UAO10"/>
      <c r="UAP10" s="22"/>
      <c r="UAQ10" s="22"/>
      <c r="UAR10" s="22"/>
      <c r="UAS10" s="15"/>
      <c r="UAT10" s="23"/>
      <c r="UAU10" s="21"/>
      <c r="UAV10"/>
      <c r="UAW10" s="4"/>
      <c r="UAX10" s="4"/>
      <c r="UAY10"/>
      <c r="UAZ10" s="22"/>
      <c r="UBA10" s="22"/>
      <c r="UBB10" s="22"/>
      <c r="UBC10" s="15"/>
      <c r="UBD10" s="23"/>
      <c r="UBE10" s="21"/>
      <c r="UBF10"/>
      <c r="UBG10" s="4"/>
      <c r="UBH10" s="4"/>
      <c r="UBI10"/>
      <c r="UBJ10" s="22"/>
      <c r="UBK10" s="22"/>
      <c r="UBL10" s="22"/>
      <c r="UBM10" s="15"/>
      <c r="UBN10" s="23"/>
      <c r="UBO10" s="21"/>
      <c r="UBP10"/>
      <c r="UBQ10" s="4"/>
      <c r="UBR10" s="4"/>
      <c r="UBS10"/>
      <c r="UBT10" s="22"/>
      <c r="UBU10" s="22"/>
      <c r="UBV10" s="22"/>
      <c r="UBW10" s="15"/>
      <c r="UBX10" s="23"/>
      <c r="UBY10" s="21"/>
      <c r="UBZ10"/>
      <c r="UCA10" s="4"/>
      <c r="UCB10" s="4"/>
      <c r="UCC10"/>
      <c r="UCD10" s="22"/>
      <c r="UCE10" s="22"/>
      <c r="UCF10" s="22"/>
      <c r="UCG10" s="15"/>
      <c r="UCH10" s="23"/>
      <c r="UCI10" s="21"/>
      <c r="UCJ10"/>
      <c r="UCK10" s="4"/>
      <c r="UCL10" s="4"/>
      <c r="UCM10"/>
      <c r="UCN10" s="22"/>
      <c r="UCO10" s="22"/>
      <c r="UCP10" s="22"/>
      <c r="UCQ10" s="15"/>
      <c r="UCR10" s="23"/>
      <c r="UCS10" s="21"/>
      <c r="UCT10"/>
      <c r="UCU10" s="4"/>
      <c r="UCV10" s="4"/>
      <c r="UCW10"/>
      <c r="UCX10" s="22"/>
      <c r="UCY10" s="22"/>
      <c r="UCZ10" s="22"/>
      <c r="UDA10" s="15"/>
      <c r="UDB10" s="23"/>
      <c r="UDC10" s="21"/>
      <c r="UDD10"/>
      <c r="UDE10" s="4"/>
      <c r="UDF10" s="4"/>
      <c r="UDG10"/>
      <c r="UDH10" s="22"/>
      <c r="UDI10" s="22"/>
      <c r="UDJ10" s="22"/>
      <c r="UDK10" s="15"/>
      <c r="UDL10" s="23"/>
      <c r="UDM10" s="21"/>
      <c r="UDN10"/>
      <c r="UDO10" s="4"/>
      <c r="UDP10" s="4"/>
      <c r="UDQ10"/>
      <c r="UDR10" s="22"/>
      <c r="UDS10" s="22"/>
      <c r="UDT10" s="22"/>
      <c r="UDU10" s="15"/>
      <c r="UDV10" s="23"/>
      <c r="UDW10" s="21"/>
      <c r="UDX10"/>
      <c r="UDY10" s="4"/>
      <c r="UDZ10" s="4"/>
      <c r="UEA10"/>
      <c r="UEB10" s="22"/>
      <c r="UEC10" s="22"/>
      <c r="UED10" s="22"/>
      <c r="UEE10" s="15"/>
      <c r="UEF10" s="23"/>
      <c r="UEG10" s="21"/>
      <c r="UEH10"/>
      <c r="UEI10" s="4"/>
      <c r="UEJ10" s="4"/>
      <c r="UEK10"/>
      <c r="UEL10" s="22"/>
      <c r="UEM10" s="22"/>
      <c r="UEN10" s="22"/>
      <c r="UEO10" s="15"/>
      <c r="UEP10" s="23"/>
      <c r="UEQ10" s="21"/>
      <c r="UER10"/>
      <c r="UES10" s="4"/>
      <c r="UET10" s="4"/>
      <c r="UEU10"/>
      <c r="UEV10" s="22"/>
      <c r="UEW10" s="22"/>
      <c r="UEX10" s="22"/>
      <c r="UEY10" s="15"/>
      <c r="UEZ10" s="23"/>
      <c r="UFA10" s="21"/>
      <c r="UFB10"/>
      <c r="UFC10" s="4"/>
      <c r="UFD10" s="4"/>
      <c r="UFE10"/>
      <c r="UFF10" s="22"/>
      <c r="UFG10" s="22"/>
      <c r="UFH10" s="22"/>
      <c r="UFI10" s="15"/>
      <c r="UFJ10" s="23"/>
      <c r="UFK10" s="21"/>
      <c r="UFL10"/>
      <c r="UFM10" s="4"/>
      <c r="UFN10" s="4"/>
      <c r="UFO10"/>
      <c r="UFP10" s="22"/>
      <c r="UFQ10" s="22"/>
      <c r="UFR10" s="22"/>
      <c r="UFS10" s="15"/>
      <c r="UFT10" s="23"/>
      <c r="UFU10" s="21"/>
      <c r="UFV10"/>
      <c r="UFW10" s="4"/>
      <c r="UFX10" s="4"/>
      <c r="UFY10"/>
      <c r="UFZ10" s="22"/>
      <c r="UGA10" s="22"/>
      <c r="UGB10" s="22"/>
      <c r="UGC10" s="15"/>
      <c r="UGD10" s="23"/>
      <c r="UGE10" s="21"/>
      <c r="UGF10"/>
      <c r="UGG10" s="4"/>
      <c r="UGH10" s="4"/>
      <c r="UGI10"/>
      <c r="UGJ10" s="22"/>
      <c r="UGK10" s="22"/>
      <c r="UGL10" s="22"/>
      <c r="UGM10" s="15"/>
      <c r="UGN10" s="23"/>
      <c r="UGO10" s="21"/>
      <c r="UGP10"/>
      <c r="UGQ10" s="4"/>
      <c r="UGR10" s="4"/>
      <c r="UGS10"/>
      <c r="UGT10" s="22"/>
      <c r="UGU10" s="22"/>
      <c r="UGV10" s="22"/>
      <c r="UGW10" s="15"/>
      <c r="UGX10" s="23"/>
      <c r="UGY10" s="21"/>
      <c r="UGZ10"/>
      <c r="UHA10" s="4"/>
      <c r="UHB10" s="4"/>
      <c r="UHC10"/>
      <c r="UHD10" s="22"/>
      <c r="UHE10" s="22"/>
      <c r="UHF10" s="22"/>
      <c r="UHG10" s="15"/>
      <c r="UHH10" s="23"/>
      <c r="UHI10" s="21"/>
      <c r="UHJ10"/>
      <c r="UHK10" s="4"/>
      <c r="UHL10" s="4"/>
      <c r="UHM10"/>
      <c r="UHN10" s="22"/>
      <c r="UHO10" s="22"/>
      <c r="UHP10" s="22"/>
      <c r="UHQ10" s="15"/>
      <c r="UHR10" s="23"/>
      <c r="UHS10" s="21"/>
      <c r="UHT10"/>
      <c r="UHU10" s="4"/>
      <c r="UHV10" s="4"/>
      <c r="UHW10"/>
      <c r="UHX10" s="22"/>
      <c r="UHY10" s="22"/>
      <c r="UHZ10" s="22"/>
      <c r="UIA10" s="15"/>
      <c r="UIB10" s="23"/>
      <c r="UIC10" s="21"/>
      <c r="UID10"/>
      <c r="UIE10" s="4"/>
      <c r="UIF10" s="4"/>
      <c r="UIG10"/>
      <c r="UIH10" s="22"/>
      <c r="UII10" s="22"/>
      <c r="UIJ10" s="22"/>
      <c r="UIK10" s="15"/>
      <c r="UIL10" s="23"/>
      <c r="UIM10" s="21"/>
      <c r="UIN10"/>
      <c r="UIO10" s="4"/>
      <c r="UIP10" s="4"/>
      <c r="UIQ10"/>
      <c r="UIR10" s="22"/>
      <c r="UIS10" s="22"/>
      <c r="UIT10" s="22"/>
      <c r="UIU10" s="15"/>
      <c r="UIV10" s="23"/>
      <c r="UIW10" s="21"/>
      <c r="UIX10"/>
      <c r="UIY10" s="4"/>
      <c r="UIZ10" s="4"/>
      <c r="UJA10"/>
      <c r="UJB10" s="22"/>
      <c r="UJC10" s="22"/>
      <c r="UJD10" s="22"/>
      <c r="UJE10" s="15"/>
      <c r="UJF10" s="23"/>
      <c r="UJG10" s="21"/>
      <c r="UJH10"/>
      <c r="UJI10" s="4"/>
      <c r="UJJ10" s="4"/>
      <c r="UJK10"/>
      <c r="UJL10" s="22"/>
      <c r="UJM10" s="22"/>
      <c r="UJN10" s="22"/>
      <c r="UJO10" s="15"/>
      <c r="UJP10" s="23"/>
      <c r="UJQ10" s="21"/>
      <c r="UJR10"/>
      <c r="UJS10" s="4"/>
      <c r="UJT10" s="4"/>
      <c r="UJU10"/>
      <c r="UJV10" s="22"/>
      <c r="UJW10" s="22"/>
      <c r="UJX10" s="22"/>
      <c r="UJY10" s="15"/>
      <c r="UJZ10" s="23"/>
      <c r="UKA10" s="21"/>
      <c r="UKB10"/>
      <c r="UKC10" s="4"/>
      <c r="UKD10" s="4"/>
      <c r="UKE10"/>
      <c r="UKF10" s="22"/>
      <c r="UKG10" s="22"/>
      <c r="UKH10" s="22"/>
      <c r="UKI10" s="15"/>
      <c r="UKJ10" s="23"/>
      <c r="UKK10" s="21"/>
      <c r="UKL10"/>
      <c r="UKM10" s="4"/>
      <c r="UKN10" s="4"/>
      <c r="UKO10"/>
      <c r="UKP10" s="22"/>
      <c r="UKQ10" s="22"/>
      <c r="UKR10" s="22"/>
      <c r="UKS10" s="15"/>
      <c r="UKT10" s="23"/>
      <c r="UKU10" s="21"/>
      <c r="UKV10"/>
      <c r="UKW10" s="4"/>
      <c r="UKX10" s="4"/>
      <c r="UKY10"/>
      <c r="UKZ10" s="22"/>
      <c r="ULA10" s="22"/>
      <c r="ULB10" s="22"/>
      <c r="ULC10" s="15"/>
      <c r="ULD10" s="23"/>
      <c r="ULE10" s="21"/>
      <c r="ULF10"/>
      <c r="ULG10" s="4"/>
      <c r="ULH10" s="4"/>
      <c r="ULI10"/>
      <c r="ULJ10" s="22"/>
      <c r="ULK10" s="22"/>
      <c r="ULL10" s="22"/>
      <c r="ULM10" s="15"/>
      <c r="ULN10" s="23"/>
      <c r="ULO10" s="21"/>
      <c r="ULP10"/>
      <c r="ULQ10" s="4"/>
      <c r="ULR10" s="4"/>
      <c r="ULS10"/>
      <c r="ULT10" s="22"/>
      <c r="ULU10" s="22"/>
      <c r="ULV10" s="22"/>
      <c r="ULW10" s="15"/>
      <c r="ULX10" s="23"/>
      <c r="ULY10" s="21"/>
      <c r="ULZ10"/>
      <c r="UMA10" s="4"/>
      <c r="UMB10" s="4"/>
      <c r="UMC10"/>
      <c r="UMD10" s="22"/>
      <c r="UME10" s="22"/>
      <c r="UMF10" s="22"/>
      <c r="UMG10" s="15"/>
      <c r="UMH10" s="23"/>
      <c r="UMI10" s="21"/>
      <c r="UMJ10"/>
      <c r="UMK10" s="4"/>
      <c r="UML10" s="4"/>
      <c r="UMM10"/>
      <c r="UMN10" s="22"/>
      <c r="UMO10" s="22"/>
      <c r="UMP10" s="22"/>
      <c r="UMQ10" s="15"/>
      <c r="UMR10" s="23"/>
      <c r="UMS10" s="21"/>
      <c r="UMT10"/>
      <c r="UMU10" s="4"/>
      <c r="UMV10" s="4"/>
      <c r="UMW10"/>
      <c r="UMX10" s="22"/>
      <c r="UMY10" s="22"/>
      <c r="UMZ10" s="22"/>
      <c r="UNA10" s="15"/>
      <c r="UNB10" s="23"/>
      <c r="UNC10" s="21"/>
      <c r="UND10"/>
      <c r="UNE10" s="4"/>
      <c r="UNF10" s="4"/>
      <c r="UNG10"/>
      <c r="UNH10" s="22"/>
      <c r="UNI10" s="22"/>
      <c r="UNJ10" s="22"/>
      <c r="UNK10" s="15"/>
      <c r="UNL10" s="23"/>
      <c r="UNM10" s="21"/>
      <c r="UNN10"/>
      <c r="UNO10" s="4"/>
      <c r="UNP10" s="4"/>
      <c r="UNQ10"/>
      <c r="UNR10" s="22"/>
      <c r="UNS10" s="22"/>
      <c r="UNT10" s="22"/>
      <c r="UNU10" s="15"/>
      <c r="UNV10" s="23"/>
      <c r="UNW10" s="21"/>
      <c r="UNX10"/>
      <c r="UNY10" s="4"/>
      <c r="UNZ10" s="4"/>
      <c r="UOA10"/>
      <c r="UOB10" s="22"/>
      <c r="UOC10" s="22"/>
      <c r="UOD10" s="22"/>
      <c r="UOE10" s="15"/>
      <c r="UOF10" s="23"/>
      <c r="UOG10" s="21"/>
      <c r="UOH10"/>
      <c r="UOI10" s="4"/>
      <c r="UOJ10" s="4"/>
      <c r="UOK10"/>
      <c r="UOL10" s="22"/>
      <c r="UOM10" s="22"/>
      <c r="UON10" s="22"/>
      <c r="UOO10" s="15"/>
      <c r="UOP10" s="23"/>
      <c r="UOQ10" s="21"/>
      <c r="UOR10"/>
      <c r="UOS10" s="4"/>
      <c r="UOT10" s="4"/>
      <c r="UOU10"/>
      <c r="UOV10" s="22"/>
      <c r="UOW10" s="22"/>
      <c r="UOX10" s="22"/>
      <c r="UOY10" s="15"/>
      <c r="UOZ10" s="23"/>
      <c r="UPA10" s="21"/>
      <c r="UPB10"/>
      <c r="UPC10" s="4"/>
      <c r="UPD10" s="4"/>
      <c r="UPE10"/>
      <c r="UPF10" s="22"/>
      <c r="UPG10" s="22"/>
      <c r="UPH10" s="22"/>
      <c r="UPI10" s="15"/>
      <c r="UPJ10" s="23"/>
      <c r="UPK10" s="21"/>
      <c r="UPL10"/>
      <c r="UPM10" s="4"/>
      <c r="UPN10" s="4"/>
      <c r="UPO10"/>
      <c r="UPP10" s="22"/>
      <c r="UPQ10" s="22"/>
      <c r="UPR10" s="22"/>
      <c r="UPS10" s="15"/>
      <c r="UPT10" s="23"/>
      <c r="UPU10" s="21"/>
      <c r="UPV10"/>
      <c r="UPW10" s="4"/>
      <c r="UPX10" s="4"/>
      <c r="UPY10"/>
      <c r="UPZ10" s="22"/>
      <c r="UQA10" s="22"/>
      <c r="UQB10" s="22"/>
      <c r="UQC10" s="15"/>
      <c r="UQD10" s="23"/>
      <c r="UQE10" s="21"/>
      <c r="UQF10"/>
      <c r="UQG10" s="4"/>
      <c r="UQH10" s="4"/>
      <c r="UQI10"/>
      <c r="UQJ10" s="22"/>
      <c r="UQK10" s="22"/>
      <c r="UQL10" s="22"/>
      <c r="UQM10" s="15"/>
      <c r="UQN10" s="23"/>
      <c r="UQO10" s="21"/>
      <c r="UQP10"/>
      <c r="UQQ10" s="4"/>
      <c r="UQR10" s="4"/>
      <c r="UQS10"/>
      <c r="UQT10" s="22"/>
      <c r="UQU10" s="22"/>
      <c r="UQV10" s="22"/>
      <c r="UQW10" s="15"/>
      <c r="UQX10" s="23"/>
      <c r="UQY10" s="21"/>
      <c r="UQZ10"/>
      <c r="URA10" s="4"/>
      <c r="URB10" s="4"/>
      <c r="URC10"/>
      <c r="URD10" s="22"/>
      <c r="URE10" s="22"/>
      <c r="URF10" s="22"/>
      <c r="URG10" s="15"/>
      <c r="URH10" s="23"/>
      <c r="URI10" s="21"/>
      <c r="URJ10"/>
      <c r="URK10" s="4"/>
      <c r="URL10" s="4"/>
      <c r="URM10"/>
      <c r="URN10" s="22"/>
      <c r="URO10" s="22"/>
      <c r="URP10" s="22"/>
      <c r="URQ10" s="15"/>
      <c r="URR10" s="23"/>
      <c r="URS10" s="21"/>
      <c r="URT10"/>
      <c r="URU10" s="4"/>
      <c r="URV10" s="4"/>
      <c r="URW10"/>
      <c r="URX10" s="22"/>
      <c r="URY10" s="22"/>
      <c r="URZ10" s="22"/>
      <c r="USA10" s="15"/>
      <c r="USB10" s="23"/>
      <c r="USC10" s="21"/>
      <c r="USD10"/>
      <c r="USE10" s="4"/>
      <c r="USF10" s="4"/>
      <c r="USG10"/>
      <c r="USH10" s="22"/>
      <c r="USI10" s="22"/>
      <c r="USJ10" s="22"/>
      <c r="USK10" s="15"/>
      <c r="USL10" s="23"/>
      <c r="USM10" s="21"/>
      <c r="USN10"/>
      <c r="USO10" s="4"/>
      <c r="USP10" s="4"/>
      <c r="USQ10"/>
      <c r="USR10" s="22"/>
      <c r="USS10" s="22"/>
      <c r="UST10" s="22"/>
      <c r="USU10" s="15"/>
      <c r="USV10" s="23"/>
      <c r="USW10" s="21"/>
      <c r="USX10"/>
      <c r="USY10" s="4"/>
      <c r="USZ10" s="4"/>
      <c r="UTA10"/>
      <c r="UTB10" s="22"/>
      <c r="UTC10" s="22"/>
      <c r="UTD10" s="22"/>
      <c r="UTE10" s="15"/>
      <c r="UTF10" s="23"/>
      <c r="UTG10" s="21"/>
      <c r="UTH10"/>
      <c r="UTI10" s="4"/>
      <c r="UTJ10" s="4"/>
      <c r="UTK10"/>
      <c r="UTL10" s="22"/>
      <c r="UTM10" s="22"/>
      <c r="UTN10" s="22"/>
      <c r="UTO10" s="15"/>
      <c r="UTP10" s="23"/>
      <c r="UTQ10" s="21"/>
      <c r="UTR10"/>
      <c r="UTS10" s="4"/>
      <c r="UTT10" s="4"/>
      <c r="UTU10"/>
      <c r="UTV10" s="22"/>
      <c r="UTW10" s="22"/>
      <c r="UTX10" s="22"/>
      <c r="UTY10" s="15"/>
      <c r="UTZ10" s="23"/>
      <c r="UUA10" s="21"/>
      <c r="UUB10"/>
      <c r="UUC10" s="4"/>
      <c r="UUD10" s="4"/>
      <c r="UUE10"/>
      <c r="UUF10" s="22"/>
      <c r="UUG10" s="22"/>
      <c r="UUH10" s="22"/>
      <c r="UUI10" s="15"/>
      <c r="UUJ10" s="23"/>
      <c r="UUK10" s="21"/>
      <c r="UUL10"/>
      <c r="UUM10" s="4"/>
      <c r="UUN10" s="4"/>
      <c r="UUO10"/>
      <c r="UUP10" s="22"/>
      <c r="UUQ10" s="22"/>
      <c r="UUR10" s="22"/>
      <c r="UUS10" s="15"/>
      <c r="UUT10" s="23"/>
      <c r="UUU10" s="21"/>
      <c r="UUV10"/>
      <c r="UUW10" s="4"/>
      <c r="UUX10" s="4"/>
      <c r="UUY10"/>
      <c r="UUZ10" s="22"/>
      <c r="UVA10" s="22"/>
      <c r="UVB10" s="22"/>
      <c r="UVC10" s="15"/>
      <c r="UVD10" s="23"/>
      <c r="UVE10" s="21"/>
      <c r="UVF10"/>
      <c r="UVG10" s="4"/>
      <c r="UVH10" s="4"/>
      <c r="UVI10"/>
      <c r="UVJ10" s="22"/>
      <c r="UVK10" s="22"/>
      <c r="UVL10" s="22"/>
      <c r="UVM10" s="15"/>
      <c r="UVN10" s="23"/>
      <c r="UVO10" s="21"/>
      <c r="UVP10"/>
      <c r="UVQ10" s="4"/>
      <c r="UVR10" s="4"/>
      <c r="UVS10"/>
      <c r="UVT10" s="22"/>
      <c r="UVU10" s="22"/>
      <c r="UVV10" s="22"/>
      <c r="UVW10" s="15"/>
      <c r="UVX10" s="23"/>
      <c r="UVY10" s="21"/>
      <c r="UVZ10"/>
      <c r="UWA10" s="4"/>
      <c r="UWB10" s="4"/>
      <c r="UWC10"/>
      <c r="UWD10" s="22"/>
      <c r="UWE10" s="22"/>
      <c r="UWF10" s="22"/>
      <c r="UWG10" s="15"/>
      <c r="UWH10" s="23"/>
      <c r="UWI10" s="21"/>
      <c r="UWJ10"/>
      <c r="UWK10" s="4"/>
      <c r="UWL10" s="4"/>
      <c r="UWM10"/>
      <c r="UWN10" s="22"/>
      <c r="UWO10" s="22"/>
      <c r="UWP10" s="22"/>
      <c r="UWQ10" s="15"/>
      <c r="UWR10" s="23"/>
      <c r="UWS10" s="21"/>
      <c r="UWT10"/>
      <c r="UWU10" s="4"/>
      <c r="UWV10" s="4"/>
      <c r="UWW10"/>
      <c r="UWX10" s="22"/>
      <c r="UWY10" s="22"/>
      <c r="UWZ10" s="22"/>
      <c r="UXA10" s="15"/>
      <c r="UXB10" s="23"/>
      <c r="UXC10" s="21"/>
      <c r="UXD10"/>
      <c r="UXE10" s="4"/>
      <c r="UXF10" s="4"/>
      <c r="UXG10"/>
      <c r="UXH10" s="22"/>
      <c r="UXI10" s="22"/>
      <c r="UXJ10" s="22"/>
      <c r="UXK10" s="15"/>
      <c r="UXL10" s="23"/>
      <c r="UXM10" s="21"/>
      <c r="UXN10"/>
      <c r="UXO10" s="4"/>
      <c r="UXP10" s="4"/>
      <c r="UXQ10"/>
      <c r="UXR10" s="22"/>
      <c r="UXS10" s="22"/>
      <c r="UXT10" s="22"/>
      <c r="UXU10" s="15"/>
      <c r="UXV10" s="23"/>
      <c r="UXW10" s="21"/>
      <c r="UXX10"/>
      <c r="UXY10" s="4"/>
      <c r="UXZ10" s="4"/>
      <c r="UYA10"/>
      <c r="UYB10" s="22"/>
      <c r="UYC10" s="22"/>
      <c r="UYD10" s="22"/>
      <c r="UYE10" s="15"/>
      <c r="UYF10" s="23"/>
      <c r="UYG10" s="21"/>
      <c r="UYH10"/>
      <c r="UYI10" s="4"/>
      <c r="UYJ10" s="4"/>
      <c r="UYK10"/>
      <c r="UYL10" s="22"/>
      <c r="UYM10" s="22"/>
      <c r="UYN10" s="22"/>
      <c r="UYO10" s="15"/>
      <c r="UYP10" s="23"/>
      <c r="UYQ10" s="21"/>
      <c r="UYR10"/>
      <c r="UYS10" s="4"/>
      <c r="UYT10" s="4"/>
      <c r="UYU10"/>
      <c r="UYV10" s="22"/>
      <c r="UYW10" s="22"/>
      <c r="UYX10" s="22"/>
      <c r="UYY10" s="15"/>
      <c r="UYZ10" s="23"/>
      <c r="UZA10" s="21"/>
      <c r="UZB10"/>
      <c r="UZC10" s="4"/>
      <c r="UZD10" s="4"/>
      <c r="UZE10"/>
      <c r="UZF10" s="22"/>
      <c r="UZG10" s="22"/>
      <c r="UZH10" s="22"/>
      <c r="UZI10" s="15"/>
      <c r="UZJ10" s="23"/>
      <c r="UZK10" s="21"/>
      <c r="UZL10"/>
      <c r="UZM10" s="4"/>
      <c r="UZN10" s="4"/>
      <c r="UZO10"/>
      <c r="UZP10" s="22"/>
      <c r="UZQ10" s="22"/>
      <c r="UZR10" s="22"/>
      <c r="UZS10" s="15"/>
      <c r="UZT10" s="23"/>
      <c r="UZU10" s="21"/>
      <c r="UZV10"/>
      <c r="UZW10" s="4"/>
      <c r="UZX10" s="4"/>
      <c r="UZY10"/>
      <c r="UZZ10" s="22"/>
      <c r="VAA10" s="22"/>
      <c r="VAB10" s="22"/>
      <c r="VAC10" s="15"/>
      <c r="VAD10" s="23"/>
      <c r="VAE10" s="21"/>
      <c r="VAF10"/>
      <c r="VAG10" s="4"/>
      <c r="VAH10" s="4"/>
      <c r="VAI10"/>
      <c r="VAJ10" s="22"/>
      <c r="VAK10" s="22"/>
      <c r="VAL10" s="22"/>
      <c r="VAM10" s="15"/>
      <c r="VAN10" s="23"/>
      <c r="VAO10" s="21"/>
      <c r="VAP10"/>
      <c r="VAQ10" s="4"/>
      <c r="VAR10" s="4"/>
      <c r="VAS10"/>
      <c r="VAT10" s="22"/>
      <c r="VAU10" s="22"/>
      <c r="VAV10" s="22"/>
      <c r="VAW10" s="15"/>
      <c r="VAX10" s="23"/>
      <c r="VAY10" s="21"/>
      <c r="VAZ10"/>
      <c r="VBA10" s="4"/>
      <c r="VBB10" s="4"/>
      <c r="VBC10"/>
      <c r="VBD10" s="22"/>
      <c r="VBE10" s="22"/>
      <c r="VBF10" s="22"/>
      <c r="VBG10" s="15"/>
      <c r="VBH10" s="23"/>
      <c r="VBI10" s="21"/>
      <c r="VBJ10"/>
      <c r="VBK10" s="4"/>
      <c r="VBL10" s="4"/>
      <c r="VBM10"/>
      <c r="VBN10" s="22"/>
      <c r="VBO10" s="22"/>
      <c r="VBP10" s="22"/>
      <c r="VBQ10" s="15"/>
      <c r="VBR10" s="23"/>
      <c r="VBS10" s="21"/>
      <c r="VBT10"/>
      <c r="VBU10" s="4"/>
      <c r="VBV10" s="4"/>
      <c r="VBW10"/>
      <c r="VBX10" s="22"/>
      <c r="VBY10" s="22"/>
      <c r="VBZ10" s="22"/>
      <c r="VCA10" s="15"/>
      <c r="VCB10" s="23"/>
      <c r="VCC10" s="21"/>
      <c r="VCD10"/>
      <c r="VCE10" s="4"/>
      <c r="VCF10" s="4"/>
      <c r="VCG10"/>
      <c r="VCH10" s="22"/>
      <c r="VCI10" s="22"/>
      <c r="VCJ10" s="22"/>
      <c r="VCK10" s="15"/>
      <c r="VCL10" s="23"/>
      <c r="VCM10" s="21"/>
      <c r="VCN10"/>
      <c r="VCO10" s="4"/>
      <c r="VCP10" s="4"/>
      <c r="VCQ10"/>
      <c r="VCR10" s="22"/>
      <c r="VCS10" s="22"/>
      <c r="VCT10" s="22"/>
      <c r="VCU10" s="15"/>
      <c r="VCV10" s="23"/>
      <c r="VCW10" s="21"/>
      <c r="VCX10"/>
      <c r="VCY10" s="4"/>
      <c r="VCZ10" s="4"/>
      <c r="VDA10"/>
      <c r="VDB10" s="22"/>
      <c r="VDC10" s="22"/>
      <c r="VDD10" s="22"/>
      <c r="VDE10" s="15"/>
      <c r="VDF10" s="23"/>
      <c r="VDG10" s="21"/>
      <c r="VDH10"/>
      <c r="VDI10" s="4"/>
      <c r="VDJ10" s="4"/>
      <c r="VDK10"/>
      <c r="VDL10" s="22"/>
      <c r="VDM10" s="22"/>
      <c r="VDN10" s="22"/>
      <c r="VDO10" s="15"/>
      <c r="VDP10" s="23"/>
      <c r="VDQ10" s="21"/>
      <c r="VDR10"/>
      <c r="VDS10" s="4"/>
      <c r="VDT10" s="4"/>
      <c r="VDU10"/>
      <c r="VDV10" s="22"/>
      <c r="VDW10" s="22"/>
      <c r="VDX10" s="22"/>
      <c r="VDY10" s="15"/>
      <c r="VDZ10" s="23"/>
      <c r="VEA10" s="21"/>
      <c r="VEB10"/>
      <c r="VEC10" s="4"/>
      <c r="VED10" s="4"/>
      <c r="VEE10"/>
      <c r="VEF10" s="22"/>
      <c r="VEG10" s="22"/>
      <c r="VEH10" s="22"/>
      <c r="VEI10" s="15"/>
      <c r="VEJ10" s="23"/>
      <c r="VEK10" s="21"/>
      <c r="VEL10"/>
      <c r="VEM10" s="4"/>
      <c r="VEN10" s="4"/>
      <c r="VEO10"/>
      <c r="VEP10" s="22"/>
      <c r="VEQ10" s="22"/>
      <c r="VER10" s="22"/>
      <c r="VES10" s="15"/>
      <c r="VET10" s="23"/>
      <c r="VEU10" s="21"/>
      <c r="VEV10"/>
      <c r="VEW10" s="4"/>
      <c r="VEX10" s="4"/>
      <c r="VEY10"/>
      <c r="VEZ10" s="22"/>
      <c r="VFA10" s="22"/>
      <c r="VFB10" s="22"/>
      <c r="VFC10" s="15"/>
      <c r="VFD10" s="23"/>
      <c r="VFE10" s="21"/>
      <c r="VFF10"/>
      <c r="VFG10" s="4"/>
      <c r="VFH10" s="4"/>
      <c r="VFI10"/>
      <c r="VFJ10" s="22"/>
      <c r="VFK10" s="22"/>
      <c r="VFL10" s="22"/>
      <c r="VFM10" s="15"/>
      <c r="VFN10" s="23"/>
      <c r="VFO10" s="21"/>
      <c r="VFP10"/>
      <c r="VFQ10" s="4"/>
      <c r="VFR10" s="4"/>
      <c r="VFS10"/>
      <c r="VFT10" s="22"/>
      <c r="VFU10" s="22"/>
      <c r="VFV10" s="22"/>
      <c r="VFW10" s="15"/>
      <c r="VFX10" s="23"/>
      <c r="VFY10" s="21"/>
      <c r="VFZ10"/>
      <c r="VGA10" s="4"/>
      <c r="VGB10" s="4"/>
      <c r="VGC10"/>
      <c r="VGD10" s="22"/>
      <c r="VGE10" s="22"/>
      <c r="VGF10" s="22"/>
      <c r="VGG10" s="15"/>
      <c r="VGH10" s="23"/>
      <c r="VGI10" s="21"/>
      <c r="VGJ10"/>
      <c r="VGK10" s="4"/>
      <c r="VGL10" s="4"/>
      <c r="VGM10"/>
      <c r="VGN10" s="22"/>
      <c r="VGO10" s="22"/>
      <c r="VGP10" s="22"/>
      <c r="VGQ10" s="15"/>
      <c r="VGR10" s="23"/>
      <c r="VGS10" s="21"/>
      <c r="VGT10"/>
      <c r="VGU10" s="4"/>
      <c r="VGV10" s="4"/>
      <c r="VGW10"/>
      <c r="VGX10" s="22"/>
      <c r="VGY10" s="22"/>
      <c r="VGZ10" s="22"/>
      <c r="VHA10" s="15"/>
      <c r="VHB10" s="23"/>
      <c r="VHC10" s="21"/>
      <c r="VHD10"/>
      <c r="VHE10" s="4"/>
      <c r="VHF10" s="4"/>
      <c r="VHG10"/>
      <c r="VHH10" s="22"/>
      <c r="VHI10" s="22"/>
      <c r="VHJ10" s="22"/>
      <c r="VHK10" s="15"/>
      <c r="VHL10" s="23"/>
      <c r="VHM10" s="21"/>
      <c r="VHN10"/>
      <c r="VHO10" s="4"/>
      <c r="VHP10" s="4"/>
      <c r="VHQ10"/>
      <c r="VHR10" s="22"/>
      <c r="VHS10" s="22"/>
      <c r="VHT10" s="22"/>
      <c r="VHU10" s="15"/>
      <c r="VHV10" s="23"/>
      <c r="VHW10" s="21"/>
      <c r="VHX10"/>
      <c r="VHY10" s="4"/>
      <c r="VHZ10" s="4"/>
      <c r="VIA10"/>
      <c r="VIB10" s="22"/>
      <c r="VIC10" s="22"/>
      <c r="VID10" s="22"/>
      <c r="VIE10" s="15"/>
      <c r="VIF10" s="23"/>
      <c r="VIG10" s="21"/>
      <c r="VIH10"/>
      <c r="VII10" s="4"/>
      <c r="VIJ10" s="4"/>
      <c r="VIK10"/>
      <c r="VIL10" s="22"/>
      <c r="VIM10" s="22"/>
      <c r="VIN10" s="22"/>
      <c r="VIO10" s="15"/>
      <c r="VIP10" s="23"/>
      <c r="VIQ10" s="21"/>
      <c r="VIR10"/>
      <c r="VIS10" s="4"/>
      <c r="VIT10" s="4"/>
      <c r="VIU10"/>
      <c r="VIV10" s="22"/>
      <c r="VIW10" s="22"/>
      <c r="VIX10" s="22"/>
      <c r="VIY10" s="15"/>
      <c r="VIZ10" s="23"/>
      <c r="VJA10" s="21"/>
      <c r="VJB10"/>
      <c r="VJC10" s="4"/>
      <c r="VJD10" s="4"/>
      <c r="VJE10"/>
      <c r="VJF10" s="22"/>
      <c r="VJG10" s="22"/>
      <c r="VJH10" s="22"/>
      <c r="VJI10" s="15"/>
      <c r="VJJ10" s="23"/>
      <c r="VJK10" s="21"/>
      <c r="VJL10"/>
      <c r="VJM10" s="4"/>
      <c r="VJN10" s="4"/>
      <c r="VJO10"/>
      <c r="VJP10" s="22"/>
      <c r="VJQ10" s="22"/>
      <c r="VJR10" s="22"/>
      <c r="VJS10" s="15"/>
      <c r="VJT10" s="23"/>
      <c r="VJU10" s="21"/>
      <c r="VJV10"/>
      <c r="VJW10" s="4"/>
      <c r="VJX10" s="4"/>
      <c r="VJY10"/>
      <c r="VJZ10" s="22"/>
      <c r="VKA10" s="22"/>
      <c r="VKB10" s="22"/>
      <c r="VKC10" s="15"/>
      <c r="VKD10" s="23"/>
      <c r="VKE10" s="21"/>
      <c r="VKF10"/>
      <c r="VKG10" s="4"/>
      <c r="VKH10" s="4"/>
      <c r="VKI10"/>
      <c r="VKJ10" s="22"/>
      <c r="VKK10" s="22"/>
      <c r="VKL10" s="22"/>
      <c r="VKM10" s="15"/>
      <c r="VKN10" s="23"/>
      <c r="VKO10" s="21"/>
      <c r="VKP10"/>
      <c r="VKQ10" s="4"/>
      <c r="VKR10" s="4"/>
      <c r="VKS10"/>
      <c r="VKT10" s="22"/>
      <c r="VKU10" s="22"/>
      <c r="VKV10" s="22"/>
      <c r="VKW10" s="15"/>
      <c r="VKX10" s="23"/>
      <c r="VKY10" s="21"/>
      <c r="VKZ10"/>
      <c r="VLA10" s="4"/>
      <c r="VLB10" s="4"/>
      <c r="VLC10"/>
      <c r="VLD10" s="22"/>
      <c r="VLE10" s="22"/>
      <c r="VLF10" s="22"/>
      <c r="VLG10" s="15"/>
      <c r="VLH10" s="23"/>
      <c r="VLI10" s="21"/>
      <c r="VLJ10"/>
      <c r="VLK10" s="4"/>
      <c r="VLL10" s="4"/>
      <c r="VLM10"/>
      <c r="VLN10" s="22"/>
      <c r="VLO10" s="22"/>
      <c r="VLP10" s="22"/>
      <c r="VLQ10" s="15"/>
      <c r="VLR10" s="23"/>
      <c r="VLS10" s="21"/>
      <c r="VLT10"/>
      <c r="VLU10" s="4"/>
      <c r="VLV10" s="4"/>
      <c r="VLW10"/>
      <c r="VLX10" s="22"/>
      <c r="VLY10" s="22"/>
      <c r="VLZ10" s="22"/>
      <c r="VMA10" s="15"/>
      <c r="VMB10" s="23"/>
      <c r="VMC10" s="21"/>
      <c r="VMD10"/>
      <c r="VME10" s="4"/>
      <c r="VMF10" s="4"/>
      <c r="VMG10"/>
      <c r="VMH10" s="22"/>
      <c r="VMI10" s="22"/>
      <c r="VMJ10" s="22"/>
      <c r="VMK10" s="15"/>
      <c r="VML10" s="23"/>
      <c r="VMM10" s="21"/>
      <c r="VMN10"/>
      <c r="VMO10" s="4"/>
      <c r="VMP10" s="4"/>
      <c r="VMQ10"/>
      <c r="VMR10" s="22"/>
      <c r="VMS10" s="22"/>
      <c r="VMT10" s="22"/>
      <c r="VMU10" s="15"/>
      <c r="VMV10" s="23"/>
      <c r="VMW10" s="21"/>
      <c r="VMX10"/>
      <c r="VMY10" s="4"/>
      <c r="VMZ10" s="4"/>
      <c r="VNA10"/>
      <c r="VNB10" s="22"/>
      <c r="VNC10" s="22"/>
      <c r="VND10" s="22"/>
      <c r="VNE10" s="15"/>
      <c r="VNF10" s="23"/>
      <c r="VNG10" s="21"/>
      <c r="VNH10"/>
      <c r="VNI10" s="4"/>
      <c r="VNJ10" s="4"/>
      <c r="VNK10"/>
      <c r="VNL10" s="22"/>
      <c r="VNM10" s="22"/>
      <c r="VNN10" s="22"/>
      <c r="VNO10" s="15"/>
      <c r="VNP10" s="23"/>
      <c r="VNQ10" s="21"/>
      <c r="VNR10"/>
      <c r="VNS10" s="4"/>
      <c r="VNT10" s="4"/>
      <c r="VNU10"/>
      <c r="VNV10" s="22"/>
      <c r="VNW10" s="22"/>
      <c r="VNX10" s="22"/>
      <c r="VNY10" s="15"/>
      <c r="VNZ10" s="23"/>
      <c r="VOA10" s="21"/>
      <c r="VOB10"/>
      <c r="VOC10" s="4"/>
      <c r="VOD10" s="4"/>
      <c r="VOE10"/>
      <c r="VOF10" s="22"/>
      <c r="VOG10" s="22"/>
      <c r="VOH10" s="22"/>
      <c r="VOI10" s="15"/>
      <c r="VOJ10" s="23"/>
      <c r="VOK10" s="21"/>
      <c r="VOL10"/>
      <c r="VOM10" s="4"/>
      <c r="VON10" s="4"/>
      <c r="VOO10"/>
      <c r="VOP10" s="22"/>
      <c r="VOQ10" s="22"/>
      <c r="VOR10" s="22"/>
      <c r="VOS10" s="15"/>
      <c r="VOT10" s="23"/>
      <c r="VOU10" s="21"/>
      <c r="VOV10"/>
      <c r="VOW10" s="4"/>
      <c r="VOX10" s="4"/>
      <c r="VOY10"/>
      <c r="VOZ10" s="22"/>
      <c r="VPA10" s="22"/>
      <c r="VPB10" s="22"/>
      <c r="VPC10" s="15"/>
      <c r="VPD10" s="23"/>
      <c r="VPE10" s="21"/>
      <c r="VPF10"/>
      <c r="VPG10" s="4"/>
      <c r="VPH10" s="4"/>
      <c r="VPI10"/>
      <c r="VPJ10" s="22"/>
      <c r="VPK10" s="22"/>
      <c r="VPL10" s="22"/>
      <c r="VPM10" s="15"/>
      <c r="VPN10" s="23"/>
      <c r="VPO10" s="21"/>
      <c r="VPP10"/>
      <c r="VPQ10" s="4"/>
      <c r="VPR10" s="4"/>
      <c r="VPS10"/>
      <c r="VPT10" s="22"/>
      <c r="VPU10" s="22"/>
      <c r="VPV10" s="22"/>
      <c r="VPW10" s="15"/>
      <c r="VPX10" s="23"/>
      <c r="VPY10" s="21"/>
      <c r="VPZ10"/>
      <c r="VQA10" s="4"/>
      <c r="VQB10" s="4"/>
      <c r="VQC10"/>
      <c r="VQD10" s="22"/>
      <c r="VQE10" s="22"/>
      <c r="VQF10" s="22"/>
      <c r="VQG10" s="15"/>
      <c r="VQH10" s="23"/>
      <c r="VQI10" s="21"/>
      <c r="VQJ10"/>
      <c r="VQK10" s="4"/>
      <c r="VQL10" s="4"/>
      <c r="VQM10"/>
      <c r="VQN10" s="22"/>
      <c r="VQO10" s="22"/>
      <c r="VQP10" s="22"/>
      <c r="VQQ10" s="15"/>
      <c r="VQR10" s="23"/>
      <c r="VQS10" s="21"/>
      <c r="VQT10"/>
      <c r="VQU10" s="4"/>
      <c r="VQV10" s="4"/>
      <c r="VQW10"/>
      <c r="VQX10" s="22"/>
      <c r="VQY10" s="22"/>
      <c r="VQZ10" s="22"/>
      <c r="VRA10" s="15"/>
      <c r="VRB10" s="23"/>
      <c r="VRC10" s="21"/>
      <c r="VRD10"/>
      <c r="VRE10" s="4"/>
      <c r="VRF10" s="4"/>
      <c r="VRG10"/>
      <c r="VRH10" s="22"/>
      <c r="VRI10" s="22"/>
      <c r="VRJ10" s="22"/>
      <c r="VRK10" s="15"/>
      <c r="VRL10" s="23"/>
      <c r="VRM10" s="21"/>
      <c r="VRN10"/>
      <c r="VRO10" s="4"/>
      <c r="VRP10" s="4"/>
      <c r="VRQ10"/>
      <c r="VRR10" s="22"/>
      <c r="VRS10" s="22"/>
      <c r="VRT10" s="22"/>
      <c r="VRU10" s="15"/>
      <c r="VRV10" s="23"/>
      <c r="VRW10" s="21"/>
      <c r="VRX10"/>
      <c r="VRY10" s="4"/>
      <c r="VRZ10" s="4"/>
      <c r="VSA10"/>
      <c r="VSB10" s="22"/>
      <c r="VSC10" s="22"/>
      <c r="VSD10" s="22"/>
      <c r="VSE10" s="15"/>
      <c r="VSF10" s="23"/>
      <c r="VSG10" s="21"/>
      <c r="VSH10"/>
      <c r="VSI10" s="4"/>
      <c r="VSJ10" s="4"/>
      <c r="VSK10"/>
      <c r="VSL10" s="22"/>
      <c r="VSM10" s="22"/>
      <c r="VSN10" s="22"/>
      <c r="VSO10" s="15"/>
      <c r="VSP10" s="23"/>
      <c r="VSQ10" s="21"/>
      <c r="VSR10"/>
      <c r="VSS10" s="4"/>
      <c r="VST10" s="4"/>
      <c r="VSU10"/>
      <c r="VSV10" s="22"/>
      <c r="VSW10" s="22"/>
      <c r="VSX10" s="22"/>
      <c r="VSY10" s="15"/>
      <c r="VSZ10" s="23"/>
      <c r="VTA10" s="21"/>
      <c r="VTB10"/>
      <c r="VTC10" s="4"/>
      <c r="VTD10" s="4"/>
      <c r="VTE10"/>
      <c r="VTF10" s="22"/>
      <c r="VTG10" s="22"/>
      <c r="VTH10" s="22"/>
      <c r="VTI10" s="15"/>
      <c r="VTJ10" s="23"/>
      <c r="VTK10" s="21"/>
      <c r="VTL10"/>
      <c r="VTM10" s="4"/>
      <c r="VTN10" s="4"/>
      <c r="VTO10"/>
      <c r="VTP10" s="22"/>
      <c r="VTQ10" s="22"/>
      <c r="VTR10" s="22"/>
      <c r="VTS10" s="15"/>
      <c r="VTT10" s="23"/>
      <c r="VTU10" s="21"/>
      <c r="VTV10"/>
      <c r="VTW10" s="4"/>
      <c r="VTX10" s="4"/>
      <c r="VTY10"/>
      <c r="VTZ10" s="22"/>
      <c r="VUA10" s="22"/>
      <c r="VUB10" s="22"/>
      <c r="VUC10" s="15"/>
      <c r="VUD10" s="23"/>
      <c r="VUE10" s="21"/>
      <c r="VUF10"/>
      <c r="VUG10" s="4"/>
      <c r="VUH10" s="4"/>
      <c r="VUI10"/>
      <c r="VUJ10" s="22"/>
      <c r="VUK10" s="22"/>
      <c r="VUL10" s="22"/>
      <c r="VUM10" s="15"/>
      <c r="VUN10" s="23"/>
      <c r="VUO10" s="21"/>
      <c r="VUP10"/>
      <c r="VUQ10" s="4"/>
      <c r="VUR10" s="4"/>
      <c r="VUS10"/>
      <c r="VUT10" s="22"/>
      <c r="VUU10" s="22"/>
      <c r="VUV10" s="22"/>
      <c r="VUW10" s="15"/>
      <c r="VUX10" s="23"/>
      <c r="VUY10" s="21"/>
      <c r="VUZ10"/>
      <c r="VVA10" s="4"/>
      <c r="VVB10" s="4"/>
      <c r="VVC10"/>
      <c r="VVD10" s="22"/>
      <c r="VVE10" s="22"/>
      <c r="VVF10" s="22"/>
      <c r="VVG10" s="15"/>
      <c r="VVH10" s="23"/>
      <c r="VVI10" s="21"/>
      <c r="VVJ10"/>
      <c r="VVK10" s="4"/>
      <c r="VVL10" s="4"/>
      <c r="VVM10"/>
      <c r="VVN10" s="22"/>
      <c r="VVO10" s="22"/>
      <c r="VVP10" s="22"/>
      <c r="VVQ10" s="15"/>
      <c r="VVR10" s="23"/>
      <c r="VVS10" s="21"/>
      <c r="VVT10"/>
      <c r="VVU10" s="4"/>
      <c r="VVV10" s="4"/>
      <c r="VVW10"/>
      <c r="VVX10" s="22"/>
      <c r="VVY10" s="22"/>
      <c r="VVZ10" s="22"/>
      <c r="VWA10" s="15"/>
      <c r="VWB10" s="23"/>
      <c r="VWC10" s="21"/>
      <c r="VWD10"/>
      <c r="VWE10" s="4"/>
      <c r="VWF10" s="4"/>
      <c r="VWG10"/>
      <c r="VWH10" s="22"/>
      <c r="VWI10" s="22"/>
      <c r="VWJ10" s="22"/>
      <c r="VWK10" s="15"/>
      <c r="VWL10" s="23"/>
      <c r="VWM10" s="21"/>
      <c r="VWN10"/>
      <c r="VWO10" s="4"/>
      <c r="VWP10" s="4"/>
      <c r="VWQ10"/>
      <c r="VWR10" s="22"/>
      <c r="VWS10" s="22"/>
      <c r="VWT10" s="22"/>
      <c r="VWU10" s="15"/>
      <c r="VWV10" s="23"/>
      <c r="VWW10" s="21"/>
      <c r="VWX10"/>
      <c r="VWY10" s="4"/>
      <c r="VWZ10" s="4"/>
      <c r="VXA10"/>
      <c r="VXB10" s="22"/>
      <c r="VXC10" s="22"/>
      <c r="VXD10" s="22"/>
      <c r="VXE10" s="15"/>
      <c r="VXF10" s="23"/>
      <c r="VXG10" s="21"/>
      <c r="VXH10"/>
      <c r="VXI10" s="4"/>
      <c r="VXJ10" s="4"/>
      <c r="VXK10"/>
      <c r="VXL10" s="22"/>
      <c r="VXM10" s="22"/>
      <c r="VXN10" s="22"/>
      <c r="VXO10" s="15"/>
      <c r="VXP10" s="23"/>
      <c r="VXQ10" s="21"/>
      <c r="VXR10"/>
      <c r="VXS10" s="4"/>
      <c r="VXT10" s="4"/>
      <c r="VXU10"/>
      <c r="VXV10" s="22"/>
      <c r="VXW10" s="22"/>
      <c r="VXX10" s="22"/>
      <c r="VXY10" s="15"/>
      <c r="VXZ10" s="23"/>
      <c r="VYA10" s="21"/>
      <c r="VYB10"/>
      <c r="VYC10" s="4"/>
      <c r="VYD10" s="4"/>
      <c r="VYE10"/>
      <c r="VYF10" s="22"/>
      <c r="VYG10" s="22"/>
      <c r="VYH10" s="22"/>
      <c r="VYI10" s="15"/>
      <c r="VYJ10" s="23"/>
      <c r="VYK10" s="21"/>
      <c r="VYL10"/>
      <c r="VYM10" s="4"/>
      <c r="VYN10" s="4"/>
      <c r="VYO10"/>
      <c r="VYP10" s="22"/>
      <c r="VYQ10" s="22"/>
      <c r="VYR10" s="22"/>
      <c r="VYS10" s="15"/>
      <c r="VYT10" s="23"/>
      <c r="VYU10" s="21"/>
      <c r="VYV10"/>
      <c r="VYW10" s="4"/>
      <c r="VYX10" s="4"/>
      <c r="VYY10"/>
      <c r="VYZ10" s="22"/>
      <c r="VZA10" s="22"/>
      <c r="VZB10" s="22"/>
      <c r="VZC10" s="15"/>
      <c r="VZD10" s="23"/>
      <c r="VZE10" s="21"/>
      <c r="VZF10"/>
      <c r="VZG10" s="4"/>
      <c r="VZH10" s="4"/>
      <c r="VZI10"/>
      <c r="VZJ10" s="22"/>
      <c r="VZK10" s="22"/>
      <c r="VZL10" s="22"/>
      <c r="VZM10" s="15"/>
      <c r="VZN10" s="23"/>
      <c r="VZO10" s="21"/>
      <c r="VZP10"/>
      <c r="VZQ10" s="4"/>
      <c r="VZR10" s="4"/>
      <c r="VZS10"/>
      <c r="VZT10" s="22"/>
      <c r="VZU10" s="22"/>
      <c r="VZV10" s="22"/>
      <c r="VZW10" s="15"/>
      <c r="VZX10" s="23"/>
      <c r="VZY10" s="21"/>
      <c r="VZZ10"/>
      <c r="WAA10" s="4"/>
      <c r="WAB10" s="4"/>
      <c r="WAC10"/>
      <c r="WAD10" s="22"/>
      <c r="WAE10" s="22"/>
      <c r="WAF10" s="22"/>
      <c r="WAG10" s="15"/>
      <c r="WAH10" s="23"/>
      <c r="WAI10" s="21"/>
      <c r="WAJ10"/>
      <c r="WAK10" s="4"/>
      <c r="WAL10" s="4"/>
      <c r="WAM10"/>
      <c r="WAN10" s="22"/>
      <c r="WAO10" s="22"/>
      <c r="WAP10" s="22"/>
      <c r="WAQ10" s="15"/>
      <c r="WAR10" s="23"/>
      <c r="WAS10" s="21"/>
      <c r="WAT10"/>
      <c r="WAU10" s="4"/>
      <c r="WAV10" s="4"/>
      <c r="WAW10"/>
      <c r="WAX10" s="22"/>
      <c r="WAY10" s="22"/>
      <c r="WAZ10" s="22"/>
      <c r="WBA10" s="15"/>
      <c r="WBB10" s="23"/>
      <c r="WBC10" s="21"/>
      <c r="WBD10"/>
      <c r="WBE10" s="4"/>
      <c r="WBF10" s="4"/>
      <c r="WBG10"/>
      <c r="WBH10" s="22"/>
      <c r="WBI10" s="22"/>
      <c r="WBJ10" s="22"/>
      <c r="WBK10" s="15"/>
      <c r="WBL10" s="23"/>
      <c r="WBM10" s="21"/>
      <c r="WBN10"/>
      <c r="WBO10" s="4"/>
      <c r="WBP10" s="4"/>
      <c r="WBQ10"/>
      <c r="WBR10" s="22"/>
      <c r="WBS10" s="22"/>
      <c r="WBT10" s="22"/>
      <c r="WBU10" s="15"/>
      <c r="WBV10" s="23"/>
      <c r="WBW10" s="21"/>
      <c r="WBX10"/>
      <c r="WBY10" s="4"/>
      <c r="WBZ10" s="4"/>
      <c r="WCA10"/>
      <c r="WCB10" s="22"/>
      <c r="WCC10" s="22"/>
      <c r="WCD10" s="22"/>
      <c r="WCE10" s="15"/>
      <c r="WCF10" s="23"/>
      <c r="WCG10" s="21"/>
      <c r="WCH10"/>
      <c r="WCI10" s="4"/>
      <c r="WCJ10" s="4"/>
      <c r="WCK10"/>
      <c r="WCL10" s="22"/>
      <c r="WCM10" s="22"/>
      <c r="WCN10" s="22"/>
      <c r="WCO10" s="15"/>
      <c r="WCP10" s="23"/>
      <c r="WCQ10" s="21"/>
      <c r="WCR10"/>
      <c r="WCS10" s="4"/>
      <c r="WCT10" s="4"/>
      <c r="WCU10"/>
      <c r="WCV10" s="22"/>
      <c r="WCW10" s="22"/>
      <c r="WCX10" s="22"/>
      <c r="WCY10" s="15"/>
      <c r="WCZ10" s="23"/>
      <c r="WDA10" s="21"/>
      <c r="WDB10"/>
      <c r="WDC10" s="4"/>
      <c r="WDD10" s="4"/>
      <c r="WDE10"/>
      <c r="WDF10" s="22"/>
      <c r="WDG10" s="22"/>
      <c r="WDH10" s="22"/>
      <c r="WDI10" s="15"/>
      <c r="WDJ10" s="23"/>
      <c r="WDK10" s="21"/>
      <c r="WDL10"/>
      <c r="WDM10" s="4"/>
      <c r="WDN10" s="4"/>
      <c r="WDO10"/>
      <c r="WDP10" s="22"/>
      <c r="WDQ10" s="22"/>
      <c r="WDR10" s="22"/>
      <c r="WDS10" s="15"/>
      <c r="WDT10" s="23"/>
      <c r="WDU10" s="21"/>
      <c r="WDV10"/>
      <c r="WDW10" s="4"/>
      <c r="WDX10" s="4"/>
      <c r="WDY10"/>
      <c r="WDZ10" s="22"/>
      <c r="WEA10" s="22"/>
      <c r="WEB10" s="22"/>
      <c r="WEC10" s="15"/>
      <c r="WED10" s="23"/>
      <c r="WEE10" s="21"/>
      <c r="WEF10"/>
      <c r="WEG10" s="4"/>
      <c r="WEH10" s="4"/>
      <c r="WEI10"/>
      <c r="WEJ10" s="22"/>
      <c r="WEK10" s="22"/>
      <c r="WEL10" s="22"/>
      <c r="WEM10" s="15"/>
      <c r="WEN10" s="23"/>
      <c r="WEO10" s="21"/>
      <c r="WEP10"/>
      <c r="WEQ10" s="4"/>
      <c r="WER10" s="4"/>
      <c r="WES10"/>
      <c r="WET10" s="22"/>
      <c r="WEU10" s="22"/>
      <c r="WEV10" s="22"/>
      <c r="WEW10" s="15"/>
      <c r="WEX10" s="23"/>
      <c r="WEY10" s="21"/>
      <c r="WEZ10"/>
      <c r="WFA10" s="4"/>
      <c r="WFB10" s="4"/>
      <c r="WFC10"/>
      <c r="WFD10" s="22"/>
      <c r="WFE10" s="22"/>
      <c r="WFF10" s="22"/>
      <c r="WFG10" s="15"/>
      <c r="WFH10" s="23"/>
      <c r="WFI10" s="21"/>
      <c r="WFJ10"/>
      <c r="WFK10" s="4"/>
      <c r="WFL10" s="4"/>
      <c r="WFM10"/>
      <c r="WFN10" s="22"/>
      <c r="WFO10" s="22"/>
      <c r="WFP10" s="22"/>
      <c r="WFQ10" s="15"/>
      <c r="WFR10" s="23"/>
      <c r="WFS10" s="21"/>
      <c r="WFT10"/>
      <c r="WFU10" s="4"/>
      <c r="WFV10" s="4"/>
      <c r="WFW10"/>
      <c r="WFX10" s="22"/>
      <c r="WFY10" s="22"/>
      <c r="WFZ10" s="22"/>
      <c r="WGA10" s="15"/>
      <c r="WGB10" s="23"/>
      <c r="WGC10" s="21"/>
      <c r="WGD10"/>
      <c r="WGE10" s="4"/>
      <c r="WGF10" s="4"/>
      <c r="WGG10"/>
      <c r="WGH10" s="22"/>
      <c r="WGI10" s="22"/>
      <c r="WGJ10" s="22"/>
      <c r="WGK10" s="15"/>
      <c r="WGL10" s="23"/>
      <c r="WGM10" s="21"/>
      <c r="WGN10"/>
      <c r="WGO10" s="4"/>
      <c r="WGP10" s="4"/>
      <c r="WGQ10"/>
      <c r="WGR10" s="22"/>
      <c r="WGS10" s="22"/>
      <c r="WGT10" s="22"/>
      <c r="WGU10" s="15"/>
      <c r="WGV10" s="23"/>
      <c r="WGW10" s="21"/>
      <c r="WGX10"/>
      <c r="WGY10" s="4"/>
      <c r="WGZ10" s="4"/>
      <c r="WHA10"/>
      <c r="WHB10" s="22"/>
      <c r="WHC10" s="22"/>
      <c r="WHD10" s="22"/>
      <c r="WHE10" s="15"/>
      <c r="WHF10" s="23"/>
      <c r="WHG10" s="21"/>
      <c r="WHH10"/>
      <c r="WHI10" s="4"/>
      <c r="WHJ10" s="4"/>
      <c r="WHK10"/>
      <c r="WHL10" s="22"/>
      <c r="WHM10" s="22"/>
      <c r="WHN10" s="22"/>
      <c r="WHO10" s="15"/>
      <c r="WHP10" s="23"/>
      <c r="WHQ10" s="21"/>
      <c r="WHR10"/>
      <c r="WHS10" s="4"/>
      <c r="WHT10" s="4"/>
      <c r="WHU10"/>
      <c r="WHV10" s="22"/>
      <c r="WHW10" s="22"/>
      <c r="WHX10" s="22"/>
      <c r="WHY10" s="15"/>
      <c r="WHZ10" s="23"/>
      <c r="WIA10" s="21"/>
      <c r="WIB10"/>
      <c r="WIC10" s="4"/>
      <c r="WID10" s="4"/>
      <c r="WIE10"/>
      <c r="WIF10" s="22"/>
      <c r="WIG10" s="22"/>
      <c r="WIH10" s="22"/>
      <c r="WII10" s="15"/>
      <c r="WIJ10" s="23"/>
      <c r="WIK10" s="21"/>
      <c r="WIL10"/>
      <c r="WIM10" s="4"/>
      <c r="WIN10" s="4"/>
      <c r="WIO10"/>
      <c r="WIP10" s="22"/>
      <c r="WIQ10" s="22"/>
      <c r="WIR10" s="22"/>
      <c r="WIS10" s="15"/>
      <c r="WIT10" s="23"/>
      <c r="WIU10" s="21"/>
      <c r="WIV10"/>
      <c r="WIW10" s="4"/>
      <c r="WIX10" s="4"/>
      <c r="WIY10"/>
      <c r="WIZ10" s="22"/>
      <c r="WJA10" s="22"/>
      <c r="WJB10" s="22"/>
      <c r="WJC10" s="15"/>
      <c r="WJD10" s="23"/>
      <c r="WJE10" s="21"/>
      <c r="WJF10"/>
      <c r="WJG10" s="4"/>
      <c r="WJH10" s="4"/>
      <c r="WJI10"/>
      <c r="WJJ10" s="22"/>
      <c r="WJK10" s="22"/>
      <c r="WJL10" s="22"/>
      <c r="WJM10" s="15"/>
      <c r="WJN10" s="23"/>
      <c r="WJO10" s="21"/>
      <c r="WJP10"/>
      <c r="WJQ10" s="4"/>
      <c r="WJR10" s="4"/>
      <c r="WJS10"/>
      <c r="WJT10" s="22"/>
      <c r="WJU10" s="22"/>
      <c r="WJV10" s="22"/>
      <c r="WJW10" s="15"/>
      <c r="WJX10" s="23"/>
      <c r="WJY10" s="21"/>
      <c r="WJZ10"/>
      <c r="WKA10" s="4"/>
      <c r="WKB10" s="4"/>
      <c r="WKC10"/>
      <c r="WKD10" s="22"/>
      <c r="WKE10" s="22"/>
      <c r="WKF10" s="22"/>
      <c r="WKG10" s="15"/>
      <c r="WKH10" s="23"/>
      <c r="WKI10" s="21"/>
      <c r="WKJ10"/>
      <c r="WKK10" s="4"/>
      <c r="WKL10" s="4"/>
      <c r="WKM10"/>
      <c r="WKN10" s="22"/>
      <c r="WKO10" s="22"/>
      <c r="WKP10" s="22"/>
      <c r="WKQ10" s="15"/>
      <c r="WKR10" s="23"/>
      <c r="WKS10" s="21"/>
      <c r="WKT10"/>
      <c r="WKU10" s="4"/>
      <c r="WKV10" s="4"/>
      <c r="WKW10"/>
      <c r="WKX10" s="22"/>
      <c r="WKY10" s="22"/>
      <c r="WKZ10" s="22"/>
      <c r="WLA10" s="15"/>
      <c r="WLB10" s="23"/>
      <c r="WLC10" s="21"/>
      <c r="WLD10"/>
      <c r="WLE10" s="4"/>
      <c r="WLF10" s="4"/>
      <c r="WLG10"/>
      <c r="WLH10" s="22"/>
      <c r="WLI10" s="22"/>
      <c r="WLJ10" s="22"/>
      <c r="WLK10" s="15"/>
      <c r="WLL10" s="23"/>
      <c r="WLM10" s="21"/>
      <c r="WLN10"/>
      <c r="WLO10" s="4"/>
      <c r="WLP10" s="4"/>
      <c r="WLQ10"/>
      <c r="WLR10" s="22"/>
      <c r="WLS10" s="22"/>
      <c r="WLT10" s="22"/>
      <c r="WLU10" s="15"/>
      <c r="WLV10" s="23"/>
      <c r="WLW10" s="21"/>
      <c r="WLX10"/>
      <c r="WLY10" s="4"/>
      <c r="WLZ10" s="4"/>
      <c r="WMA10"/>
      <c r="WMB10" s="22"/>
      <c r="WMC10" s="22"/>
      <c r="WMD10" s="22"/>
      <c r="WME10" s="15"/>
      <c r="WMF10" s="23"/>
      <c r="WMG10" s="21"/>
      <c r="WMH10"/>
      <c r="WMI10" s="4"/>
      <c r="WMJ10" s="4"/>
      <c r="WMK10"/>
      <c r="WML10" s="22"/>
      <c r="WMM10" s="22"/>
      <c r="WMN10" s="22"/>
      <c r="WMO10" s="15"/>
      <c r="WMP10" s="23"/>
      <c r="WMQ10" s="21"/>
      <c r="WMR10"/>
      <c r="WMS10" s="4"/>
      <c r="WMT10" s="4"/>
      <c r="WMU10"/>
      <c r="WMV10" s="22"/>
      <c r="WMW10" s="22"/>
      <c r="WMX10" s="22"/>
      <c r="WMY10" s="15"/>
      <c r="WMZ10" s="23"/>
      <c r="WNA10" s="21"/>
      <c r="WNB10"/>
      <c r="WNC10" s="4"/>
      <c r="WND10" s="4"/>
      <c r="WNE10"/>
      <c r="WNF10" s="22"/>
      <c r="WNG10" s="22"/>
      <c r="WNH10" s="22"/>
      <c r="WNI10" s="15"/>
      <c r="WNJ10" s="23"/>
      <c r="WNK10" s="21"/>
      <c r="WNL10"/>
      <c r="WNM10" s="4"/>
      <c r="WNN10" s="4"/>
      <c r="WNO10"/>
      <c r="WNP10" s="22"/>
      <c r="WNQ10" s="22"/>
      <c r="WNR10" s="22"/>
      <c r="WNS10" s="15"/>
      <c r="WNT10" s="23"/>
      <c r="WNU10" s="21"/>
      <c r="WNV10"/>
      <c r="WNW10" s="4"/>
      <c r="WNX10" s="4"/>
      <c r="WNY10"/>
      <c r="WNZ10" s="22"/>
      <c r="WOA10" s="22"/>
      <c r="WOB10" s="22"/>
      <c r="WOC10" s="15"/>
      <c r="WOD10" s="23"/>
      <c r="WOE10" s="21"/>
      <c r="WOF10"/>
      <c r="WOG10" s="4"/>
      <c r="WOH10" s="4"/>
      <c r="WOI10"/>
      <c r="WOJ10" s="22"/>
      <c r="WOK10" s="22"/>
      <c r="WOL10" s="22"/>
      <c r="WOM10" s="15"/>
      <c r="WON10" s="23"/>
      <c r="WOO10" s="21"/>
      <c r="WOP10"/>
      <c r="WOQ10" s="4"/>
      <c r="WOR10" s="4"/>
      <c r="WOS10"/>
      <c r="WOT10" s="22"/>
      <c r="WOU10" s="22"/>
      <c r="WOV10" s="22"/>
      <c r="WOW10" s="15"/>
      <c r="WOX10" s="23"/>
      <c r="WOY10" s="21"/>
      <c r="WOZ10"/>
      <c r="WPA10" s="4"/>
      <c r="WPB10" s="4"/>
      <c r="WPC10"/>
      <c r="WPD10" s="22"/>
      <c r="WPE10" s="22"/>
      <c r="WPF10" s="22"/>
      <c r="WPG10" s="15"/>
      <c r="WPH10" s="23"/>
      <c r="WPI10" s="21"/>
      <c r="WPJ10"/>
      <c r="WPK10" s="4"/>
      <c r="WPL10" s="4"/>
      <c r="WPM10"/>
      <c r="WPN10" s="22"/>
      <c r="WPO10" s="22"/>
      <c r="WPP10" s="22"/>
      <c r="WPQ10" s="15"/>
      <c r="WPR10" s="23"/>
      <c r="WPS10" s="21"/>
      <c r="WPT10"/>
      <c r="WPU10" s="4"/>
      <c r="WPV10" s="4"/>
      <c r="WPW10"/>
      <c r="WPX10" s="22"/>
      <c r="WPY10" s="22"/>
      <c r="WPZ10" s="22"/>
      <c r="WQA10" s="15"/>
      <c r="WQB10" s="23"/>
      <c r="WQC10" s="21"/>
      <c r="WQD10"/>
      <c r="WQE10" s="4"/>
      <c r="WQF10" s="4"/>
      <c r="WQG10"/>
      <c r="WQH10" s="22"/>
      <c r="WQI10" s="22"/>
      <c r="WQJ10" s="22"/>
      <c r="WQK10" s="15"/>
      <c r="WQL10" s="23"/>
      <c r="WQM10" s="21"/>
      <c r="WQN10"/>
      <c r="WQO10" s="4"/>
      <c r="WQP10" s="4"/>
      <c r="WQQ10"/>
      <c r="WQR10" s="22"/>
      <c r="WQS10" s="22"/>
      <c r="WQT10" s="22"/>
      <c r="WQU10" s="15"/>
      <c r="WQV10" s="23"/>
      <c r="WQW10" s="21"/>
      <c r="WQX10"/>
      <c r="WQY10" s="4"/>
      <c r="WQZ10" s="4"/>
      <c r="WRA10"/>
      <c r="WRB10" s="22"/>
      <c r="WRC10" s="22"/>
      <c r="WRD10" s="22"/>
      <c r="WRE10" s="15"/>
      <c r="WRF10" s="23"/>
      <c r="WRG10" s="21"/>
      <c r="WRH10"/>
      <c r="WRI10" s="4"/>
      <c r="WRJ10" s="4"/>
      <c r="WRK10"/>
      <c r="WRL10" s="22"/>
      <c r="WRM10" s="22"/>
      <c r="WRN10" s="22"/>
      <c r="WRO10" s="15"/>
      <c r="WRP10" s="23"/>
      <c r="WRQ10" s="21"/>
      <c r="WRR10"/>
      <c r="WRS10" s="4"/>
      <c r="WRT10" s="4"/>
      <c r="WRU10"/>
      <c r="WRV10" s="22"/>
      <c r="WRW10" s="22"/>
      <c r="WRX10" s="22"/>
      <c r="WRY10" s="15"/>
      <c r="WRZ10" s="23"/>
      <c r="WSA10" s="21"/>
      <c r="WSB10"/>
      <c r="WSC10" s="4"/>
      <c r="WSD10" s="4"/>
      <c r="WSE10"/>
      <c r="WSF10" s="22"/>
      <c r="WSG10" s="22"/>
      <c r="WSH10" s="22"/>
      <c r="WSI10" s="15"/>
      <c r="WSJ10" s="23"/>
      <c r="WSK10" s="21"/>
      <c r="WSL10"/>
      <c r="WSM10" s="4"/>
      <c r="WSN10" s="4"/>
      <c r="WSO10"/>
      <c r="WSP10" s="22"/>
      <c r="WSQ10" s="22"/>
      <c r="WSR10" s="22"/>
      <c r="WSS10" s="15"/>
      <c r="WST10" s="23"/>
      <c r="WSU10" s="21"/>
      <c r="WSV10"/>
      <c r="WSW10" s="4"/>
      <c r="WSX10" s="4"/>
      <c r="WSY10"/>
      <c r="WSZ10" s="22"/>
      <c r="WTA10" s="22"/>
      <c r="WTB10" s="22"/>
      <c r="WTC10" s="15"/>
      <c r="WTD10" s="23"/>
      <c r="WTE10" s="21"/>
      <c r="WTF10"/>
      <c r="WTG10" s="4"/>
      <c r="WTH10" s="4"/>
      <c r="WTI10"/>
      <c r="WTJ10" s="22"/>
      <c r="WTK10" s="22"/>
      <c r="WTL10" s="22"/>
      <c r="WTM10" s="15"/>
      <c r="WTN10" s="23"/>
      <c r="WTO10" s="21"/>
      <c r="WTP10"/>
      <c r="WTQ10" s="4"/>
      <c r="WTR10" s="4"/>
      <c r="WTS10"/>
      <c r="WTT10" s="22"/>
      <c r="WTU10" s="22"/>
      <c r="WTV10" s="22"/>
      <c r="WTW10" s="15"/>
      <c r="WTX10" s="23"/>
      <c r="WTY10" s="21"/>
      <c r="WTZ10"/>
      <c r="WUA10" s="4"/>
      <c r="WUB10" s="4"/>
      <c r="WUC10"/>
      <c r="WUD10" s="22"/>
      <c r="WUE10" s="22"/>
      <c r="WUF10" s="22"/>
      <c r="WUG10" s="15"/>
      <c r="WUH10" s="23"/>
      <c r="WUI10" s="21"/>
      <c r="WUJ10"/>
      <c r="WUK10" s="4"/>
      <c r="WUL10" s="4"/>
      <c r="WUM10"/>
      <c r="WUN10" s="22"/>
      <c r="WUO10" s="22"/>
      <c r="WUP10" s="22"/>
      <c r="WUQ10" s="15"/>
      <c r="WUR10" s="23"/>
      <c r="WUS10" s="21"/>
      <c r="WUT10"/>
      <c r="WUU10" s="4"/>
      <c r="WUV10" s="4"/>
      <c r="WUW10"/>
      <c r="WUX10" s="22"/>
      <c r="WUY10" s="22"/>
      <c r="WUZ10" s="22"/>
      <c r="WVA10" s="15"/>
      <c r="WVB10" s="23"/>
      <c r="WVC10" s="21"/>
      <c r="WVD10"/>
      <c r="WVE10" s="4"/>
      <c r="WVF10" s="4"/>
      <c r="WVG10"/>
      <c r="WVH10" s="22"/>
      <c r="WVI10" s="22"/>
      <c r="WVJ10" s="22"/>
      <c r="WVK10" s="15"/>
      <c r="WVL10" s="23"/>
      <c r="WVM10" s="21"/>
      <c r="WVN10"/>
      <c r="WVO10" s="4"/>
      <c r="WVP10" s="4"/>
      <c r="WVQ10"/>
      <c r="WVR10" s="22"/>
      <c r="WVS10" s="22"/>
      <c r="WVT10" s="22"/>
      <c r="WVU10" s="15"/>
      <c r="WVV10" s="23"/>
      <c r="WVW10" s="21"/>
      <c r="WVX10"/>
      <c r="WVY10" s="4"/>
      <c r="WVZ10" s="4"/>
      <c r="WWA10"/>
      <c r="WWB10" s="22"/>
      <c r="WWC10" s="22"/>
      <c r="WWD10" s="22"/>
      <c r="WWE10" s="15"/>
      <c r="WWF10" s="23"/>
      <c r="WWG10" s="21"/>
      <c r="WWH10"/>
      <c r="WWI10" s="4"/>
      <c r="WWJ10" s="4"/>
      <c r="WWK10"/>
      <c r="WWL10" s="22"/>
      <c r="WWM10" s="22"/>
      <c r="WWN10" s="22"/>
      <c r="WWO10" s="15"/>
      <c r="WWP10" s="23"/>
      <c r="WWQ10" s="21"/>
      <c r="WWR10"/>
      <c r="WWS10" s="4"/>
      <c r="WWT10" s="4"/>
      <c r="WWU10"/>
      <c r="WWV10" s="22"/>
      <c r="WWW10" s="22"/>
      <c r="WWX10" s="22"/>
      <c r="WWY10" s="15"/>
      <c r="WWZ10" s="23"/>
      <c r="WXA10" s="21"/>
      <c r="WXB10"/>
      <c r="WXC10" s="4"/>
      <c r="WXD10" s="4"/>
      <c r="WXE10"/>
      <c r="WXF10" s="22"/>
      <c r="WXG10" s="22"/>
      <c r="WXH10" s="22"/>
      <c r="WXI10" s="15"/>
      <c r="WXJ10" s="23"/>
      <c r="WXK10" s="21"/>
      <c r="WXL10"/>
      <c r="WXM10" s="4"/>
      <c r="WXN10" s="4"/>
      <c r="WXO10"/>
      <c r="WXP10" s="22"/>
      <c r="WXQ10" s="22"/>
      <c r="WXR10" s="22"/>
      <c r="WXS10" s="15"/>
      <c r="WXT10" s="23"/>
      <c r="WXU10" s="21"/>
      <c r="WXV10"/>
      <c r="WXW10" s="4"/>
      <c r="WXX10" s="4"/>
      <c r="WXY10"/>
      <c r="WXZ10" s="22"/>
      <c r="WYA10" s="22"/>
      <c r="WYB10" s="22"/>
      <c r="WYC10" s="15"/>
      <c r="WYD10" s="23"/>
      <c r="WYE10" s="21"/>
      <c r="WYF10"/>
      <c r="WYG10" s="4"/>
      <c r="WYH10" s="4"/>
      <c r="WYI10"/>
      <c r="WYJ10" s="22"/>
      <c r="WYK10" s="22"/>
      <c r="WYL10" s="22"/>
      <c r="WYM10" s="15"/>
      <c r="WYN10" s="23"/>
      <c r="WYO10" s="21"/>
      <c r="WYP10"/>
      <c r="WYQ10" s="4"/>
      <c r="WYR10" s="4"/>
      <c r="WYS10"/>
      <c r="WYT10" s="22"/>
      <c r="WYU10" s="22"/>
      <c r="WYV10" s="22"/>
      <c r="WYW10" s="15"/>
      <c r="WYX10" s="23"/>
      <c r="WYY10" s="21"/>
      <c r="WYZ10"/>
      <c r="WZA10" s="4"/>
      <c r="WZB10" s="4"/>
      <c r="WZC10"/>
      <c r="WZD10" s="22"/>
      <c r="WZE10" s="22"/>
      <c r="WZF10" s="22"/>
      <c r="WZG10" s="15"/>
      <c r="WZH10" s="23"/>
      <c r="WZI10" s="21"/>
      <c r="WZJ10"/>
      <c r="WZK10" s="4"/>
      <c r="WZL10" s="4"/>
      <c r="WZM10"/>
      <c r="WZN10" s="22"/>
      <c r="WZO10" s="22"/>
      <c r="WZP10" s="22"/>
      <c r="WZQ10" s="15"/>
      <c r="WZR10" s="23"/>
      <c r="WZS10" s="21"/>
      <c r="WZT10"/>
      <c r="WZU10" s="4"/>
      <c r="WZV10" s="4"/>
      <c r="WZW10"/>
      <c r="WZX10" s="22"/>
      <c r="WZY10" s="22"/>
      <c r="WZZ10" s="22"/>
      <c r="XAA10" s="15"/>
      <c r="XAB10" s="23"/>
      <c r="XAC10" s="21"/>
      <c r="XAD10"/>
      <c r="XAE10" s="4"/>
      <c r="XAF10" s="4"/>
      <c r="XAG10"/>
      <c r="XAH10" s="22"/>
      <c r="XAI10" s="22"/>
      <c r="XAJ10" s="22"/>
      <c r="XAK10" s="15"/>
      <c r="XAL10" s="23"/>
      <c r="XAM10" s="21"/>
      <c r="XAN10"/>
      <c r="XAO10" s="4"/>
      <c r="XAP10" s="4"/>
      <c r="XAQ10"/>
      <c r="XAR10" s="22"/>
      <c r="XAS10" s="22"/>
      <c r="XAT10" s="22"/>
      <c r="XAU10" s="15"/>
      <c r="XAV10" s="23"/>
      <c r="XAW10" s="21"/>
      <c r="XAX10"/>
      <c r="XAY10" s="4"/>
      <c r="XAZ10" s="4"/>
      <c r="XBA10"/>
      <c r="XBB10" s="22"/>
      <c r="XBC10" s="22"/>
      <c r="XBD10" s="22"/>
      <c r="XBE10" s="15"/>
      <c r="XBF10" s="23"/>
      <c r="XBG10" s="21"/>
      <c r="XBH10"/>
      <c r="XBI10" s="4"/>
      <c r="XBJ10" s="4"/>
      <c r="XBK10"/>
      <c r="XBL10" s="22"/>
      <c r="XBM10" s="22"/>
      <c r="XBN10" s="22"/>
      <c r="XBO10" s="15"/>
      <c r="XBP10" s="23"/>
      <c r="XBQ10" s="21"/>
      <c r="XBR10"/>
      <c r="XBS10" s="4"/>
      <c r="XBT10" s="4"/>
      <c r="XBU10"/>
      <c r="XBV10" s="22"/>
      <c r="XBW10" s="22"/>
      <c r="XBX10" s="22"/>
      <c r="XBY10" s="15"/>
      <c r="XBZ10" s="23"/>
      <c r="XCA10" s="21"/>
      <c r="XCB10"/>
      <c r="XCC10" s="4"/>
      <c r="XCD10" s="4"/>
      <c r="XCE10"/>
      <c r="XCF10" s="22"/>
      <c r="XCG10" s="22"/>
      <c r="XCH10" s="22"/>
      <c r="XCI10" s="15"/>
      <c r="XCJ10" s="23"/>
      <c r="XCK10" s="21"/>
      <c r="XCL10"/>
      <c r="XCM10" s="4"/>
      <c r="XCN10" s="4"/>
      <c r="XCO10"/>
      <c r="XCP10" s="22"/>
      <c r="XCQ10" s="22"/>
      <c r="XCR10" s="22"/>
      <c r="XCS10" s="15"/>
      <c r="XCT10" s="23"/>
      <c r="XCU10" s="21"/>
      <c r="XCV10"/>
      <c r="XCW10" s="4"/>
      <c r="XCX10" s="4"/>
      <c r="XCY10"/>
      <c r="XCZ10" s="22"/>
      <c r="XDA10" s="22"/>
      <c r="XDB10" s="22"/>
      <c r="XDC10" s="15"/>
      <c r="XDD10" s="23"/>
      <c r="XDE10" s="21"/>
      <c r="XDF10"/>
      <c r="XDG10" s="4"/>
      <c r="XDH10" s="4"/>
      <c r="XDI10"/>
      <c r="XDJ10" s="22"/>
      <c r="XDK10" s="22"/>
      <c r="XDL10" s="22"/>
      <c r="XDM10" s="15"/>
      <c r="XDN10" s="23"/>
      <c r="XDO10" s="21"/>
      <c r="XDP10"/>
      <c r="XDQ10" s="4"/>
      <c r="XDR10" s="4"/>
      <c r="XDS10"/>
      <c r="XDT10" s="22"/>
      <c r="XDU10" s="22"/>
      <c r="XDV10" s="22"/>
      <c r="XDW10" s="15"/>
      <c r="XDX10" s="23"/>
      <c r="XDY10" s="21"/>
      <c r="XDZ10"/>
      <c r="XEA10" s="4"/>
      <c r="XEB10" s="4"/>
      <c r="XEC10"/>
      <c r="XED10" s="22"/>
      <c r="XEE10" s="22"/>
      <c r="XEF10" s="22"/>
      <c r="XEG10" s="15"/>
      <c r="XEH10" s="23"/>
      <c r="XEI10" s="21"/>
      <c r="XEJ10"/>
      <c r="XEK10" s="4"/>
      <c r="XEL10" s="4"/>
      <c r="XEM10"/>
      <c r="XEN10" s="22"/>
      <c r="XEO10" s="22"/>
      <c r="XEP10" s="22"/>
      <c r="XEQ10" s="15"/>
      <c r="XER10" s="23"/>
      <c r="XES10" s="21"/>
      <c r="XET10"/>
    </row>
    <row r="11" spans="1:16374" s="1" customFormat="1" x14ac:dyDescent="0.35">
      <c r="A11" s="60">
        <v>161116</v>
      </c>
      <c r="B11" s="1">
        <v>9120</v>
      </c>
      <c r="C11" s="11" t="s">
        <v>184</v>
      </c>
      <c r="D11" s="11" t="s">
        <v>103</v>
      </c>
      <c r="E11" s="8" t="s">
        <v>8</v>
      </c>
      <c r="F11" s="12">
        <v>42459</v>
      </c>
      <c r="G11" s="26" t="s">
        <v>7</v>
      </c>
      <c r="H11" s="67">
        <v>5.3999999999999999E-2</v>
      </c>
      <c r="I11" s="67">
        <v>0.122</v>
      </c>
      <c r="J11" s="141">
        <v>2071</v>
      </c>
      <c r="K11" s="150">
        <v>0</v>
      </c>
      <c r="L11" s="160">
        <f>197/2071</f>
        <v>9.5123128923225497E-2</v>
      </c>
      <c r="M11" s="35">
        <v>2244</v>
      </c>
      <c r="N11" s="181">
        <v>0</v>
      </c>
      <c r="O11" s="181">
        <f>220/2244</f>
        <v>9.8039215686274508E-2</v>
      </c>
      <c r="P11" s="8"/>
      <c r="Q11"/>
      <c r="R11" s="22"/>
      <c r="S11" s="22"/>
      <c r="T11" s="22"/>
      <c r="U11" s="15"/>
      <c r="V11" s="23"/>
      <c r="W11" s="21"/>
      <c r="X11"/>
      <c r="Y11" s="4"/>
      <c r="Z11" s="4"/>
      <c r="AA11"/>
      <c r="AB11" s="22"/>
      <c r="AC11" s="22"/>
      <c r="AD11" s="22"/>
      <c r="AE11" s="15"/>
      <c r="AF11" s="23"/>
      <c r="AG11" s="21"/>
      <c r="AH11"/>
      <c r="AI11" s="4"/>
      <c r="AJ11" s="4"/>
      <c r="AK11"/>
      <c r="AL11" s="22"/>
      <c r="AM11" s="22"/>
      <c r="AN11" s="22"/>
      <c r="AO11" s="15"/>
      <c r="AP11" s="23"/>
      <c r="AQ11" s="21"/>
      <c r="AR11"/>
      <c r="AS11" s="4"/>
      <c r="AT11" s="4"/>
      <c r="AU11"/>
      <c r="AV11" s="22"/>
      <c r="AW11" s="22"/>
      <c r="AX11" s="22"/>
      <c r="AY11" s="15"/>
      <c r="AZ11" s="23"/>
      <c r="BA11" s="21"/>
      <c r="BB11"/>
      <c r="BC11" s="4"/>
      <c r="BD11" s="4"/>
      <c r="BE11"/>
      <c r="BF11" s="22"/>
      <c r="BG11" s="22"/>
      <c r="BH11" s="22"/>
      <c r="BI11" s="15"/>
      <c r="BJ11" s="23"/>
      <c r="BK11" s="21"/>
      <c r="BL11"/>
      <c r="BM11" s="4"/>
      <c r="BN11" s="4"/>
      <c r="BO11"/>
      <c r="BP11" s="22"/>
      <c r="BQ11" s="22"/>
      <c r="BR11" s="22"/>
      <c r="BS11" s="15"/>
      <c r="BT11" s="23"/>
      <c r="BU11" s="21"/>
      <c r="BV11"/>
      <c r="BW11" s="4"/>
      <c r="BX11" s="4"/>
      <c r="BY11"/>
      <c r="BZ11" s="22"/>
      <c r="CA11" s="22"/>
      <c r="CB11" s="22"/>
      <c r="CC11" s="15"/>
      <c r="CD11" s="23"/>
      <c r="CE11" s="21"/>
      <c r="CF11"/>
      <c r="CG11" s="4"/>
      <c r="CH11" s="4"/>
      <c r="CI11"/>
      <c r="CJ11" s="22"/>
      <c r="CK11" s="22"/>
      <c r="CL11" s="22"/>
      <c r="CM11" s="15"/>
      <c r="CN11" s="23"/>
      <c r="CO11" s="21"/>
      <c r="CP11"/>
      <c r="CQ11" s="4"/>
      <c r="CR11" s="4"/>
      <c r="CS11"/>
      <c r="CT11" s="22"/>
      <c r="CU11" s="22"/>
      <c r="CV11" s="22"/>
      <c r="CW11" s="15"/>
      <c r="CX11" s="23"/>
      <c r="CY11" s="21"/>
      <c r="CZ11"/>
      <c r="DA11" s="4"/>
      <c r="DB11" s="4"/>
      <c r="DC11"/>
      <c r="DD11" s="22"/>
      <c r="DE11" s="22"/>
      <c r="DF11" s="22"/>
      <c r="DG11" s="15"/>
      <c r="DH11" s="23"/>
      <c r="DI11" s="21"/>
      <c r="DJ11"/>
      <c r="DK11" s="4"/>
      <c r="DL11" s="4"/>
      <c r="DM11"/>
      <c r="DN11" s="22"/>
      <c r="DO11" s="22"/>
      <c r="DP11" s="22"/>
      <c r="DQ11" s="15"/>
      <c r="DR11" s="23"/>
      <c r="DS11" s="21"/>
      <c r="DT11"/>
      <c r="DU11" s="4"/>
      <c r="DV11" s="4"/>
      <c r="DW11"/>
      <c r="DX11" s="22"/>
      <c r="DY11" s="22"/>
      <c r="DZ11" s="22"/>
      <c r="EA11" s="15"/>
      <c r="EB11" s="23"/>
      <c r="EC11" s="21"/>
      <c r="ED11"/>
      <c r="EE11" s="4"/>
      <c r="EF11" s="4"/>
      <c r="EG11"/>
      <c r="EH11" s="22"/>
      <c r="EI11" s="22"/>
      <c r="EJ11" s="22"/>
      <c r="EK11" s="15"/>
      <c r="EL11" s="23"/>
      <c r="EM11" s="21"/>
      <c r="EN11"/>
      <c r="EO11" s="4"/>
      <c r="EP11" s="4"/>
      <c r="EQ11"/>
      <c r="ER11" s="22"/>
      <c r="ES11" s="22"/>
      <c r="ET11" s="22"/>
      <c r="EU11" s="15"/>
      <c r="EV11" s="23"/>
      <c r="EW11" s="21"/>
      <c r="EX11"/>
      <c r="EY11" s="4"/>
      <c r="EZ11" s="4"/>
      <c r="FA11"/>
      <c r="FB11" s="22"/>
      <c r="FC11" s="22"/>
      <c r="FD11" s="22"/>
      <c r="FE11" s="15"/>
      <c r="FF11" s="23"/>
      <c r="FG11" s="21"/>
      <c r="FH11"/>
      <c r="FI11" s="4"/>
      <c r="FJ11" s="4"/>
      <c r="FK11"/>
      <c r="FL11" s="22"/>
      <c r="FM11" s="22"/>
      <c r="FN11" s="22"/>
      <c r="FO11" s="15"/>
      <c r="FP11" s="23"/>
      <c r="FQ11" s="21"/>
      <c r="FR11"/>
      <c r="FS11" s="4"/>
      <c r="FT11" s="4"/>
      <c r="FU11"/>
      <c r="FV11" s="22"/>
      <c r="FW11" s="22"/>
      <c r="FX11" s="22"/>
      <c r="FY11" s="15"/>
      <c r="FZ11" s="23"/>
      <c r="GA11" s="21"/>
      <c r="GB11"/>
      <c r="GC11" s="4"/>
      <c r="GD11" s="4"/>
      <c r="GE11"/>
      <c r="GF11" s="22"/>
      <c r="GG11" s="22"/>
      <c r="GH11" s="22"/>
      <c r="GI11" s="15"/>
      <c r="GJ11" s="23"/>
      <c r="GK11" s="21"/>
      <c r="GL11"/>
      <c r="GM11" s="4"/>
      <c r="GN11" s="4"/>
      <c r="GO11"/>
      <c r="GP11" s="22"/>
      <c r="GQ11" s="22"/>
      <c r="GR11" s="22"/>
      <c r="GS11" s="15"/>
      <c r="GT11" s="23"/>
      <c r="GU11" s="21"/>
      <c r="GV11"/>
      <c r="GW11" s="4"/>
      <c r="GX11" s="4"/>
      <c r="GY11"/>
      <c r="GZ11" s="22"/>
      <c r="HA11" s="22"/>
      <c r="HB11" s="22"/>
      <c r="HC11" s="15"/>
      <c r="HD11" s="23"/>
      <c r="HE11" s="21"/>
      <c r="HF11"/>
      <c r="HG11" s="4"/>
      <c r="HH11" s="4"/>
      <c r="HI11"/>
      <c r="HJ11" s="22"/>
      <c r="HK11" s="22"/>
      <c r="HL11" s="22"/>
      <c r="HM11" s="15"/>
      <c r="HN11" s="23"/>
      <c r="HO11" s="21"/>
      <c r="HP11"/>
      <c r="HQ11" s="4"/>
      <c r="HR11" s="4"/>
      <c r="HS11"/>
      <c r="HT11" s="22"/>
      <c r="HU11" s="22"/>
      <c r="HV11" s="22"/>
      <c r="HW11" s="15"/>
      <c r="HX11" s="23"/>
      <c r="HY11" s="21"/>
      <c r="HZ11"/>
      <c r="IA11" s="4"/>
      <c r="IB11" s="4"/>
      <c r="IC11"/>
      <c r="ID11" s="22"/>
      <c r="IE11" s="22"/>
      <c r="IF11" s="22"/>
      <c r="IG11" s="15"/>
      <c r="IH11" s="23"/>
      <c r="II11" s="21"/>
      <c r="IJ11"/>
      <c r="IK11" s="4"/>
      <c r="IL11" s="4"/>
      <c r="IM11"/>
      <c r="IN11" s="22"/>
      <c r="IO11" s="22"/>
      <c r="IP11" s="22"/>
      <c r="IQ11" s="15"/>
      <c r="IR11" s="23"/>
      <c r="IS11" s="21"/>
      <c r="IT11"/>
      <c r="IU11" s="4"/>
      <c r="IV11" s="4"/>
      <c r="IW11"/>
      <c r="IX11" s="22"/>
      <c r="IY11" s="22"/>
      <c r="IZ11" s="22"/>
      <c r="JA11" s="15"/>
      <c r="JB11" s="23"/>
      <c r="JC11" s="21"/>
      <c r="JD11"/>
      <c r="JE11" s="4"/>
      <c r="JF11" s="4"/>
      <c r="JG11"/>
      <c r="JH11" s="22"/>
      <c r="JI11" s="22"/>
      <c r="JJ11" s="22"/>
      <c r="JK11" s="15"/>
      <c r="JL11" s="23"/>
      <c r="JM11" s="21"/>
      <c r="JN11"/>
      <c r="JO11" s="4"/>
      <c r="JP11" s="4"/>
      <c r="JQ11"/>
      <c r="JR11" s="22"/>
      <c r="JS11" s="22"/>
      <c r="JT11" s="22"/>
      <c r="JU11" s="15"/>
      <c r="JV11" s="23"/>
      <c r="JW11" s="21"/>
      <c r="JX11"/>
      <c r="JY11" s="4"/>
      <c r="JZ11" s="4"/>
      <c r="KA11"/>
      <c r="KB11" s="22"/>
      <c r="KC11" s="22"/>
      <c r="KD11" s="22"/>
      <c r="KE11" s="15"/>
      <c r="KF11" s="23"/>
      <c r="KG11" s="21"/>
      <c r="KH11"/>
      <c r="KI11" s="4"/>
      <c r="KJ11" s="4"/>
      <c r="KK11"/>
      <c r="KL11" s="22"/>
      <c r="KM11" s="22"/>
      <c r="KN11" s="22"/>
      <c r="KO11" s="15"/>
      <c r="KP11" s="23"/>
      <c r="KQ11" s="21"/>
      <c r="KR11"/>
      <c r="KS11" s="4"/>
      <c r="KT11" s="4"/>
      <c r="KU11"/>
      <c r="KV11" s="22"/>
      <c r="KW11" s="22"/>
      <c r="KX11" s="22"/>
      <c r="KY11" s="15"/>
      <c r="KZ11" s="23"/>
      <c r="LA11" s="21"/>
      <c r="LB11"/>
      <c r="LC11" s="4"/>
      <c r="LD11" s="4"/>
      <c r="LE11"/>
      <c r="LF11" s="22"/>
      <c r="LG11" s="22"/>
      <c r="LH11" s="22"/>
      <c r="LI11" s="15"/>
      <c r="LJ11" s="23"/>
      <c r="LK11" s="21"/>
      <c r="LL11"/>
      <c r="LM11" s="4"/>
      <c r="LN11" s="4"/>
      <c r="LO11"/>
      <c r="LP11" s="22"/>
      <c r="LQ11" s="22"/>
      <c r="LR11" s="22"/>
      <c r="LS11" s="15"/>
      <c r="LT11" s="23"/>
      <c r="LU11" s="21"/>
      <c r="LV11"/>
      <c r="LW11" s="4"/>
      <c r="LX11" s="4"/>
      <c r="LY11"/>
      <c r="LZ11" s="22"/>
      <c r="MA11" s="22"/>
      <c r="MB11" s="22"/>
      <c r="MC11" s="15"/>
      <c r="MD11" s="23"/>
      <c r="ME11" s="21"/>
      <c r="MF11"/>
      <c r="MG11" s="4"/>
      <c r="MH11" s="4"/>
      <c r="MI11"/>
      <c r="MJ11" s="22"/>
      <c r="MK11" s="22"/>
      <c r="ML11" s="22"/>
      <c r="MM11" s="15"/>
      <c r="MN11" s="23"/>
      <c r="MO11" s="21"/>
      <c r="MP11"/>
      <c r="MQ11" s="4"/>
      <c r="MR11" s="4"/>
      <c r="MS11"/>
      <c r="MT11" s="22"/>
      <c r="MU11" s="22"/>
      <c r="MV11" s="22"/>
      <c r="MW11" s="15"/>
      <c r="MX11" s="23"/>
      <c r="MY11" s="21"/>
      <c r="MZ11"/>
      <c r="NA11" s="4"/>
      <c r="NB11" s="4"/>
      <c r="NC11"/>
      <c r="ND11" s="22"/>
      <c r="NE11" s="22"/>
      <c r="NF11" s="22"/>
      <c r="NG11" s="15"/>
      <c r="NH11" s="23"/>
      <c r="NI11" s="21"/>
      <c r="NJ11"/>
      <c r="NK11" s="4"/>
      <c r="NL11" s="4"/>
      <c r="NM11"/>
      <c r="NN11" s="22"/>
      <c r="NO11" s="22"/>
      <c r="NP11" s="22"/>
      <c r="NQ11" s="15"/>
      <c r="NR11" s="23"/>
      <c r="NS11" s="21"/>
      <c r="NT11"/>
      <c r="NU11" s="4"/>
      <c r="NV11" s="4"/>
      <c r="NW11"/>
      <c r="NX11" s="22"/>
      <c r="NY11" s="22"/>
      <c r="NZ11" s="22"/>
      <c r="OA11" s="15"/>
      <c r="OB11" s="23"/>
      <c r="OC11" s="21"/>
      <c r="OD11"/>
      <c r="OE11" s="4"/>
      <c r="OF11" s="4"/>
      <c r="OG11"/>
      <c r="OH11" s="22"/>
      <c r="OI11" s="22"/>
      <c r="OJ11" s="22"/>
      <c r="OK11" s="15"/>
      <c r="OL11" s="23"/>
      <c r="OM11" s="21"/>
      <c r="ON11"/>
      <c r="OO11" s="4"/>
      <c r="OP11" s="4"/>
      <c r="OQ11"/>
      <c r="OR11" s="22"/>
      <c r="OS11" s="22"/>
      <c r="OT11" s="22"/>
      <c r="OU11" s="15"/>
      <c r="OV11" s="23"/>
      <c r="OW11" s="21"/>
      <c r="OX11"/>
      <c r="OY11" s="4"/>
      <c r="OZ11" s="4"/>
      <c r="PA11"/>
      <c r="PB11" s="22"/>
      <c r="PC11" s="22"/>
      <c r="PD11" s="22"/>
      <c r="PE11" s="15"/>
      <c r="PF11" s="23"/>
      <c r="PG11" s="21"/>
      <c r="PH11"/>
      <c r="PI11" s="4"/>
      <c r="PJ11" s="4"/>
      <c r="PK11"/>
      <c r="PL11" s="22"/>
      <c r="PM11" s="22"/>
      <c r="PN11" s="22"/>
      <c r="PO11" s="15"/>
      <c r="PP11" s="23"/>
      <c r="PQ11" s="21"/>
      <c r="PR11"/>
      <c r="PS11" s="4"/>
      <c r="PT11" s="4"/>
      <c r="PU11"/>
      <c r="PV11" s="22"/>
      <c r="PW11" s="22"/>
      <c r="PX11" s="22"/>
      <c r="PY11" s="15"/>
      <c r="PZ11" s="23"/>
      <c r="QA11" s="21"/>
      <c r="QB11"/>
      <c r="QC11" s="4"/>
      <c r="QD11" s="4"/>
      <c r="QE11"/>
      <c r="QF11" s="22"/>
      <c r="QG11" s="22"/>
      <c r="QH11" s="22"/>
      <c r="QI11" s="15"/>
      <c r="QJ11" s="23"/>
      <c r="QK11" s="21"/>
      <c r="QL11"/>
      <c r="QM11" s="4"/>
      <c r="QN11" s="4"/>
      <c r="QO11"/>
      <c r="QP11" s="22"/>
      <c r="QQ11" s="22"/>
      <c r="QR11" s="22"/>
      <c r="QS11" s="15"/>
      <c r="QT11" s="23"/>
      <c r="QU11" s="21"/>
      <c r="QV11"/>
      <c r="QW11" s="4"/>
      <c r="QX11" s="4"/>
      <c r="QY11"/>
      <c r="QZ11" s="22"/>
      <c r="RA11" s="22"/>
      <c r="RB11" s="22"/>
      <c r="RC11" s="15"/>
      <c r="RD11" s="23"/>
      <c r="RE11" s="21"/>
      <c r="RF11"/>
      <c r="RG11" s="4"/>
      <c r="RH11" s="4"/>
      <c r="RI11"/>
      <c r="RJ11" s="22"/>
      <c r="RK11" s="22"/>
      <c r="RL11" s="22"/>
      <c r="RM11" s="15"/>
      <c r="RN11" s="23"/>
      <c r="RO11" s="21"/>
      <c r="RP11"/>
      <c r="RQ11" s="4"/>
      <c r="RR11" s="4"/>
      <c r="RS11"/>
      <c r="RT11" s="22"/>
      <c r="RU11" s="22"/>
      <c r="RV11" s="22"/>
      <c r="RW11" s="15"/>
      <c r="RX11" s="23"/>
      <c r="RY11" s="21"/>
      <c r="RZ11"/>
      <c r="SA11" s="4"/>
      <c r="SB11" s="4"/>
      <c r="SC11"/>
      <c r="SD11" s="22"/>
      <c r="SE11" s="22"/>
      <c r="SF11" s="22"/>
      <c r="SG11" s="15"/>
      <c r="SH11" s="23"/>
      <c r="SI11" s="21"/>
      <c r="SJ11"/>
      <c r="SK11" s="4"/>
      <c r="SL11" s="4"/>
      <c r="SM11"/>
      <c r="SN11" s="22"/>
      <c r="SO11" s="22"/>
      <c r="SP11" s="22"/>
      <c r="SQ11" s="15"/>
      <c r="SR11" s="23"/>
      <c r="SS11" s="21"/>
      <c r="ST11"/>
      <c r="SU11" s="4"/>
      <c r="SV11" s="4"/>
      <c r="SW11"/>
      <c r="SX11" s="22"/>
      <c r="SY11" s="22"/>
      <c r="SZ11" s="22"/>
      <c r="TA11" s="15"/>
      <c r="TB11" s="23"/>
      <c r="TC11" s="21"/>
      <c r="TD11"/>
      <c r="TE11" s="4"/>
      <c r="TF11" s="4"/>
      <c r="TG11"/>
      <c r="TH11" s="22"/>
      <c r="TI11" s="22"/>
      <c r="TJ11" s="22"/>
      <c r="TK11" s="15"/>
      <c r="TL11" s="23"/>
      <c r="TM11" s="21"/>
      <c r="TN11"/>
      <c r="TO11" s="4"/>
      <c r="TP11" s="4"/>
      <c r="TQ11"/>
      <c r="TR11" s="22"/>
      <c r="TS11" s="22"/>
      <c r="TT11" s="22"/>
      <c r="TU11" s="15"/>
      <c r="TV11" s="23"/>
      <c r="TW11" s="21"/>
      <c r="TX11"/>
      <c r="TY11" s="4"/>
      <c r="TZ11" s="4"/>
      <c r="UA11"/>
      <c r="UB11" s="22"/>
      <c r="UC11" s="22"/>
      <c r="UD11" s="22"/>
      <c r="UE11" s="15"/>
      <c r="UF11" s="23"/>
      <c r="UG11" s="21"/>
      <c r="UH11"/>
      <c r="UI11" s="4"/>
      <c r="UJ11" s="4"/>
      <c r="UK11"/>
      <c r="UL11" s="22"/>
      <c r="UM11" s="22"/>
      <c r="UN11" s="22"/>
      <c r="UO11" s="15"/>
      <c r="UP11" s="23"/>
      <c r="UQ11" s="21"/>
      <c r="UR11"/>
      <c r="US11" s="4"/>
      <c r="UT11" s="4"/>
      <c r="UU11"/>
      <c r="UV11" s="22"/>
      <c r="UW11" s="22"/>
      <c r="UX11" s="22"/>
      <c r="UY11" s="15"/>
      <c r="UZ11" s="23"/>
      <c r="VA11" s="21"/>
      <c r="VB11"/>
      <c r="VC11" s="4"/>
      <c r="VD11" s="4"/>
      <c r="VE11"/>
      <c r="VF11" s="22"/>
      <c r="VG11" s="22"/>
      <c r="VH11" s="22"/>
      <c r="VI11" s="15"/>
      <c r="VJ11" s="23"/>
      <c r="VK11" s="21"/>
      <c r="VL11"/>
      <c r="VM11" s="4"/>
      <c r="VN11" s="4"/>
      <c r="VO11"/>
      <c r="VP11" s="22"/>
      <c r="VQ11" s="22"/>
      <c r="VR11" s="22"/>
      <c r="VS11" s="15"/>
      <c r="VT11" s="23"/>
      <c r="VU11" s="21"/>
      <c r="VV11"/>
      <c r="VW11" s="4"/>
      <c r="VX11" s="4"/>
      <c r="VY11"/>
      <c r="VZ11" s="22"/>
      <c r="WA11" s="22"/>
      <c r="WB11" s="22"/>
      <c r="WC11" s="15"/>
      <c r="WD11" s="23"/>
      <c r="WE11" s="21"/>
      <c r="WF11"/>
      <c r="WG11" s="4"/>
      <c r="WH11" s="4"/>
      <c r="WI11"/>
      <c r="WJ11" s="22"/>
      <c r="WK11" s="22"/>
      <c r="WL11" s="22"/>
      <c r="WM11" s="15"/>
      <c r="WN11" s="23"/>
      <c r="WO11" s="21"/>
      <c r="WP11"/>
      <c r="WQ11" s="4"/>
      <c r="WR11" s="4"/>
      <c r="WS11"/>
      <c r="WT11" s="22"/>
      <c r="WU11" s="22"/>
      <c r="WV11" s="22"/>
      <c r="WW11" s="15"/>
      <c r="WX11" s="23"/>
      <c r="WY11" s="21"/>
      <c r="WZ11"/>
      <c r="XA11" s="4"/>
      <c r="XB11" s="4"/>
      <c r="XC11"/>
      <c r="XD11" s="22"/>
      <c r="XE11" s="22"/>
      <c r="XF11" s="22"/>
      <c r="XG11" s="15"/>
      <c r="XH11" s="23"/>
      <c r="XI11" s="21"/>
      <c r="XJ11"/>
      <c r="XK11" s="4"/>
      <c r="XL11" s="4"/>
      <c r="XM11"/>
      <c r="XN11" s="22"/>
      <c r="XO11" s="22"/>
      <c r="XP11" s="22"/>
      <c r="XQ11" s="15"/>
      <c r="XR11" s="23"/>
      <c r="XS11" s="21"/>
      <c r="XT11"/>
      <c r="XU11" s="4"/>
      <c r="XV11" s="4"/>
      <c r="XW11"/>
      <c r="XX11" s="22"/>
      <c r="XY11" s="22"/>
      <c r="XZ11" s="22"/>
      <c r="YA11" s="15"/>
      <c r="YB11" s="23"/>
      <c r="YC11" s="21"/>
      <c r="YD11"/>
      <c r="YE11" s="4"/>
      <c r="YF11" s="4"/>
      <c r="YG11"/>
      <c r="YH11" s="22"/>
      <c r="YI11" s="22"/>
      <c r="YJ11" s="22"/>
      <c r="YK11" s="15"/>
      <c r="YL11" s="23"/>
      <c r="YM11" s="21"/>
      <c r="YN11"/>
      <c r="YO11" s="4"/>
      <c r="YP11" s="4"/>
      <c r="YQ11"/>
      <c r="YR11" s="22"/>
      <c r="YS11" s="22"/>
      <c r="YT11" s="22"/>
      <c r="YU11" s="15"/>
      <c r="YV11" s="23"/>
      <c r="YW11" s="21"/>
      <c r="YX11"/>
      <c r="YY11" s="4"/>
      <c r="YZ11" s="4"/>
      <c r="ZA11"/>
      <c r="ZB11" s="22"/>
      <c r="ZC11" s="22"/>
      <c r="ZD11" s="22"/>
      <c r="ZE11" s="15"/>
      <c r="ZF11" s="23"/>
      <c r="ZG11" s="21"/>
      <c r="ZH11"/>
      <c r="ZI11" s="4"/>
      <c r="ZJ11" s="4"/>
      <c r="ZK11"/>
      <c r="ZL11" s="22"/>
      <c r="ZM11" s="22"/>
      <c r="ZN11" s="22"/>
      <c r="ZO11" s="15"/>
      <c r="ZP11" s="23"/>
      <c r="ZQ11" s="21"/>
      <c r="ZR11"/>
      <c r="ZS11" s="4"/>
      <c r="ZT11" s="4"/>
      <c r="ZU11"/>
      <c r="ZV11" s="22"/>
      <c r="ZW11" s="22"/>
      <c r="ZX11" s="22"/>
      <c r="ZY11" s="15"/>
      <c r="ZZ11" s="23"/>
      <c r="AAA11" s="21"/>
      <c r="AAB11"/>
      <c r="AAC11" s="4"/>
      <c r="AAD11" s="4"/>
      <c r="AAE11"/>
      <c r="AAF11" s="22"/>
      <c r="AAG11" s="22"/>
      <c r="AAH11" s="22"/>
      <c r="AAI11" s="15"/>
      <c r="AAJ11" s="23"/>
      <c r="AAK11" s="21"/>
      <c r="AAL11"/>
      <c r="AAM11" s="4"/>
      <c r="AAN11" s="4"/>
      <c r="AAO11"/>
      <c r="AAP11" s="22"/>
      <c r="AAQ11" s="22"/>
      <c r="AAR11" s="22"/>
      <c r="AAS11" s="15"/>
      <c r="AAT11" s="23"/>
      <c r="AAU11" s="21"/>
      <c r="AAV11"/>
      <c r="AAW11" s="4"/>
      <c r="AAX11" s="4"/>
      <c r="AAY11"/>
      <c r="AAZ11" s="22"/>
      <c r="ABA11" s="22"/>
      <c r="ABB11" s="22"/>
      <c r="ABC11" s="15"/>
      <c r="ABD11" s="23"/>
      <c r="ABE11" s="21"/>
      <c r="ABF11"/>
      <c r="ABG11" s="4"/>
      <c r="ABH11" s="4"/>
      <c r="ABI11"/>
      <c r="ABJ11" s="22"/>
      <c r="ABK11" s="22"/>
      <c r="ABL11" s="22"/>
      <c r="ABM11" s="15"/>
      <c r="ABN11" s="23"/>
      <c r="ABO11" s="21"/>
      <c r="ABP11"/>
      <c r="ABQ11" s="4"/>
      <c r="ABR11" s="4"/>
      <c r="ABS11"/>
      <c r="ABT11" s="22"/>
      <c r="ABU11" s="22"/>
      <c r="ABV11" s="22"/>
      <c r="ABW11" s="15"/>
      <c r="ABX11" s="23"/>
      <c r="ABY11" s="21"/>
      <c r="ABZ11"/>
      <c r="ACA11" s="4"/>
      <c r="ACB11" s="4"/>
      <c r="ACC11"/>
      <c r="ACD11" s="22"/>
      <c r="ACE11" s="22"/>
      <c r="ACF11" s="22"/>
      <c r="ACG11" s="15"/>
      <c r="ACH11" s="23"/>
      <c r="ACI11" s="21"/>
      <c r="ACJ11"/>
      <c r="ACK11" s="4"/>
      <c r="ACL11" s="4"/>
      <c r="ACM11"/>
      <c r="ACN11" s="22"/>
      <c r="ACO11" s="22"/>
      <c r="ACP11" s="22"/>
      <c r="ACQ11" s="15"/>
      <c r="ACR11" s="23"/>
      <c r="ACS11" s="21"/>
      <c r="ACT11"/>
      <c r="ACU11" s="4"/>
      <c r="ACV11" s="4"/>
      <c r="ACW11"/>
      <c r="ACX11" s="22"/>
      <c r="ACY11" s="22"/>
      <c r="ACZ11" s="22"/>
      <c r="ADA11" s="15"/>
      <c r="ADB11" s="23"/>
      <c r="ADC11" s="21"/>
      <c r="ADD11"/>
      <c r="ADE11" s="4"/>
      <c r="ADF11" s="4"/>
      <c r="ADG11"/>
      <c r="ADH11" s="22"/>
      <c r="ADI11" s="22"/>
      <c r="ADJ11" s="22"/>
      <c r="ADK11" s="15"/>
      <c r="ADL11" s="23"/>
      <c r="ADM11" s="21"/>
      <c r="ADN11"/>
      <c r="ADO11" s="4"/>
      <c r="ADP11" s="4"/>
      <c r="ADQ11"/>
      <c r="ADR11" s="22"/>
      <c r="ADS11" s="22"/>
      <c r="ADT11" s="22"/>
      <c r="ADU11" s="15"/>
      <c r="ADV11" s="23"/>
      <c r="ADW11" s="21"/>
      <c r="ADX11"/>
      <c r="ADY11" s="4"/>
      <c r="ADZ11" s="4"/>
      <c r="AEA11"/>
      <c r="AEB11" s="22"/>
      <c r="AEC11" s="22"/>
      <c r="AED11" s="22"/>
      <c r="AEE11" s="15"/>
      <c r="AEF11" s="23"/>
      <c r="AEG11" s="21"/>
      <c r="AEH11"/>
      <c r="AEI11" s="4"/>
      <c r="AEJ11" s="4"/>
      <c r="AEK11"/>
      <c r="AEL11" s="22"/>
      <c r="AEM11" s="22"/>
      <c r="AEN11" s="22"/>
      <c r="AEO11" s="15"/>
      <c r="AEP11" s="23"/>
      <c r="AEQ11" s="21"/>
      <c r="AER11"/>
      <c r="AES11" s="4"/>
      <c r="AET11" s="4"/>
      <c r="AEU11"/>
      <c r="AEV11" s="22"/>
      <c r="AEW11" s="22"/>
      <c r="AEX11" s="22"/>
      <c r="AEY11" s="15"/>
      <c r="AEZ11" s="23"/>
      <c r="AFA11" s="21"/>
      <c r="AFB11"/>
      <c r="AFC11" s="4"/>
      <c r="AFD11" s="4"/>
      <c r="AFE11"/>
      <c r="AFF11" s="22"/>
      <c r="AFG11" s="22"/>
      <c r="AFH11" s="22"/>
      <c r="AFI11" s="15"/>
      <c r="AFJ11" s="23"/>
      <c r="AFK11" s="21"/>
      <c r="AFL11"/>
      <c r="AFM11" s="4"/>
      <c r="AFN11" s="4"/>
      <c r="AFO11"/>
      <c r="AFP11" s="22"/>
      <c r="AFQ11" s="22"/>
      <c r="AFR11" s="22"/>
      <c r="AFS11" s="15"/>
      <c r="AFT11" s="23"/>
      <c r="AFU11" s="21"/>
      <c r="AFV11"/>
      <c r="AFW11" s="4"/>
      <c r="AFX11" s="4"/>
      <c r="AFY11"/>
      <c r="AFZ11" s="22"/>
      <c r="AGA11" s="22"/>
      <c r="AGB11" s="22"/>
      <c r="AGC11" s="15"/>
      <c r="AGD11" s="23"/>
      <c r="AGE11" s="21"/>
      <c r="AGF11"/>
      <c r="AGG11" s="4"/>
      <c r="AGH11" s="4"/>
      <c r="AGI11"/>
      <c r="AGJ11" s="22"/>
      <c r="AGK11" s="22"/>
      <c r="AGL11" s="22"/>
      <c r="AGM11" s="15"/>
      <c r="AGN11" s="23"/>
      <c r="AGO11" s="21"/>
      <c r="AGP11"/>
      <c r="AGQ11" s="4"/>
      <c r="AGR11" s="4"/>
      <c r="AGS11"/>
      <c r="AGT11" s="22"/>
      <c r="AGU11" s="22"/>
      <c r="AGV11" s="22"/>
      <c r="AGW11" s="15"/>
      <c r="AGX11" s="23"/>
      <c r="AGY11" s="21"/>
      <c r="AGZ11"/>
      <c r="AHA11" s="4"/>
      <c r="AHB11" s="4"/>
      <c r="AHC11"/>
      <c r="AHD11" s="22"/>
      <c r="AHE11" s="22"/>
      <c r="AHF11" s="22"/>
      <c r="AHG11" s="15"/>
      <c r="AHH11" s="23"/>
      <c r="AHI11" s="21"/>
      <c r="AHJ11"/>
      <c r="AHK11" s="4"/>
      <c r="AHL11" s="4"/>
      <c r="AHM11"/>
      <c r="AHN11" s="22"/>
      <c r="AHO11" s="22"/>
      <c r="AHP11" s="22"/>
      <c r="AHQ11" s="15"/>
      <c r="AHR11" s="23"/>
      <c r="AHS11" s="21"/>
      <c r="AHT11"/>
      <c r="AHU11" s="4"/>
      <c r="AHV11" s="4"/>
      <c r="AHW11"/>
      <c r="AHX11" s="22"/>
      <c r="AHY11" s="22"/>
      <c r="AHZ11" s="22"/>
      <c r="AIA11" s="15"/>
      <c r="AIB11" s="23"/>
      <c r="AIC11" s="21"/>
      <c r="AID11"/>
      <c r="AIE11" s="4"/>
      <c r="AIF11" s="4"/>
      <c r="AIG11"/>
      <c r="AIH11" s="22"/>
      <c r="AII11" s="22"/>
      <c r="AIJ11" s="22"/>
      <c r="AIK11" s="15"/>
      <c r="AIL11" s="23"/>
      <c r="AIM11" s="21"/>
      <c r="AIN11"/>
      <c r="AIO11" s="4"/>
      <c r="AIP11" s="4"/>
      <c r="AIQ11"/>
      <c r="AIR11" s="22"/>
      <c r="AIS11" s="22"/>
      <c r="AIT11" s="22"/>
      <c r="AIU11" s="15"/>
      <c r="AIV11" s="23"/>
      <c r="AIW11" s="21"/>
      <c r="AIX11"/>
      <c r="AIY11" s="4"/>
      <c r="AIZ11" s="4"/>
      <c r="AJA11"/>
      <c r="AJB11" s="22"/>
      <c r="AJC11" s="22"/>
      <c r="AJD11" s="22"/>
      <c r="AJE11" s="15"/>
      <c r="AJF11" s="23"/>
      <c r="AJG11" s="21"/>
      <c r="AJH11"/>
      <c r="AJI11" s="4"/>
      <c r="AJJ11" s="4"/>
      <c r="AJK11"/>
      <c r="AJL11" s="22"/>
      <c r="AJM11" s="22"/>
      <c r="AJN11" s="22"/>
      <c r="AJO11" s="15"/>
      <c r="AJP11" s="23"/>
      <c r="AJQ11" s="21"/>
      <c r="AJR11"/>
      <c r="AJS11" s="4"/>
      <c r="AJT11" s="4"/>
      <c r="AJU11"/>
      <c r="AJV11" s="22"/>
      <c r="AJW11" s="22"/>
      <c r="AJX11" s="22"/>
      <c r="AJY11" s="15"/>
      <c r="AJZ11" s="23"/>
      <c r="AKA11" s="21"/>
      <c r="AKB11"/>
      <c r="AKC11" s="4"/>
      <c r="AKD11" s="4"/>
      <c r="AKE11"/>
      <c r="AKF11" s="22"/>
      <c r="AKG11" s="22"/>
      <c r="AKH11" s="22"/>
      <c r="AKI11" s="15"/>
      <c r="AKJ11" s="23"/>
      <c r="AKK11" s="21"/>
      <c r="AKL11"/>
      <c r="AKM11" s="4"/>
      <c r="AKN11" s="4"/>
      <c r="AKO11"/>
      <c r="AKP11" s="22"/>
      <c r="AKQ11" s="22"/>
      <c r="AKR11" s="22"/>
      <c r="AKS11" s="15"/>
      <c r="AKT11" s="23"/>
      <c r="AKU11" s="21"/>
      <c r="AKV11"/>
      <c r="AKW11" s="4"/>
      <c r="AKX11" s="4"/>
      <c r="AKY11"/>
      <c r="AKZ11" s="22"/>
      <c r="ALA11" s="22"/>
      <c r="ALB11" s="22"/>
      <c r="ALC11" s="15"/>
      <c r="ALD11" s="23"/>
      <c r="ALE11" s="21"/>
      <c r="ALF11"/>
      <c r="ALG11" s="4"/>
      <c r="ALH11" s="4"/>
      <c r="ALI11"/>
      <c r="ALJ11" s="22"/>
      <c r="ALK11" s="22"/>
      <c r="ALL11" s="22"/>
      <c r="ALM11" s="15"/>
      <c r="ALN11" s="23"/>
      <c r="ALO11" s="21"/>
      <c r="ALP11"/>
      <c r="ALQ11" s="4"/>
      <c r="ALR11" s="4"/>
      <c r="ALS11"/>
      <c r="ALT11" s="22"/>
      <c r="ALU11" s="22"/>
      <c r="ALV11" s="22"/>
      <c r="ALW11" s="15"/>
      <c r="ALX11" s="23"/>
      <c r="ALY11" s="21"/>
      <c r="ALZ11"/>
      <c r="AMA11" s="4"/>
      <c r="AMB11" s="4"/>
      <c r="AMC11"/>
      <c r="AMD11" s="22"/>
      <c r="AME11" s="22"/>
      <c r="AMF11" s="22"/>
      <c r="AMG11" s="15"/>
      <c r="AMH11" s="23"/>
      <c r="AMI11" s="21"/>
      <c r="AMJ11"/>
      <c r="AMK11" s="4"/>
      <c r="AML11" s="4"/>
      <c r="AMM11"/>
      <c r="AMN11" s="22"/>
      <c r="AMO11" s="22"/>
      <c r="AMP11" s="22"/>
      <c r="AMQ11" s="15"/>
      <c r="AMR11" s="23"/>
      <c r="AMS11" s="21"/>
      <c r="AMT11"/>
      <c r="AMU11" s="4"/>
      <c r="AMV11" s="4"/>
      <c r="AMW11"/>
      <c r="AMX11" s="22"/>
      <c r="AMY11" s="22"/>
      <c r="AMZ11" s="22"/>
      <c r="ANA11" s="15"/>
      <c r="ANB11" s="23"/>
      <c r="ANC11" s="21"/>
      <c r="AND11"/>
      <c r="ANE11" s="4"/>
      <c r="ANF11" s="4"/>
      <c r="ANG11"/>
      <c r="ANH11" s="22"/>
      <c r="ANI11" s="22"/>
      <c r="ANJ11" s="22"/>
      <c r="ANK11" s="15"/>
      <c r="ANL11" s="23"/>
      <c r="ANM11" s="21"/>
      <c r="ANN11"/>
      <c r="ANO11" s="4"/>
      <c r="ANP11" s="4"/>
      <c r="ANQ11"/>
      <c r="ANR11" s="22"/>
      <c r="ANS11" s="22"/>
      <c r="ANT11" s="22"/>
      <c r="ANU11" s="15"/>
      <c r="ANV11" s="23"/>
      <c r="ANW11" s="21"/>
      <c r="ANX11"/>
      <c r="ANY11" s="4"/>
      <c r="ANZ11" s="4"/>
      <c r="AOA11"/>
      <c r="AOB11" s="22"/>
      <c r="AOC11" s="22"/>
      <c r="AOD11" s="22"/>
      <c r="AOE11" s="15"/>
      <c r="AOF11" s="23"/>
      <c r="AOG11" s="21"/>
      <c r="AOH11"/>
      <c r="AOI11" s="4"/>
      <c r="AOJ11" s="4"/>
      <c r="AOK11"/>
      <c r="AOL11" s="22"/>
      <c r="AOM11" s="22"/>
      <c r="AON11" s="22"/>
      <c r="AOO11" s="15"/>
      <c r="AOP11" s="23"/>
      <c r="AOQ11" s="21"/>
      <c r="AOR11"/>
      <c r="AOS11" s="4"/>
      <c r="AOT11" s="4"/>
      <c r="AOU11"/>
      <c r="AOV11" s="22"/>
      <c r="AOW11" s="22"/>
      <c r="AOX11" s="22"/>
      <c r="AOY11" s="15"/>
      <c r="AOZ11" s="23"/>
      <c r="APA11" s="21"/>
      <c r="APB11"/>
      <c r="APC11" s="4"/>
      <c r="APD11" s="4"/>
      <c r="APE11"/>
      <c r="APF11" s="22"/>
      <c r="APG11" s="22"/>
      <c r="APH11" s="22"/>
      <c r="API11" s="15"/>
      <c r="APJ11" s="23"/>
      <c r="APK11" s="21"/>
      <c r="APL11"/>
      <c r="APM11" s="4"/>
      <c r="APN11" s="4"/>
      <c r="APO11"/>
      <c r="APP11" s="22"/>
      <c r="APQ11" s="22"/>
      <c r="APR11" s="22"/>
      <c r="APS11" s="15"/>
      <c r="APT11" s="23"/>
      <c r="APU11" s="21"/>
      <c r="APV11"/>
      <c r="APW11" s="4"/>
      <c r="APX11" s="4"/>
      <c r="APY11"/>
      <c r="APZ11" s="22"/>
      <c r="AQA11" s="22"/>
      <c r="AQB11" s="22"/>
      <c r="AQC11" s="15"/>
      <c r="AQD11" s="23"/>
      <c r="AQE11" s="21"/>
      <c r="AQF11"/>
      <c r="AQG11" s="4"/>
      <c r="AQH11" s="4"/>
      <c r="AQI11"/>
      <c r="AQJ11" s="22"/>
      <c r="AQK11" s="22"/>
      <c r="AQL11" s="22"/>
      <c r="AQM11" s="15"/>
      <c r="AQN11" s="23"/>
      <c r="AQO11" s="21"/>
      <c r="AQP11"/>
      <c r="AQQ11" s="4"/>
      <c r="AQR11" s="4"/>
      <c r="AQS11"/>
      <c r="AQT11" s="22"/>
      <c r="AQU11" s="22"/>
      <c r="AQV11" s="22"/>
      <c r="AQW11" s="15"/>
      <c r="AQX11" s="23"/>
      <c r="AQY11" s="21"/>
      <c r="AQZ11"/>
      <c r="ARA11" s="4"/>
      <c r="ARB11" s="4"/>
      <c r="ARC11"/>
      <c r="ARD11" s="22"/>
      <c r="ARE11" s="22"/>
      <c r="ARF11" s="22"/>
      <c r="ARG11" s="15"/>
      <c r="ARH11" s="23"/>
      <c r="ARI11" s="21"/>
      <c r="ARJ11"/>
      <c r="ARK11" s="4"/>
      <c r="ARL11" s="4"/>
      <c r="ARM11"/>
      <c r="ARN11" s="22"/>
      <c r="ARO11" s="22"/>
      <c r="ARP11" s="22"/>
      <c r="ARQ11" s="15"/>
      <c r="ARR11" s="23"/>
      <c r="ARS11" s="21"/>
      <c r="ART11"/>
      <c r="ARU11" s="4"/>
      <c r="ARV11" s="4"/>
      <c r="ARW11"/>
      <c r="ARX11" s="22"/>
      <c r="ARY11" s="22"/>
      <c r="ARZ11" s="22"/>
      <c r="ASA11" s="15"/>
      <c r="ASB11" s="23"/>
      <c r="ASC11" s="21"/>
      <c r="ASD11"/>
      <c r="ASE11" s="4"/>
      <c r="ASF11" s="4"/>
      <c r="ASG11"/>
      <c r="ASH11" s="22"/>
      <c r="ASI11" s="22"/>
      <c r="ASJ11" s="22"/>
      <c r="ASK11" s="15"/>
      <c r="ASL11" s="23"/>
      <c r="ASM11" s="21"/>
      <c r="ASN11"/>
      <c r="ASO11" s="4"/>
      <c r="ASP11" s="4"/>
      <c r="ASQ11"/>
      <c r="ASR11" s="22"/>
      <c r="ASS11" s="22"/>
      <c r="AST11" s="22"/>
      <c r="ASU11" s="15"/>
      <c r="ASV11" s="23"/>
      <c r="ASW11" s="21"/>
      <c r="ASX11"/>
      <c r="ASY11" s="4"/>
      <c r="ASZ11" s="4"/>
      <c r="ATA11"/>
      <c r="ATB11" s="22"/>
      <c r="ATC11" s="22"/>
      <c r="ATD11" s="22"/>
      <c r="ATE11" s="15"/>
      <c r="ATF11" s="23"/>
      <c r="ATG11" s="21"/>
      <c r="ATH11"/>
      <c r="ATI11" s="4"/>
      <c r="ATJ11" s="4"/>
      <c r="ATK11"/>
      <c r="ATL11" s="22"/>
      <c r="ATM11" s="22"/>
      <c r="ATN11" s="22"/>
      <c r="ATO11" s="15"/>
      <c r="ATP11" s="23"/>
      <c r="ATQ11" s="21"/>
      <c r="ATR11"/>
      <c r="ATS11" s="4"/>
      <c r="ATT11" s="4"/>
      <c r="ATU11"/>
      <c r="ATV11" s="22"/>
      <c r="ATW11" s="22"/>
      <c r="ATX11" s="22"/>
      <c r="ATY11" s="15"/>
      <c r="ATZ11" s="23"/>
      <c r="AUA11" s="21"/>
      <c r="AUB11"/>
      <c r="AUC11" s="4"/>
      <c r="AUD11" s="4"/>
      <c r="AUE11"/>
      <c r="AUF11" s="22"/>
      <c r="AUG11" s="22"/>
      <c r="AUH11" s="22"/>
      <c r="AUI11" s="15"/>
      <c r="AUJ11" s="23"/>
      <c r="AUK11" s="21"/>
      <c r="AUL11"/>
      <c r="AUM11" s="4"/>
      <c r="AUN11" s="4"/>
      <c r="AUO11"/>
      <c r="AUP11" s="22"/>
      <c r="AUQ11" s="22"/>
      <c r="AUR11" s="22"/>
      <c r="AUS11" s="15"/>
      <c r="AUT11" s="23"/>
      <c r="AUU11" s="21"/>
      <c r="AUV11"/>
      <c r="AUW11" s="4"/>
      <c r="AUX11" s="4"/>
      <c r="AUY11"/>
      <c r="AUZ11" s="22"/>
      <c r="AVA11" s="22"/>
      <c r="AVB11" s="22"/>
      <c r="AVC11" s="15"/>
      <c r="AVD11" s="23"/>
      <c r="AVE11" s="21"/>
      <c r="AVF11"/>
      <c r="AVG11" s="4"/>
      <c r="AVH11" s="4"/>
      <c r="AVI11"/>
      <c r="AVJ11" s="22"/>
      <c r="AVK11" s="22"/>
      <c r="AVL11" s="22"/>
      <c r="AVM11" s="15"/>
      <c r="AVN11" s="23"/>
      <c r="AVO11" s="21"/>
      <c r="AVP11"/>
      <c r="AVQ11" s="4"/>
      <c r="AVR11" s="4"/>
      <c r="AVS11"/>
      <c r="AVT11" s="22"/>
      <c r="AVU11" s="22"/>
      <c r="AVV11" s="22"/>
      <c r="AVW11" s="15"/>
      <c r="AVX11" s="23"/>
      <c r="AVY11" s="21"/>
      <c r="AVZ11"/>
      <c r="AWA11" s="4"/>
      <c r="AWB11" s="4"/>
      <c r="AWC11"/>
      <c r="AWD11" s="22"/>
      <c r="AWE11" s="22"/>
      <c r="AWF11" s="22"/>
      <c r="AWG11" s="15"/>
      <c r="AWH11" s="23"/>
      <c r="AWI11" s="21"/>
      <c r="AWJ11"/>
      <c r="AWK11" s="4"/>
      <c r="AWL11" s="4"/>
      <c r="AWM11"/>
      <c r="AWN11" s="22"/>
      <c r="AWO11" s="22"/>
      <c r="AWP11" s="22"/>
      <c r="AWQ11" s="15"/>
      <c r="AWR11" s="23"/>
      <c r="AWS11" s="21"/>
      <c r="AWT11"/>
      <c r="AWU11" s="4"/>
      <c r="AWV11" s="4"/>
      <c r="AWW11"/>
      <c r="AWX11" s="22"/>
      <c r="AWY11" s="22"/>
      <c r="AWZ11" s="22"/>
      <c r="AXA11" s="15"/>
      <c r="AXB11" s="23"/>
      <c r="AXC11" s="21"/>
      <c r="AXD11"/>
      <c r="AXE11" s="4"/>
      <c r="AXF11" s="4"/>
      <c r="AXG11"/>
      <c r="AXH11" s="22"/>
      <c r="AXI11" s="22"/>
      <c r="AXJ11" s="22"/>
      <c r="AXK11" s="15"/>
      <c r="AXL11" s="23"/>
      <c r="AXM11" s="21"/>
      <c r="AXN11"/>
      <c r="AXO11" s="4"/>
      <c r="AXP11" s="4"/>
      <c r="AXQ11"/>
      <c r="AXR11" s="22"/>
      <c r="AXS11" s="22"/>
      <c r="AXT11" s="22"/>
      <c r="AXU11" s="15"/>
      <c r="AXV11" s="23"/>
      <c r="AXW11" s="21"/>
      <c r="AXX11"/>
      <c r="AXY11" s="4"/>
      <c r="AXZ11" s="4"/>
      <c r="AYA11"/>
      <c r="AYB11" s="22"/>
      <c r="AYC11" s="22"/>
      <c r="AYD11" s="22"/>
      <c r="AYE11" s="15"/>
      <c r="AYF11" s="23"/>
      <c r="AYG11" s="21"/>
      <c r="AYH11"/>
      <c r="AYI11" s="4"/>
      <c r="AYJ11" s="4"/>
      <c r="AYK11"/>
      <c r="AYL11" s="22"/>
      <c r="AYM11" s="22"/>
      <c r="AYN11" s="22"/>
      <c r="AYO11" s="15"/>
      <c r="AYP11" s="23"/>
      <c r="AYQ11" s="21"/>
      <c r="AYR11"/>
      <c r="AYS11" s="4"/>
      <c r="AYT11" s="4"/>
      <c r="AYU11"/>
      <c r="AYV11" s="22"/>
      <c r="AYW11" s="22"/>
      <c r="AYX11" s="22"/>
      <c r="AYY11" s="15"/>
      <c r="AYZ11" s="23"/>
      <c r="AZA11" s="21"/>
      <c r="AZB11"/>
      <c r="AZC11" s="4"/>
      <c r="AZD11" s="4"/>
      <c r="AZE11"/>
      <c r="AZF11" s="22"/>
      <c r="AZG11" s="22"/>
      <c r="AZH11" s="22"/>
      <c r="AZI11" s="15"/>
      <c r="AZJ11" s="23"/>
      <c r="AZK11" s="21"/>
      <c r="AZL11"/>
      <c r="AZM11" s="4"/>
      <c r="AZN11" s="4"/>
      <c r="AZO11"/>
      <c r="AZP11" s="22"/>
      <c r="AZQ11" s="22"/>
      <c r="AZR11" s="22"/>
      <c r="AZS11" s="15"/>
      <c r="AZT11" s="23"/>
      <c r="AZU11" s="21"/>
      <c r="AZV11"/>
      <c r="AZW11" s="4"/>
      <c r="AZX11" s="4"/>
      <c r="AZY11"/>
      <c r="AZZ11" s="22"/>
      <c r="BAA11" s="22"/>
      <c r="BAB11" s="22"/>
      <c r="BAC11" s="15"/>
      <c r="BAD11" s="23"/>
      <c r="BAE11" s="21"/>
      <c r="BAF11"/>
      <c r="BAG11" s="4"/>
      <c r="BAH11" s="4"/>
      <c r="BAI11"/>
      <c r="BAJ11" s="22"/>
      <c r="BAK11" s="22"/>
      <c r="BAL11" s="22"/>
      <c r="BAM11" s="15"/>
      <c r="BAN11" s="23"/>
      <c r="BAO11" s="21"/>
      <c r="BAP11"/>
      <c r="BAQ11" s="4"/>
      <c r="BAR11" s="4"/>
      <c r="BAS11"/>
      <c r="BAT11" s="22"/>
      <c r="BAU11" s="22"/>
      <c r="BAV11" s="22"/>
      <c r="BAW11" s="15"/>
      <c r="BAX11" s="23"/>
      <c r="BAY11" s="21"/>
      <c r="BAZ11"/>
      <c r="BBA11" s="4"/>
      <c r="BBB11" s="4"/>
      <c r="BBC11"/>
      <c r="BBD11" s="22"/>
      <c r="BBE11" s="22"/>
      <c r="BBF11" s="22"/>
      <c r="BBG11" s="15"/>
      <c r="BBH11" s="23"/>
      <c r="BBI11" s="21"/>
      <c r="BBJ11"/>
      <c r="BBK11" s="4"/>
      <c r="BBL11" s="4"/>
      <c r="BBM11"/>
      <c r="BBN11" s="22"/>
      <c r="BBO11" s="22"/>
      <c r="BBP11" s="22"/>
      <c r="BBQ11" s="15"/>
      <c r="BBR11" s="23"/>
      <c r="BBS11" s="21"/>
      <c r="BBT11"/>
      <c r="BBU11" s="4"/>
      <c r="BBV11" s="4"/>
      <c r="BBW11"/>
      <c r="BBX11" s="22"/>
      <c r="BBY11" s="22"/>
      <c r="BBZ11" s="22"/>
      <c r="BCA11" s="15"/>
      <c r="BCB11" s="23"/>
      <c r="BCC11" s="21"/>
      <c r="BCD11"/>
      <c r="BCE11" s="4"/>
      <c r="BCF11" s="4"/>
      <c r="BCG11"/>
      <c r="BCH11" s="22"/>
      <c r="BCI11" s="22"/>
      <c r="BCJ11" s="22"/>
      <c r="BCK11" s="15"/>
      <c r="BCL11" s="23"/>
      <c r="BCM11" s="21"/>
      <c r="BCN11"/>
      <c r="BCO11" s="4"/>
      <c r="BCP11" s="4"/>
      <c r="BCQ11"/>
      <c r="BCR11" s="22"/>
      <c r="BCS11" s="22"/>
      <c r="BCT11" s="22"/>
      <c r="BCU11" s="15"/>
      <c r="BCV11" s="23"/>
      <c r="BCW11" s="21"/>
      <c r="BCX11"/>
      <c r="BCY11" s="4"/>
      <c r="BCZ11" s="4"/>
      <c r="BDA11"/>
      <c r="BDB11" s="22"/>
      <c r="BDC11" s="22"/>
      <c r="BDD11" s="22"/>
      <c r="BDE11" s="15"/>
      <c r="BDF11" s="23"/>
      <c r="BDG11" s="21"/>
      <c r="BDH11"/>
      <c r="BDI11" s="4"/>
      <c r="BDJ11" s="4"/>
      <c r="BDK11"/>
      <c r="BDL11" s="22"/>
      <c r="BDM11" s="22"/>
      <c r="BDN11" s="22"/>
      <c r="BDO11" s="15"/>
      <c r="BDP11" s="23"/>
      <c r="BDQ11" s="21"/>
      <c r="BDR11"/>
      <c r="BDS11" s="4"/>
      <c r="BDT11" s="4"/>
      <c r="BDU11"/>
      <c r="BDV11" s="22"/>
      <c r="BDW11" s="22"/>
      <c r="BDX11" s="22"/>
      <c r="BDY11" s="15"/>
      <c r="BDZ11" s="23"/>
      <c r="BEA11" s="21"/>
      <c r="BEB11"/>
      <c r="BEC11" s="4"/>
      <c r="BED11" s="4"/>
      <c r="BEE11"/>
      <c r="BEF11" s="22"/>
      <c r="BEG11" s="22"/>
      <c r="BEH11" s="22"/>
      <c r="BEI11" s="15"/>
      <c r="BEJ11" s="23"/>
      <c r="BEK11" s="21"/>
      <c r="BEL11"/>
      <c r="BEM11" s="4"/>
      <c r="BEN11" s="4"/>
      <c r="BEO11"/>
      <c r="BEP11" s="22"/>
      <c r="BEQ11" s="22"/>
      <c r="BER11" s="22"/>
      <c r="BES11" s="15"/>
      <c r="BET11" s="23"/>
      <c r="BEU11" s="21"/>
      <c r="BEV11"/>
      <c r="BEW11" s="4"/>
      <c r="BEX11" s="4"/>
      <c r="BEY11"/>
      <c r="BEZ11" s="22"/>
      <c r="BFA11" s="22"/>
      <c r="BFB11" s="22"/>
      <c r="BFC11" s="15"/>
      <c r="BFD11" s="23"/>
      <c r="BFE11" s="21"/>
      <c r="BFF11"/>
      <c r="BFG11" s="4"/>
      <c r="BFH11" s="4"/>
      <c r="BFI11"/>
      <c r="BFJ11" s="22"/>
      <c r="BFK11" s="22"/>
      <c r="BFL11" s="22"/>
      <c r="BFM11" s="15"/>
      <c r="BFN11" s="23"/>
      <c r="BFO11" s="21"/>
      <c r="BFP11"/>
      <c r="BFQ11" s="4"/>
      <c r="BFR11" s="4"/>
      <c r="BFS11"/>
      <c r="BFT11" s="22"/>
      <c r="BFU11" s="22"/>
      <c r="BFV11" s="22"/>
      <c r="BFW11" s="15"/>
      <c r="BFX11" s="23"/>
      <c r="BFY11" s="21"/>
      <c r="BFZ11"/>
      <c r="BGA11" s="4"/>
      <c r="BGB11" s="4"/>
      <c r="BGC11"/>
      <c r="BGD11" s="22"/>
      <c r="BGE11" s="22"/>
      <c r="BGF11" s="22"/>
      <c r="BGG11" s="15"/>
      <c r="BGH11" s="23"/>
      <c r="BGI11" s="21"/>
      <c r="BGJ11"/>
      <c r="BGK11" s="4"/>
      <c r="BGL11" s="4"/>
      <c r="BGM11"/>
      <c r="BGN11" s="22"/>
      <c r="BGO11" s="22"/>
      <c r="BGP11" s="22"/>
      <c r="BGQ11" s="15"/>
      <c r="BGR11" s="23"/>
      <c r="BGS11" s="21"/>
      <c r="BGT11"/>
      <c r="BGU11" s="4"/>
      <c r="BGV11" s="4"/>
      <c r="BGW11"/>
      <c r="BGX11" s="22"/>
      <c r="BGY11" s="22"/>
      <c r="BGZ11" s="22"/>
      <c r="BHA11" s="15"/>
      <c r="BHB11" s="23"/>
      <c r="BHC11" s="21"/>
      <c r="BHD11"/>
      <c r="BHE11" s="4"/>
      <c r="BHF11" s="4"/>
      <c r="BHG11"/>
      <c r="BHH11" s="22"/>
      <c r="BHI11" s="22"/>
      <c r="BHJ11" s="22"/>
      <c r="BHK11" s="15"/>
      <c r="BHL11" s="23"/>
      <c r="BHM11" s="21"/>
      <c r="BHN11"/>
      <c r="BHO11" s="4"/>
      <c r="BHP11" s="4"/>
      <c r="BHQ11"/>
      <c r="BHR11" s="22"/>
      <c r="BHS11" s="22"/>
      <c r="BHT11" s="22"/>
      <c r="BHU11" s="15"/>
      <c r="BHV11" s="23"/>
      <c r="BHW11" s="21"/>
      <c r="BHX11"/>
      <c r="BHY11" s="4"/>
      <c r="BHZ11" s="4"/>
      <c r="BIA11"/>
      <c r="BIB11" s="22"/>
      <c r="BIC11" s="22"/>
      <c r="BID11" s="22"/>
      <c r="BIE11" s="15"/>
      <c r="BIF11" s="23"/>
      <c r="BIG11" s="21"/>
      <c r="BIH11"/>
      <c r="BII11" s="4"/>
      <c r="BIJ11" s="4"/>
      <c r="BIK11"/>
      <c r="BIL11" s="22"/>
      <c r="BIM11" s="22"/>
      <c r="BIN11" s="22"/>
      <c r="BIO11" s="15"/>
      <c r="BIP11" s="23"/>
      <c r="BIQ11" s="21"/>
      <c r="BIR11"/>
      <c r="BIS11" s="4"/>
      <c r="BIT11" s="4"/>
      <c r="BIU11"/>
      <c r="BIV11" s="22"/>
      <c r="BIW11" s="22"/>
      <c r="BIX11" s="22"/>
      <c r="BIY11" s="15"/>
      <c r="BIZ11" s="23"/>
      <c r="BJA11" s="21"/>
      <c r="BJB11"/>
      <c r="BJC11" s="4"/>
      <c r="BJD11" s="4"/>
      <c r="BJE11"/>
      <c r="BJF11" s="22"/>
      <c r="BJG11" s="22"/>
      <c r="BJH11" s="22"/>
      <c r="BJI11" s="15"/>
      <c r="BJJ11" s="23"/>
      <c r="BJK11" s="21"/>
      <c r="BJL11"/>
      <c r="BJM11" s="4"/>
      <c r="BJN11" s="4"/>
      <c r="BJO11"/>
      <c r="BJP11" s="22"/>
      <c r="BJQ11" s="22"/>
      <c r="BJR11" s="22"/>
      <c r="BJS11" s="15"/>
      <c r="BJT11" s="23"/>
      <c r="BJU11" s="21"/>
      <c r="BJV11"/>
      <c r="BJW11" s="4"/>
      <c r="BJX11" s="4"/>
      <c r="BJY11"/>
      <c r="BJZ11" s="22"/>
      <c r="BKA11" s="22"/>
      <c r="BKB11" s="22"/>
      <c r="BKC11" s="15"/>
      <c r="BKD11" s="23"/>
      <c r="BKE11" s="21"/>
      <c r="BKF11"/>
      <c r="BKG11" s="4"/>
      <c r="BKH11" s="4"/>
      <c r="BKI11"/>
      <c r="BKJ11" s="22"/>
      <c r="BKK11" s="22"/>
      <c r="BKL11" s="22"/>
      <c r="BKM11" s="15"/>
      <c r="BKN11" s="23"/>
      <c r="BKO11" s="21"/>
      <c r="BKP11"/>
      <c r="BKQ11" s="4"/>
      <c r="BKR11" s="4"/>
      <c r="BKS11"/>
      <c r="BKT11" s="22"/>
      <c r="BKU11" s="22"/>
      <c r="BKV11" s="22"/>
      <c r="BKW11" s="15"/>
      <c r="BKX11" s="23"/>
      <c r="BKY11" s="21"/>
      <c r="BKZ11"/>
      <c r="BLA11" s="4"/>
      <c r="BLB11" s="4"/>
      <c r="BLC11"/>
      <c r="BLD11" s="22"/>
      <c r="BLE11" s="22"/>
      <c r="BLF11" s="22"/>
      <c r="BLG11" s="15"/>
      <c r="BLH11" s="23"/>
      <c r="BLI11" s="21"/>
      <c r="BLJ11"/>
      <c r="BLK11" s="4"/>
      <c r="BLL11" s="4"/>
      <c r="BLM11"/>
      <c r="BLN11" s="22"/>
      <c r="BLO11" s="22"/>
      <c r="BLP11" s="22"/>
      <c r="BLQ11" s="15"/>
      <c r="BLR11" s="23"/>
      <c r="BLS11" s="21"/>
      <c r="BLT11"/>
      <c r="BLU11" s="4"/>
      <c r="BLV11" s="4"/>
      <c r="BLW11"/>
      <c r="BLX11" s="22"/>
      <c r="BLY11" s="22"/>
      <c r="BLZ11" s="22"/>
      <c r="BMA11" s="15"/>
      <c r="BMB11" s="23"/>
      <c r="BMC11" s="21"/>
      <c r="BMD11"/>
      <c r="BME11" s="4"/>
      <c r="BMF11" s="4"/>
      <c r="BMG11"/>
      <c r="BMH11" s="22"/>
      <c r="BMI11" s="22"/>
      <c r="BMJ11" s="22"/>
      <c r="BMK11" s="15"/>
      <c r="BML11" s="23"/>
      <c r="BMM11" s="21"/>
      <c r="BMN11"/>
      <c r="BMO11" s="4"/>
      <c r="BMP11" s="4"/>
      <c r="BMQ11"/>
      <c r="BMR11" s="22"/>
      <c r="BMS11" s="22"/>
      <c r="BMT11" s="22"/>
      <c r="BMU11" s="15"/>
      <c r="BMV11" s="23"/>
      <c r="BMW11" s="21"/>
      <c r="BMX11"/>
      <c r="BMY11" s="4"/>
      <c r="BMZ11" s="4"/>
      <c r="BNA11"/>
      <c r="BNB11" s="22"/>
      <c r="BNC11" s="22"/>
      <c r="BND11" s="22"/>
      <c r="BNE11" s="15"/>
      <c r="BNF11" s="23"/>
      <c r="BNG11" s="21"/>
      <c r="BNH11"/>
      <c r="BNI11" s="4"/>
      <c r="BNJ11" s="4"/>
      <c r="BNK11"/>
      <c r="BNL11" s="22"/>
      <c r="BNM11" s="22"/>
      <c r="BNN11" s="22"/>
      <c r="BNO11" s="15"/>
      <c r="BNP11" s="23"/>
      <c r="BNQ11" s="21"/>
      <c r="BNR11"/>
      <c r="BNS11" s="4"/>
      <c r="BNT11" s="4"/>
      <c r="BNU11"/>
      <c r="BNV11" s="22"/>
      <c r="BNW11" s="22"/>
      <c r="BNX11" s="22"/>
      <c r="BNY11" s="15"/>
      <c r="BNZ11" s="23"/>
      <c r="BOA11" s="21"/>
      <c r="BOB11"/>
      <c r="BOC11" s="4"/>
      <c r="BOD11" s="4"/>
      <c r="BOE11"/>
      <c r="BOF11" s="22"/>
      <c r="BOG11" s="22"/>
      <c r="BOH11" s="22"/>
      <c r="BOI11" s="15"/>
      <c r="BOJ11" s="23"/>
      <c r="BOK11" s="21"/>
      <c r="BOL11"/>
      <c r="BOM11" s="4"/>
      <c r="BON11" s="4"/>
      <c r="BOO11"/>
      <c r="BOP11" s="22"/>
      <c r="BOQ11" s="22"/>
      <c r="BOR11" s="22"/>
      <c r="BOS11" s="15"/>
      <c r="BOT11" s="23"/>
      <c r="BOU11" s="21"/>
      <c r="BOV11"/>
      <c r="BOW11" s="4"/>
      <c r="BOX11" s="4"/>
      <c r="BOY11"/>
      <c r="BOZ11" s="22"/>
      <c r="BPA11" s="22"/>
      <c r="BPB11" s="22"/>
      <c r="BPC11" s="15"/>
      <c r="BPD11" s="23"/>
      <c r="BPE11" s="21"/>
      <c r="BPF11"/>
      <c r="BPG11" s="4"/>
      <c r="BPH11" s="4"/>
      <c r="BPI11"/>
      <c r="BPJ11" s="22"/>
      <c r="BPK11" s="22"/>
      <c r="BPL11" s="22"/>
      <c r="BPM11" s="15"/>
      <c r="BPN11" s="23"/>
      <c r="BPO11" s="21"/>
      <c r="BPP11"/>
      <c r="BPQ11" s="4"/>
      <c r="BPR11" s="4"/>
      <c r="BPS11"/>
      <c r="BPT11" s="22"/>
      <c r="BPU11" s="22"/>
      <c r="BPV11" s="22"/>
      <c r="BPW11" s="15"/>
      <c r="BPX11" s="23"/>
      <c r="BPY11" s="21"/>
      <c r="BPZ11"/>
      <c r="BQA11" s="4"/>
      <c r="BQB11" s="4"/>
      <c r="BQC11"/>
      <c r="BQD11" s="22"/>
      <c r="BQE11" s="22"/>
      <c r="BQF11" s="22"/>
      <c r="BQG11" s="15"/>
      <c r="BQH11" s="23"/>
      <c r="BQI11" s="21"/>
      <c r="BQJ11"/>
      <c r="BQK11" s="4"/>
      <c r="BQL11" s="4"/>
      <c r="BQM11"/>
      <c r="BQN11" s="22"/>
      <c r="BQO11" s="22"/>
      <c r="BQP11" s="22"/>
      <c r="BQQ11" s="15"/>
      <c r="BQR11" s="23"/>
      <c r="BQS11" s="21"/>
      <c r="BQT11"/>
      <c r="BQU11" s="4"/>
      <c r="BQV11" s="4"/>
      <c r="BQW11"/>
      <c r="BQX11" s="22"/>
      <c r="BQY11" s="22"/>
      <c r="BQZ11" s="22"/>
      <c r="BRA11" s="15"/>
      <c r="BRB11" s="23"/>
      <c r="BRC11" s="21"/>
      <c r="BRD11"/>
      <c r="BRE11" s="4"/>
      <c r="BRF11" s="4"/>
      <c r="BRG11"/>
      <c r="BRH11" s="22"/>
      <c r="BRI11" s="22"/>
      <c r="BRJ11" s="22"/>
      <c r="BRK11" s="15"/>
      <c r="BRL11" s="23"/>
      <c r="BRM11" s="21"/>
      <c r="BRN11"/>
      <c r="BRO11" s="4"/>
      <c r="BRP11" s="4"/>
      <c r="BRQ11"/>
      <c r="BRR11" s="22"/>
      <c r="BRS11" s="22"/>
      <c r="BRT11" s="22"/>
      <c r="BRU11" s="15"/>
      <c r="BRV11" s="23"/>
      <c r="BRW11" s="21"/>
      <c r="BRX11"/>
      <c r="BRY11" s="4"/>
      <c r="BRZ11" s="4"/>
      <c r="BSA11"/>
      <c r="BSB11" s="22"/>
      <c r="BSC11" s="22"/>
      <c r="BSD11" s="22"/>
      <c r="BSE11" s="15"/>
      <c r="BSF11" s="23"/>
      <c r="BSG11" s="21"/>
      <c r="BSH11"/>
      <c r="BSI11" s="4"/>
      <c r="BSJ11" s="4"/>
      <c r="BSK11"/>
      <c r="BSL11" s="22"/>
      <c r="BSM11" s="22"/>
      <c r="BSN11" s="22"/>
      <c r="BSO11" s="15"/>
      <c r="BSP11" s="23"/>
      <c r="BSQ11" s="21"/>
      <c r="BSR11"/>
      <c r="BSS11" s="4"/>
      <c r="BST11" s="4"/>
      <c r="BSU11"/>
      <c r="BSV11" s="22"/>
      <c r="BSW11" s="22"/>
      <c r="BSX11" s="22"/>
      <c r="BSY11" s="15"/>
      <c r="BSZ11" s="23"/>
      <c r="BTA11" s="21"/>
      <c r="BTB11"/>
      <c r="BTC11" s="4"/>
      <c r="BTD11" s="4"/>
      <c r="BTE11"/>
      <c r="BTF11" s="22"/>
      <c r="BTG11" s="22"/>
      <c r="BTH11" s="22"/>
      <c r="BTI11" s="15"/>
      <c r="BTJ11" s="23"/>
      <c r="BTK11" s="21"/>
      <c r="BTL11"/>
      <c r="BTM11" s="4"/>
      <c r="BTN11" s="4"/>
      <c r="BTO11"/>
      <c r="BTP11" s="22"/>
      <c r="BTQ11" s="22"/>
      <c r="BTR11" s="22"/>
      <c r="BTS11" s="15"/>
      <c r="BTT11" s="23"/>
      <c r="BTU11" s="21"/>
      <c r="BTV11"/>
      <c r="BTW11" s="4"/>
      <c r="BTX11" s="4"/>
      <c r="BTY11"/>
      <c r="BTZ11" s="22"/>
      <c r="BUA11" s="22"/>
      <c r="BUB11" s="22"/>
      <c r="BUC11" s="15"/>
      <c r="BUD11" s="23"/>
      <c r="BUE11" s="21"/>
      <c r="BUF11"/>
      <c r="BUG11" s="4"/>
      <c r="BUH11" s="4"/>
      <c r="BUI11"/>
      <c r="BUJ11" s="22"/>
      <c r="BUK11" s="22"/>
      <c r="BUL11" s="22"/>
      <c r="BUM11" s="15"/>
      <c r="BUN11" s="23"/>
      <c r="BUO11" s="21"/>
      <c r="BUP11"/>
      <c r="BUQ11" s="4"/>
      <c r="BUR11" s="4"/>
      <c r="BUS11"/>
      <c r="BUT11" s="22"/>
      <c r="BUU11" s="22"/>
      <c r="BUV11" s="22"/>
      <c r="BUW11" s="15"/>
      <c r="BUX11" s="23"/>
      <c r="BUY11" s="21"/>
      <c r="BUZ11"/>
      <c r="BVA11" s="4"/>
      <c r="BVB11" s="4"/>
      <c r="BVC11"/>
      <c r="BVD11" s="22"/>
      <c r="BVE11" s="22"/>
      <c r="BVF11" s="22"/>
      <c r="BVG11" s="15"/>
      <c r="BVH11" s="23"/>
      <c r="BVI11" s="21"/>
      <c r="BVJ11"/>
      <c r="BVK11" s="4"/>
      <c r="BVL11" s="4"/>
      <c r="BVM11"/>
      <c r="BVN11" s="22"/>
      <c r="BVO11" s="22"/>
      <c r="BVP11" s="22"/>
      <c r="BVQ11" s="15"/>
      <c r="BVR11" s="23"/>
      <c r="BVS11" s="21"/>
      <c r="BVT11"/>
      <c r="BVU11" s="4"/>
      <c r="BVV11" s="4"/>
      <c r="BVW11"/>
      <c r="BVX11" s="22"/>
      <c r="BVY11" s="22"/>
      <c r="BVZ11" s="22"/>
      <c r="BWA11" s="15"/>
      <c r="BWB11" s="23"/>
      <c r="BWC11" s="21"/>
      <c r="BWD11"/>
      <c r="BWE11" s="4"/>
      <c r="BWF11" s="4"/>
      <c r="BWG11"/>
      <c r="BWH11" s="22"/>
      <c r="BWI11" s="22"/>
      <c r="BWJ11" s="22"/>
      <c r="BWK11" s="15"/>
      <c r="BWL11" s="23"/>
      <c r="BWM11" s="21"/>
      <c r="BWN11"/>
      <c r="BWO11" s="4"/>
      <c r="BWP11" s="4"/>
      <c r="BWQ11"/>
      <c r="BWR11" s="22"/>
      <c r="BWS11" s="22"/>
      <c r="BWT11" s="22"/>
      <c r="BWU11" s="15"/>
      <c r="BWV11" s="23"/>
      <c r="BWW11" s="21"/>
      <c r="BWX11"/>
      <c r="BWY11" s="4"/>
      <c r="BWZ11" s="4"/>
      <c r="BXA11"/>
      <c r="BXB11" s="22"/>
      <c r="BXC11" s="22"/>
      <c r="BXD11" s="22"/>
      <c r="BXE11" s="15"/>
      <c r="BXF11" s="23"/>
      <c r="BXG11" s="21"/>
      <c r="BXH11"/>
      <c r="BXI11" s="4"/>
      <c r="BXJ11" s="4"/>
      <c r="BXK11"/>
      <c r="BXL11" s="22"/>
      <c r="BXM11" s="22"/>
      <c r="BXN11" s="22"/>
      <c r="BXO11" s="15"/>
      <c r="BXP11" s="23"/>
      <c r="BXQ11" s="21"/>
      <c r="BXR11"/>
      <c r="BXS11" s="4"/>
      <c r="BXT11" s="4"/>
      <c r="BXU11"/>
      <c r="BXV11" s="22"/>
      <c r="BXW11" s="22"/>
      <c r="BXX11" s="22"/>
      <c r="BXY11" s="15"/>
      <c r="BXZ11" s="23"/>
      <c r="BYA11" s="21"/>
      <c r="BYB11"/>
      <c r="BYC11" s="4"/>
      <c r="BYD11" s="4"/>
      <c r="BYE11"/>
      <c r="BYF11" s="22"/>
      <c r="BYG11" s="22"/>
      <c r="BYH11" s="22"/>
      <c r="BYI11" s="15"/>
      <c r="BYJ11" s="23"/>
      <c r="BYK11" s="21"/>
      <c r="BYL11"/>
      <c r="BYM11" s="4"/>
      <c r="BYN11" s="4"/>
      <c r="BYO11"/>
      <c r="BYP11" s="22"/>
      <c r="BYQ11" s="22"/>
      <c r="BYR11" s="22"/>
      <c r="BYS11" s="15"/>
      <c r="BYT11" s="23"/>
      <c r="BYU11" s="21"/>
      <c r="BYV11"/>
      <c r="BYW11" s="4"/>
      <c r="BYX11" s="4"/>
      <c r="BYY11"/>
      <c r="BYZ11" s="22"/>
      <c r="BZA11" s="22"/>
      <c r="BZB11" s="22"/>
      <c r="BZC11" s="15"/>
      <c r="BZD11" s="23"/>
      <c r="BZE11" s="21"/>
      <c r="BZF11"/>
      <c r="BZG11" s="4"/>
      <c r="BZH11" s="4"/>
      <c r="BZI11"/>
      <c r="BZJ11" s="22"/>
      <c r="BZK11" s="22"/>
      <c r="BZL11" s="22"/>
      <c r="BZM11" s="15"/>
      <c r="BZN11" s="23"/>
      <c r="BZO11" s="21"/>
      <c r="BZP11"/>
      <c r="BZQ11" s="4"/>
      <c r="BZR11" s="4"/>
      <c r="BZS11"/>
      <c r="BZT11" s="22"/>
      <c r="BZU11" s="22"/>
      <c r="BZV11" s="22"/>
      <c r="BZW11" s="15"/>
      <c r="BZX11" s="23"/>
      <c r="BZY11" s="21"/>
      <c r="BZZ11"/>
      <c r="CAA11" s="4"/>
      <c r="CAB11" s="4"/>
      <c r="CAC11"/>
      <c r="CAD11" s="22"/>
      <c r="CAE11" s="22"/>
      <c r="CAF11" s="22"/>
      <c r="CAG11" s="15"/>
      <c r="CAH11" s="23"/>
      <c r="CAI11" s="21"/>
      <c r="CAJ11"/>
      <c r="CAK11" s="4"/>
      <c r="CAL11" s="4"/>
      <c r="CAM11"/>
      <c r="CAN11" s="22"/>
      <c r="CAO11" s="22"/>
      <c r="CAP11" s="22"/>
      <c r="CAQ11" s="15"/>
      <c r="CAR11" s="23"/>
      <c r="CAS11" s="21"/>
      <c r="CAT11"/>
      <c r="CAU11" s="4"/>
      <c r="CAV11" s="4"/>
      <c r="CAW11"/>
      <c r="CAX11" s="22"/>
      <c r="CAY11" s="22"/>
      <c r="CAZ11" s="22"/>
      <c r="CBA11" s="15"/>
      <c r="CBB11" s="23"/>
      <c r="CBC11" s="21"/>
      <c r="CBD11"/>
      <c r="CBE11" s="4"/>
      <c r="CBF11" s="4"/>
      <c r="CBG11"/>
      <c r="CBH11" s="22"/>
      <c r="CBI11" s="22"/>
      <c r="CBJ11" s="22"/>
      <c r="CBK11" s="15"/>
      <c r="CBL11" s="23"/>
      <c r="CBM11" s="21"/>
      <c r="CBN11"/>
      <c r="CBO11" s="4"/>
      <c r="CBP11" s="4"/>
      <c r="CBQ11"/>
      <c r="CBR11" s="22"/>
      <c r="CBS11" s="22"/>
      <c r="CBT11" s="22"/>
      <c r="CBU11" s="15"/>
      <c r="CBV11" s="23"/>
      <c r="CBW11" s="21"/>
      <c r="CBX11"/>
      <c r="CBY11" s="4"/>
      <c r="CBZ11" s="4"/>
      <c r="CCA11"/>
      <c r="CCB11" s="22"/>
      <c r="CCC11" s="22"/>
      <c r="CCD11" s="22"/>
      <c r="CCE11" s="15"/>
      <c r="CCF11" s="23"/>
      <c r="CCG11" s="21"/>
      <c r="CCH11"/>
      <c r="CCI11" s="4"/>
      <c r="CCJ11" s="4"/>
      <c r="CCK11"/>
      <c r="CCL11" s="22"/>
      <c r="CCM11" s="22"/>
      <c r="CCN11" s="22"/>
      <c r="CCO11" s="15"/>
      <c r="CCP11" s="23"/>
      <c r="CCQ11" s="21"/>
      <c r="CCR11"/>
      <c r="CCS11" s="4"/>
      <c r="CCT11" s="4"/>
      <c r="CCU11"/>
      <c r="CCV11" s="22"/>
      <c r="CCW11" s="22"/>
      <c r="CCX11" s="22"/>
      <c r="CCY11" s="15"/>
      <c r="CCZ11" s="23"/>
      <c r="CDA11" s="21"/>
      <c r="CDB11"/>
      <c r="CDC11" s="4"/>
      <c r="CDD11" s="4"/>
      <c r="CDE11"/>
      <c r="CDF11" s="22"/>
      <c r="CDG11" s="22"/>
      <c r="CDH11" s="22"/>
      <c r="CDI11" s="15"/>
      <c r="CDJ11" s="23"/>
      <c r="CDK11" s="21"/>
      <c r="CDL11"/>
      <c r="CDM11" s="4"/>
      <c r="CDN11" s="4"/>
      <c r="CDO11"/>
      <c r="CDP11" s="22"/>
      <c r="CDQ11" s="22"/>
      <c r="CDR11" s="22"/>
      <c r="CDS11" s="15"/>
      <c r="CDT11" s="23"/>
      <c r="CDU11" s="21"/>
      <c r="CDV11"/>
      <c r="CDW11" s="4"/>
      <c r="CDX11" s="4"/>
      <c r="CDY11"/>
      <c r="CDZ11" s="22"/>
      <c r="CEA11" s="22"/>
      <c r="CEB11" s="22"/>
      <c r="CEC11" s="15"/>
      <c r="CED11" s="23"/>
      <c r="CEE11" s="21"/>
      <c r="CEF11"/>
      <c r="CEG11" s="4"/>
      <c r="CEH11" s="4"/>
      <c r="CEI11"/>
      <c r="CEJ11" s="22"/>
      <c r="CEK11" s="22"/>
      <c r="CEL11" s="22"/>
      <c r="CEM11" s="15"/>
      <c r="CEN11" s="23"/>
      <c r="CEO11" s="21"/>
      <c r="CEP11"/>
      <c r="CEQ11" s="4"/>
      <c r="CER11" s="4"/>
      <c r="CES11"/>
      <c r="CET11" s="22"/>
      <c r="CEU11" s="22"/>
      <c r="CEV11" s="22"/>
      <c r="CEW11" s="15"/>
      <c r="CEX11" s="23"/>
      <c r="CEY11" s="21"/>
      <c r="CEZ11"/>
      <c r="CFA11" s="4"/>
      <c r="CFB11" s="4"/>
      <c r="CFC11"/>
      <c r="CFD11" s="22"/>
      <c r="CFE11" s="22"/>
      <c r="CFF11" s="22"/>
      <c r="CFG11" s="15"/>
      <c r="CFH11" s="23"/>
      <c r="CFI11" s="21"/>
      <c r="CFJ11"/>
      <c r="CFK11" s="4"/>
      <c r="CFL11" s="4"/>
      <c r="CFM11"/>
      <c r="CFN11" s="22"/>
      <c r="CFO11" s="22"/>
      <c r="CFP11" s="22"/>
      <c r="CFQ11" s="15"/>
      <c r="CFR11" s="23"/>
      <c r="CFS11" s="21"/>
      <c r="CFT11"/>
      <c r="CFU11" s="4"/>
      <c r="CFV11" s="4"/>
      <c r="CFW11"/>
      <c r="CFX11" s="22"/>
      <c r="CFY11" s="22"/>
      <c r="CFZ11" s="22"/>
      <c r="CGA11" s="15"/>
      <c r="CGB11" s="23"/>
      <c r="CGC11" s="21"/>
      <c r="CGD11"/>
      <c r="CGE11" s="4"/>
      <c r="CGF11" s="4"/>
      <c r="CGG11"/>
      <c r="CGH11" s="22"/>
      <c r="CGI11" s="22"/>
      <c r="CGJ11" s="22"/>
      <c r="CGK11" s="15"/>
      <c r="CGL11" s="23"/>
      <c r="CGM11" s="21"/>
      <c r="CGN11"/>
      <c r="CGO11" s="4"/>
      <c r="CGP11" s="4"/>
      <c r="CGQ11"/>
      <c r="CGR11" s="22"/>
      <c r="CGS11" s="22"/>
      <c r="CGT11" s="22"/>
      <c r="CGU11" s="15"/>
      <c r="CGV11" s="23"/>
      <c r="CGW11" s="21"/>
      <c r="CGX11"/>
      <c r="CGY11" s="4"/>
      <c r="CGZ11" s="4"/>
      <c r="CHA11"/>
      <c r="CHB11" s="22"/>
      <c r="CHC11" s="22"/>
      <c r="CHD11" s="22"/>
      <c r="CHE11" s="15"/>
      <c r="CHF11" s="23"/>
      <c r="CHG11" s="21"/>
      <c r="CHH11"/>
      <c r="CHI11" s="4"/>
      <c r="CHJ11" s="4"/>
      <c r="CHK11"/>
      <c r="CHL11" s="22"/>
      <c r="CHM11" s="22"/>
      <c r="CHN11" s="22"/>
      <c r="CHO11" s="15"/>
      <c r="CHP11" s="23"/>
      <c r="CHQ11" s="21"/>
      <c r="CHR11"/>
      <c r="CHS11" s="4"/>
      <c r="CHT11" s="4"/>
      <c r="CHU11"/>
      <c r="CHV11" s="22"/>
      <c r="CHW11" s="22"/>
      <c r="CHX11" s="22"/>
      <c r="CHY11" s="15"/>
      <c r="CHZ11" s="23"/>
      <c r="CIA11" s="21"/>
      <c r="CIB11"/>
      <c r="CIC11" s="4"/>
      <c r="CID11" s="4"/>
      <c r="CIE11"/>
      <c r="CIF11" s="22"/>
      <c r="CIG11" s="22"/>
      <c r="CIH11" s="22"/>
      <c r="CII11" s="15"/>
      <c r="CIJ11" s="23"/>
      <c r="CIK11" s="21"/>
      <c r="CIL11"/>
      <c r="CIM11" s="4"/>
      <c r="CIN11" s="4"/>
      <c r="CIO11"/>
      <c r="CIP11" s="22"/>
      <c r="CIQ11" s="22"/>
      <c r="CIR11" s="22"/>
      <c r="CIS11" s="15"/>
      <c r="CIT11" s="23"/>
      <c r="CIU11" s="21"/>
      <c r="CIV11"/>
      <c r="CIW11" s="4"/>
      <c r="CIX11" s="4"/>
      <c r="CIY11"/>
      <c r="CIZ11" s="22"/>
      <c r="CJA11" s="22"/>
      <c r="CJB11" s="22"/>
      <c r="CJC11" s="15"/>
      <c r="CJD11" s="23"/>
      <c r="CJE11" s="21"/>
      <c r="CJF11"/>
      <c r="CJG11" s="4"/>
      <c r="CJH11" s="4"/>
      <c r="CJI11"/>
      <c r="CJJ11" s="22"/>
      <c r="CJK11" s="22"/>
      <c r="CJL11" s="22"/>
      <c r="CJM11" s="15"/>
      <c r="CJN11" s="23"/>
      <c r="CJO11" s="21"/>
      <c r="CJP11"/>
      <c r="CJQ11" s="4"/>
      <c r="CJR11" s="4"/>
      <c r="CJS11"/>
      <c r="CJT11" s="22"/>
      <c r="CJU11" s="22"/>
      <c r="CJV11" s="22"/>
      <c r="CJW11" s="15"/>
      <c r="CJX11" s="23"/>
      <c r="CJY11" s="21"/>
      <c r="CJZ11"/>
      <c r="CKA11" s="4"/>
      <c r="CKB11" s="4"/>
      <c r="CKC11"/>
      <c r="CKD11" s="22"/>
      <c r="CKE11" s="22"/>
      <c r="CKF11" s="22"/>
      <c r="CKG11" s="15"/>
      <c r="CKH11" s="23"/>
      <c r="CKI11" s="21"/>
      <c r="CKJ11"/>
      <c r="CKK11" s="4"/>
      <c r="CKL11" s="4"/>
      <c r="CKM11"/>
      <c r="CKN11" s="22"/>
      <c r="CKO11" s="22"/>
      <c r="CKP11" s="22"/>
      <c r="CKQ11" s="15"/>
      <c r="CKR11" s="23"/>
      <c r="CKS11" s="21"/>
      <c r="CKT11"/>
      <c r="CKU11" s="4"/>
      <c r="CKV11" s="4"/>
      <c r="CKW11"/>
      <c r="CKX11" s="22"/>
      <c r="CKY11" s="22"/>
      <c r="CKZ11" s="22"/>
      <c r="CLA11" s="15"/>
      <c r="CLB11" s="23"/>
      <c r="CLC11" s="21"/>
      <c r="CLD11"/>
      <c r="CLE11" s="4"/>
      <c r="CLF11" s="4"/>
      <c r="CLG11"/>
      <c r="CLH11" s="22"/>
      <c r="CLI11" s="22"/>
      <c r="CLJ11" s="22"/>
      <c r="CLK11" s="15"/>
      <c r="CLL11" s="23"/>
      <c r="CLM11" s="21"/>
      <c r="CLN11"/>
      <c r="CLO11" s="4"/>
      <c r="CLP11" s="4"/>
      <c r="CLQ11"/>
      <c r="CLR11" s="22"/>
      <c r="CLS11" s="22"/>
      <c r="CLT11" s="22"/>
      <c r="CLU11" s="15"/>
      <c r="CLV11" s="23"/>
      <c r="CLW11" s="21"/>
      <c r="CLX11"/>
      <c r="CLY11" s="4"/>
      <c r="CLZ11" s="4"/>
      <c r="CMA11"/>
      <c r="CMB11" s="22"/>
      <c r="CMC11" s="22"/>
      <c r="CMD11" s="22"/>
      <c r="CME11" s="15"/>
      <c r="CMF11" s="23"/>
      <c r="CMG11" s="21"/>
      <c r="CMH11"/>
      <c r="CMI11" s="4"/>
      <c r="CMJ11" s="4"/>
      <c r="CMK11"/>
      <c r="CML11" s="22"/>
      <c r="CMM11" s="22"/>
      <c r="CMN11" s="22"/>
      <c r="CMO11" s="15"/>
      <c r="CMP11" s="23"/>
      <c r="CMQ11" s="21"/>
      <c r="CMR11"/>
      <c r="CMS11" s="4"/>
      <c r="CMT11" s="4"/>
      <c r="CMU11"/>
      <c r="CMV11" s="22"/>
      <c r="CMW11" s="22"/>
      <c r="CMX11" s="22"/>
      <c r="CMY11" s="15"/>
      <c r="CMZ11" s="23"/>
      <c r="CNA11" s="21"/>
      <c r="CNB11"/>
      <c r="CNC11" s="4"/>
      <c r="CND11" s="4"/>
      <c r="CNE11"/>
      <c r="CNF11" s="22"/>
      <c r="CNG11" s="22"/>
      <c r="CNH11" s="22"/>
      <c r="CNI11" s="15"/>
      <c r="CNJ11" s="23"/>
      <c r="CNK11" s="21"/>
      <c r="CNL11"/>
      <c r="CNM11" s="4"/>
      <c r="CNN11" s="4"/>
      <c r="CNO11"/>
      <c r="CNP11" s="22"/>
      <c r="CNQ11" s="22"/>
      <c r="CNR11" s="22"/>
      <c r="CNS11" s="15"/>
      <c r="CNT11" s="23"/>
      <c r="CNU11" s="21"/>
      <c r="CNV11"/>
      <c r="CNW11" s="4"/>
      <c r="CNX11" s="4"/>
      <c r="CNY11"/>
      <c r="CNZ11" s="22"/>
      <c r="COA11" s="22"/>
      <c r="COB11" s="22"/>
      <c r="COC11" s="15"/>
      <c r="COD11" s="23"/>
      <c r="COE11" s="21"/>
      <c r="COF11"/>
      <c r="COG11" s="4"/>
      <c r="COH11" s="4"/>
      <c r="COI11"/>
      <c r="COJ11" s="22"/>
      <c r="COK11" s="22"/>
      <c r="COL11" s="22"/>
      <c r="COM11" s="15"/>
      <c r="CON11" s="23"/>
      <c r="COO11" s="21"/>
      <c r="COP11"/>
      <c r="COQ11" s="4"/>
      <c r="COR11" s="4"/>
      <c r="COS11"/>
      <c r="COT11" s="22"/>
      <c r="COU11" s="22"/>
      <c r="COV11" s="22"/>
      <c r="COW11" s="15"/>
      <c r="COX11" s="23"/>
      <c r="COY11" s="21"/>
      <c r="COZ11"/>
      <c r="CPA11" s="4"/>
      <c r="CPB11" s="4"/>
      <c r="CPC11"/>
      <c r="CPD11" s="22"/>
      <c r="CPE11" s="22"/>
      <c r="CPF11" s="22"/>
      <c r="CPG11" s="15"/>
      <c r="CPH11" s="23"/>
      <c r="CPI11" s="21"/>
      <c r="CPJ11"/>
      <c r="CPK11" s="4"/>
      <c r="CPL11" s="4"/>
      <c r="CPM11"/>
      <c r="CPN11" s="22"/>
      <c r="CPO11" s="22"/>
      <c r="CPP11" s="22"/>
      <c r="CPQ11" s="15"/>
      <c r="CPR11" s="23"/>
      <c r="CPS11" s="21"/>
      <c r="CPT11"/>
      <c r="CPU11" s="4"/>
      <c r="CPV11" s="4"/>
      <c r="CPW11"/>
      <c r="CPX11" s="22"/>
      <c r="CPY11" s="22"/>
      <c r="CPZ11" s="22"/>
      <c r="CQA11" s="15"/>
      <c r="CQB11" s="23"/>
      <c r="CQC11" s="21"/>
      <c r="CQD11"/>
      <c r="CQE11" s="4"/>
      <c r="CQF11" s="4"/>
      <c r="CQG11"/>
      <c r="CQH11" s="22"/>
      <c r="CQI11" s="22"/>
      <c r="CQJ11" s="22"/>
      <c r="CQK11" s="15"/>
      <c r="CQL11" s="23"/>
      <c r="CQM11" s="21"/>
      <c r="CQN11"/>
      <c r="CQO11" s="4"/>
      <c r="CQP11" s="4"/>
      <c r="CQQ11"/>
      <c r="CQR11" s="22"/>
      <c r="CQS11" s="22"/>
      <c r="CQT11" s="22"/>
      <c r="CQU11" s="15"/>
      <c r="CQV11" s="23"/>
      <c r="CQW11" s="21"/>
      <c r="CQX11"/>
      <c r="CQY11" s="4"/>
      <c r="CQZ11" s="4"/>
      <c r="CRA11"/>
      <c r="CRB11" s="22"/>
      <c r="CRC11" s="22"/>
      <c r="CRD11" s="22"/>
      <c r="CRE11" s="15"/>
      <c r="CRF11" s="23"/>
      <c r="CRG11" s="21"/>
      <c r="CRH11"/>
      <c r="CRI11" s="4"/>
      <c r="CRJ11" s="4"/>
      <c r="CRK11"/>
      <c r="CRL11" s="22"/>
      <c r="CRM11" s="22"/>
      <c r="CRN11" s="22"/>
      <c r="CRO11" s="15"/>
      <c r="CRP11" s="23"/>
      <c r="CRQ11" s="21"/>
      <c r="CRR11"/>
      <c r="CRS11" s="4"/>
      <c r="CRT11" s="4"/>
      <c r="CRU11"/>
      <c r="CRV11" s="22"/>
      <c r="CRW11" s="22"/>
      <c r="CRX11" s="22"/>
      <c r="CRY11" s="15"/>
      <c r="CRZ11" s="23"/>
      <c r="CSA11" s="21"/>
      <c r="CSB11"/>
      <c r="CSC11" s="4"/>
      <c r="CSD11" s="4"/>
      <c r="CSE11"/>
      <c r="CSF11" s="22"/>
      <c r="CSG11" s="22"/>
      <c r="CSH11" s="22"/>
      <c r="CSI11" s="15"/>
      <c r="CSJ11" s="23"/>
      <c r="CSK11" s="21"/>
      <c r="CSL11"/>
      <c r="CSM11" s="4"/>
      <c r="CSN11" s="4"/>
      <c r="CSO11"/>
      <c r="CSP11" s="22"/>
      <c r="CSQ11" s="22"/>
      <c r="CSR11" s="22"/>
      <c r="CSS11" s="15"/>
      <c r="CST11" s="23"/>
      <c r="CSU11" s="21"/>
      <c r="CSV11"/>
      <c r="CSW11" s="4"/>
      <c r="CSX11" s="4"/>
      <c r="CSY11"/>
      <c r="CSZ11" s="22"/>
      <c r="CTA11" s="22"/>
      <c r="CTB11" s="22"/>
      <c r="CTC11" s="15"/>
      <c r="CTD11" s="23"/>
      <c r="CTE11" s="21"/>
      <c r="CTF11"/>
      <c r="CTG11" s="4"/>
      <c r="CTH11" s="4"/>
      <c r="CTI11"/>
      <c r="CTJ11" s="22"/>
      <c r="CTK11" s="22"/>
      <c r="CTL11" s="22"/>
      <c r="CTM11" s="15"/>
      <c r="CTN11" s="23"/>
      <c r="CTO11" s="21"/>
      <c r="CTP11"/>
      <c r="CTQ11" s="4"/>
      <c r="CTR11" s="4"/>
      <c r="CTS11"/>
      <c r="CTT11" s="22"/>
      <c r="CTU11" s="22"/>
      <c r="CTV11" s="22"/>
      <c r="CTW11" s="15"/>
      <c r="CTX11" s="23"/>
      <c r="CTY11" s="21"/>
      <c r="CTZ11"/>
      <c r="CUA11" s="4"/>
      <c r="CUB11" s="4"/>
      <c r="CUC11"/>
      <c r="CUD11" s="22"/>
      <c r="CUE11" s="22"/>
      <c r="CUF11" s="22"/>
      <c r="CUG11" s="15"/>
      <c r="CUH11" s="23"/>
      <c r="CUI11" s="21"/>
      <c r="CUJ11"/>
      <c r="CUK11" s="4"/>
      <c r="CUL11" s="4"/>
      <c r="CUM11"/>
      <c r="CUN11" s="22"/>
      <c r="CUO11" s="22"/>
      <c r="CUP11" s="22"/>
      <c r="CUQ11" s="15"/>
      <c r="CUR11" s="23"/>
      <c r="CUS11" s="21"/>
      <c r="CUT11"/>
      <c r="CUU11" s="4"/>
      <c r="CUV11" s="4"/>
      <c r="CUW11"/>
      <c r="CUX11" s="22"/>
      <c r="CUY11" s="22"/>
      <c r="CUZ11" s="22"/>
      <c r="CVA11" s="15"/>
      <c r="CVB11" s="23"/>
      <c r="CVC11" s="21"/>
      <c r="CVD11"/>
      <c r="CVE11" s="4"/>
      <c r="CVF11" s="4"/>
      <c r="CVG11"/>
      <c r="CVH11" s="22"/>
      <c r="CVI11" s="22"/>
      <c r="CVJ11" s="22"/>
      <c r="CVK11" s="15"/>
      <c r="CVL11" s="23"/>
      <c r="CVM11" s="21"/>
      <c r="CVN11"/>
      <c r="CVO11" s="4"/>
      <c r="CVP11" s="4"/>
      <c r="CVQ11"/>
      <c r="CVR11" s="22"/>
      <c r="CVS11" s="22"/>
      <c r="CVT11" s="22"/>
      <c r="CVU11" s="15"/>
      <c r="CVV11" s="23"/>
      <c r="CVW11" s="21"/>
      <c r="CVX11"/>
      <c r="CVY11" s="4"/>
      <c r="CVZ11" s="4"/>
      <c r="CWA11"/>
      <c r="CWB11" s="22"/>
      <c r="CWC11" s="22"/>
      <c r="CWD11" s="22"/>
      <c r="CWE11" s="15"/>
      <c r="CWF11" s="23"/>
      <c r="CWG11" s="21"/>
      <c r="CWH11"/>
      <c r="CWI11" s="4"/>
      <c r="CWJ11" s="4"/>
      <c r="CWK11"/>
      <c r="CWL11" s="22"/>
      <c r="CWM11" s="22"/>
      <c r="CWN11" s="22"/>
      <c r="CWO11" s="15"/>
      <c r="CWP11" s="23"/>
      <c r="CWQ11" s="21"/>
      <c r="CWR11"/>
      <c r="CWS11" s="4"/>
      <c r="CWT11" s="4"/>
      <c r="CWU11"/>
      <c r="CWV11" s="22"/>
      <c r="CWW11" s="22"/>
      <c r="CWX11" s="22"/>
      <c r="CWY11" s="15"/>
      <c r="CWZ11" s="23"/>
      <c r="CXA11" s="21"/>
      <c r="CXB11"/>
      <c r="CXC11" s="4"/>
      <c r="CXD11" s="4"/>
      <c r="CXE11"/>
      <c r="CXF11" s="22"/>
      <c r="CXG11" s="22"/>
      <c r="CXH11" s="22"/>
      <c r="CXI11" s="15"/>
      <c r="CXJ11" s="23"/>
      <c r="CXK11" s="21"/>
      <c r="CXL11"/>
      <c r="CXM11" s="4"/>
      <c r="CXN11" s="4"/>
      <c r="CXO11"/>
      <c r="CXP11" s="22"/>
      <c r="CXQ11" s="22"/>
      <c r="CXR11" s="22"/>
      <c r="CXS11" s="15"/>
      <c r="CXT11" s="23"/>
      <c r="CXU11" s="21"/>
      <c r="CXV11"/>
      <c r="CXW11" s="4"/>
      <c r="CXX11" s="4"/>
      <c r="CXY11"/>
      <c r="CXZ11" s="22"/>
      <c r="CYA11" s="22"/>
      <c r="CYB11" s="22"/>
      <c r="CYC11" s="15"/>
      <c r="CYD11" s="23"/>
      <c r="CYE11" s="21"/>
      <c r="CYF11"/>
      <c r="CYG11" s="4"/>
      <c r="CYH11" s="4"/>
      <c r="CYI11"/>
      <c r="CYJ11" s="22"/>
      <c r="CYK11" s="22"/>
      <c r="CYL11" s="22"/>
      <c r="CYM11" s="15"/>
      <c r="CYN11" s="23"/>
      <c r="CYO11" s="21"/>
      <c r="CYP11"/>
      <c r="CYQ11" s="4"/>
      <c r="CYR11" s="4"/>
      <c r="CYS11"/>
      <c r="CYT11" s="22"/>
      <c r="CYU11" s="22"/>
      <c r="CYV11" s="22"/>
      <c r="CYW11" s="15"/>
      <c r="CYX11" s="23"/>
      <c r="CYY11" s="21"/>
      <c r="CYZ11"/>
      <c r="CZA11" s="4"/>
      <c r="CZB11" s="4"/>
      <c r="CZC11"/>
      <c r="CZD11" s="22"/>
      <c r="CZE11" s="22"/>
      <c r="CZF11" s="22"/>
      <c r="CZG11" s="15"/>
      <c r="CZH11" s="23"/>
      <c r="CZI11" s="21"/>
      <c r="CZJ11"/>
      <c r="CZK11" s="4"/>
      <c r="CZL11" s="4"/>
      <c r="CZM11"/>
      <c r="CZN11" s="22"/>
      <c r="CZO11" s="22"/>
      <c r="CZP11" s="22"/>
      <c r="CZQ11" s="15"/>
      <c r="CZR11" s="23"/>
      <c r="CZS11" s="21"/>
      <c r="CZT11"/>
      <c r="CZU11" s="4"/>
      <c r="CZV11" s="4"/>
      <c r="CZW11"/>
      <c r="CZX11" s="22"/>
      <c r="CZY11" s="22"/>
      <c r="CZZ11" s="22"/>
      <c r="DAA11" s="15"/>
      <c r="DAB11" s="23"/>
      <c r="DAC11" s="21"/>
      <c r="DAD11"/>
      <c r="DAE11" s="4"/>
      <c r="DAF11" s="4"/>
      <c r="DAG11"/>
      <c r="DAH11" s="22"/>
      <c r="DAI11" s="22"/>
      <c r="DAJ11" s="22"/>
      <c r="DAK11" s="15"/>
      <c r="DAL11" s="23"/>
      <c r="DAM11" s="21"/>
      <c r="DAN11"/>
      <c r="DAO11" s="4"/>
      <c r="DAP11" s="4"/>
      <c r="DAQ11"/>
      <c r="DAR11" s="22"/>
      <c r="DAS11" s="22"/>
      <c r="DAT11" s="22"/>
      <c r="DAU11" s="15"/>
      <c r="DAV11" s="23"/>
      <c r="DAW11" s="21"/>
      <c r="DAX11"/>
      <c r="DAY11" s="4"/>
      <c r="DAZ11" s="4"/>
      <c r="DBA11"/>
      <c r="DBB11" s="22"/>
      <c r="DBC11" s="22"/>
      <c r="DBD11" s="22"/>
      <c r="DBE11" s="15"/>
      <c r="DBF11" s="23"/>
      <c r="DBG11" s="21"/>
      <c r="DBH11"/>
      <c r="DBI11" s="4"/>
      <c r="DBJ11" s="4"/>
      <c r="DBK11"/>
      <c r="DBL11" s="22"/>
      <c r="DBM11" s="22"/>
      <c r="DBN11" s="22"/>
      <c r="DBO11" s="15"/>
      <c r="DBP11" s="23"/>
      <c r="DBQ11" s="21"/>
      <c r="DBR11"/>
      <c r="DBS11" s="4"/>
      <c r="DBT11" s="4"/>
      <c r="DBU11"/>
      <c r="DBV11" s="22"/>
      <c r="DBW11" s="22"/>
      <c r="DBX11" s="22"/>
      <c r="DBY11" s="15"/>
      <c r="DBZ11" s="23"/>
      <c r="DCA11" s="21"/>
      <c r="DCB11"/>
      <c r="DCC11" s="4"/>
      <c r="DCD11" s="4"/>
      <c r="DCE11"/>
      <c r="DCF11" s="22"/>
      <c r="DCG11" s="22"/>
      <c r="DCH11" s="22"/>
      <c r="DCI11" s="15"/>
      <c r="DCJ11" s="23"/>
      <c r="DCK11" s="21"/>
      <c r="DCL11"/>
      <c r="DCM11" s="4"/>
      <c r="DCN11" s="4"/>
      <c r="DCO11"/>
      <c r="DCP11" s="22"/>
      <c r="DCQ11" s="22"/>
      <c r="DCR11" s="22"/>
      <c r="DCS11" s="15"/>
      <c r="DCT11" s="23"/>
      <c r="DCU11" s="21"/>
      <c r="DCV11"/>
      <c r="DCW11" s="4"/>
      <c r="DCX11" s="4"/>
      <c r="DCY11"/>
      <c r="DCZ11" s="22"/>
      <c r="DDA11" s="22"/>
      <c r="DDB11" s="22"/>
      <c r="DDC11" s="15"/>
      <c r="DDD11" s="23"/>
      <c r="DDE11" s="21"/>
      <c r="DDF11"/>
      <c r="DDG11" s="4"/>
      <c r="DDH11" s="4"/>
      <c r="DDI11"/>
      <c r="DDJ11" s="22"/>
      <c r="DDK11" s="22"/>
      <c r="DDL11" s="22"/>
      <c r="DDM11" s="15"/>
      <c r="DDN11" s="23"/>
      <c r="DDO11" s="21"/>
      <c r="DDP11"/>
      <c r="DDQ11" s="4"/>
      <c r="DDR11" s="4"/>
      <c r="DDS11"/>
      <c r="DDT11" s="22"/>
      <c r="DDU11" s="22"/>
      <c r="DDV11" s="22"/>
      <c r="DDW11" s="15"/>
      <c r="DDX11" s="23"/>
      <c r="DDY11" s="21"/>
      <c r="DDZ11"/>
      <c r="DEA11" s="4"/>
      <c r="DEB11" s="4"/>
      <c r="DEC11"/>
      <c r="DED11" s="22"/>
      <c r="DEE11" s="22"/>
      <c r="DEF11" s="22"/>
      <c r="DEG11" s="15"/>
      <c r="DEH11" s="23"/>
      <c r="DEI11" s="21"/>
      <c r="DEJ11"/>
      <c r="DEK11" s="4"/>
      <c r="DEL11" s="4"/>
      <c r="DEM11"/>
      <c r="DEN11" s="22"/>
      <c r="DEO11" s="22"/>
      <c r="DEP11" s="22"/>
      <c r="DEQ11" s="15"/>
      <c r="DER11" s="23"/>
      <c r="DES11" s="21"/>
      <c r="DET11"/>
      <c r="DEU11" s="4"/>
      <c r="DEV11" s="4"/>
      <c r="DEW11"/>
      <c r="DEX11" s="22"/>
      <c r="DEY11" s="22"/>
      <c r="DEZ11" s="22"/>
      <c r="DFA11" s="15"/>
      <c r="DFB11" s="23"/>
      <c r="DFC11" s="21"/>
      <c r="DFD11"/>
      <c r="DFE11" s="4"/>
      <c r="DFF11" s="4"/>
      <c r="DFG11"/>
      <c r="DFH11" s="22"/>
      <c r="DFI11" s="22"/>
      <c r="DFJ11" s="22"/>
      <c r="DFK11" s="15"/>
      <c r="DFL11" s="23"/>
      <c r="DFM11" s="21"/>
      <c r="DFN11"/>
      <c r="DFO11" s="4"/>
      <c r="DFP11" s="4"/>
      <c r="DFQ11"/>
      <c r="DFR11" s="22"/>
      <c r="DFS11" s="22"/>
      <c r="DFT11" s="22"/>
      <c r="DFU11" s="15"/>
      <c r="DFV11" s="23"/>
      <c r="DFW11" s="21"/>
      <c r="DFX11"/>
      <c r="DFY11" s="4"/>
      <c r="DFZ11" s="4"/>
      <c r="DGA11"/>
      <c r="DGB11" s="22"/>
      <c r="DGC11" s="22"/>
      <c r="DGD11" s="22"/>
      <c r="DGE11" s="15"/>
      <c r="DGF11" s="23"/>
      <c r="DGG11" s="21"/>
      <c r="DGH11"/>
      <c r="DGI11" s="4"/>
      <c r="DGJ11" s="4"/>
      <c r="DGK11"/>
      <c r="DGL11" s="22"/>
      <c r="DGM11" s="22"/>
      <c r="DGN11" s="22"/>
      <c r="DGO11" s="15"/>
      <c r="DGP11" s="23"/>
      <c r="DGQ11" s="21"/>
      <c r="DGR11"/>
      <c r="DGS11" s="4"/>
      <c r="DGT11" s="4"/>
      <c r="DGU11"/>
      <c r="DGV11" s="22"/>
      <c r="DGW11" s="22"/>
      <c r="DGX11" s="22"/>
      <c r="DGY11" s="15"/>
      <c r="DGZ11" s="23"/>
      <c r="DHA11" s="21"/>
      <c r="DHB11"/>
      <c r="DHC11" s="4"/>
      <c r="DHD11" s="4"/>
      <c r="DHE11"/>
      <c r="DHF11" s="22"/>
      <c r="DHG11" s="22"/>
      <c r="DHH11" s="22"/>
      <c r="DHI11" s="15"/>
      <c r="DHJ11" s="23"/>
      <c r="DHK11" s="21"/>
      <c r="DHL11"/>
      <c r="DHM11" s="4"/>
      <c r="DHN11" s="4"/>
      <c r="DHO11"/>
      <c r="DHP11" s="22"/>
      <c r="DHQ11" s="22"/>
      <c r="DHR11" s="22"/>
      <c r="DHS11" s="15"/>
      <c r="DHT11" s="23"/>
      <c r="DHU11" s="21"/>
      <c r="DHV11"/>
      <c r="DHW11" s="4"/>
      <c r="DHX11" s="4"/>
      <c r="DHY11"/>
      <c r="DHZ11" s="22"/>
      <c r="DIA11" s="22"/>
      <c r="DIB11" s="22"/>
      <c r="DIC11" s="15"/>
      <c r="DID11" s="23"/>
      <c r="DIE11" s="21"/>
      <c r="DIF11"/>
      <c r="DIG11" s="4"/>
      <c r="DIH11" s="4"/>
      <c r="DII11"/>
      <c r="DIJ11" s="22"/>
      <c r="DIK11" s="22"/>
      <c r="DIL11" s="22"/>
      <c r="DIM11" s="15"/>
      <c r="DIN11" s="23"/>
      <c r="DIO11" s="21"/>
      <c r="DIP11"/>
      <c r="DIQ11" s="4"/>
      <c r="DIR11" s="4"/>
      <c r="DIS11"/>
      <c r="DIT11" s="22"/>
      <c r="DIU11" s="22"/>
      <c r="DIV11" s="22"/>
      <c r="DIW11" s="15"/>
      <c r="DIX11" s="23"/>
      <c r="DIY11" s="21"/>
      <c r="DIZ11"/>
      <c r="DJA11" s="4"/>
      <c r="DJB11" s="4"/>
      <c r="DJC11"/>
      <c r="DJD11" s="22"/>
      <c r="DJE11" s="22"/>
      <c r="DJF11" s="22"/>
      <c r="DJG11" s="15"/>
      <c r="DJH11" s="23"/>
      <c r="DJI11" s="21"/>
      <c r="DJJ11"/>
      <c r="DJK11" s="4"/>
      <c r="DJL11" s="4"/>
      <c r="DJM11"/>
      <c r="DJN11" s="22"/>
      <c r="DJO11" s="22"/>
      <c r="DJP11" s="22"/>
      <c r="DJQ11" s="15"/>
      <c r="DJR11" s="23"/>
      <c r="DJS11" s="21"/>
      <c r="DJT11"/>
      <c r="DJU11" s="4"/>
      <c r="DJV11" s="4"/>
      <c r="DJW11"/>
      <c r="DJX11" s="22"/>
      <c r="DJY11" s="22"/>
      <c r="DJZ11" s="22"/>
      <c r="DKA11" s="15"/>
      <c r="DKB11" s="23"/>
      <c r="DKC11" s="21"/>
      <c r="DKD11"/>
      <c r="DKE11" s="4"/>
      <c r="DKF11" s="4"/>
      <c r="DKG11"/>
      <c r="DKH11" s="22"/>
      <c r="DKI11" s="22"/>
      <c r="DKJ11" s="22"/>
      <c r="DKK11" s="15"/>
      <c r="DKL11" s="23"/>
      <c r="DKM11" s="21"/>
      <c r="DKN11"/>
      <c r="DKO11" s="4"/>
      <c r="DKP11" s="4"/>
      <c r="DKQ11"/>
      <c r="DKR11" s="22"/>
      <c r="DKS11" s="22"/>
      <c r="DKT11" s="22"/>
      <c r="DKU11" s="15"/>
      <c r="DKV11" s="23"/>
      <c r="DKW11" s="21"/>
      <c r="DKX11"/>
      <c r="DKY11" s="4"/>
      <c r="DKZ11" s="4"/>
      <c r="DLA11"/>
      <c r="DLB11" s="22"/>
      <c r="DLC11" s="22"/>
      <c r="DLD11" s="22"/>
      <c r="DLE11" s="15"/>
      <c r="DLF11" s="23"/>
      <c r="DLG11" s="21"/>
      <c r="DLH11"/>
      <c r="DLI11" s="4"/>
      <c r="DLJ11" s="4"/>
      <c r="DLK11"/>
      <c r="DLL11" s="22"/>
      <c r="DLM11" s="22"/>
      <c r="DLN11" s="22"/>
      <c r="DLO11" s="15"/>
      <c r="DLP11" s="23"/>
      <c r="DLQ11" s="21"/>
      <c r="DLR11"/>
      <c r="DLS11" s="4"/>
      <c r="DLT11" s="4"/>
      <c r="DLU11"/>
      <c r="DLV11" s="22"/>
      <c r="DLW11" s="22"/>
      <c r="DLX11" s="22"/>
      <c r="DLY11" s="15"/>
      <c r="DLZ11" s="23"/>
      <c r="DMA11" s="21"/>
      <c r="DMB11"/>
      <c r="DMC11" s="4"/>
      <c r="DMD11" s="4"/>
      <c r="DME11"/>
      <c r="DMF11" s="22"/>
      <c r="DMG11" s="22"/>
      <c r="DMH11" s="22"/>
      <c r="DMI11" s="15"/>
      <c r="DMJ11" s="23"/>
      <c r="DMK11" s="21"/>
      <c r="DML11"/>
      <c r="DMM11" s="4"/>
      <c r="DMN11" s="4"/>
      <c r="DMO11"/>
      <c r="DMP11" s="22"/>
      <c r="DMQ11" s="22"/>
      <c r="DMR11" s="22"/>
      <c r="DMS11" s="15"/>
      <c r="DMT11" s="23"/>
      <c r="DMU11" s="21"/>
      <c r="DMV11"/>
      <c r="DMW11" s="4"/>
      <c r="DMX11" s="4"/>
      <c r="DMY11"/>
      <c r="DMZ11" s="22"/>
      <c r="DNA11" s="22"/>
      <c r="DNB11" s="22"/>
      <c r="DNC11" s="15"/>
      <c r="DND11" s="23"/>
      <c r="DNE11" s="21"/>
      <c r="DNF11"/>
      <c r="DNG11" s="4"/>
      <c r="DNH11" s="4"/>
      <c r="DNI11"/>
      <c r="DNJ11" s="22"/>
      <c r="DNK11" s="22"/>
      <c r="DNL11" s="22"/>
      <c r="DNM11" s="15"/>
      <c r="DNN11" s="23"/>
      <c r="DNO11" s="21"/>
      <c r="DNP11"/>
      <c r="DNQ11" s="4"/>
      <c r="DNR11" s="4"/>
      <c r="DNS11"/>
      <c r="DNT11" s="22"/>
      <c r="DNU11" s="22"/>
      <c r="DNV11" s="22"/>
      <c r="DNW11" s="15"/>
      <c r="DNX11" s="23"/>
      <c r="DNY11" s="21"/>
      <c r="DNZ11"/>
      <c r="DOA11" s="4"/>
      <c r="DOB11" s="4"/>
      <c r="DOC11"/>
      <c r="DOD11" s="22"/>
      <c r="DOE11" s="22"/>
      <c r="DOF11" s="22"/>
      <c r="DOG11" s="15"/>
      <c r="DOH11" s="23"/>
      <c r="DOI11" s="21"/>
      <c r="DOJ11"/>
      <c r="DOK11" s="4"/>
      <c r="DOL11" s="4"/>
      <c r="DOM11"/>
      <c r="DON11" s="22"/>
      <c r="DOO11" s="22"/>
      <c r="DOP11" s="22"/>
      <c r="DOQ11" s="15"/>
      <c r="DOR11" s="23"/>
      <c r="DOS11" s="21"/>
      <c r="DOT11"/>
      <c r="DOU11" s="4"/>
      <c r="DOV11" s="4"/>
      <c r="DOW11"/>
      <c r="DOX11" s="22"/>
      <c r="DOY11" s="22"/>
      <c r="DOZ11" s="22"/>
      <c r="DPA11" s="15"/>
      <c r="DPB11" s="23"/>
      <c r="DPC11" s="21"/>
      <c r="DPD11"/>
      <c r="DPE11" s="4"/>
      <c r="DPF11" s="4"/>
      <c r="DPG11"/>
      <c r="DPH11" s="22"/>
      <c r="DPI11" s="22"/>
      <c r="DPJ11" s="22"/>
      <c r="DPK11" s="15"/>
      <c r="DPL11" s="23"/>
      <c r="DPM11" s="21"/>
      <c r="DPN11"/>
      <c r="DPO11" s="4"/>
      <c r="DPP11" s="4"/>
      <c r="DPQ11"/>
      <c r="DPR11" s="22"/>
      <c r="DPS11" s="22"/>
      <c r="DPT11" s="22"/>
      <c r="DPU11" s="15"/>
      <c r="DPV11" s="23"/>
      <c r="DPW11" s="21"/>
      <c r="DPX11"/>
      <c r="DPY11" s="4"/>
      <c r="DPZ11" s="4"/>
      <c r="DQA11"/>
      <c r="DQB11" s="22"/>
      <c r="DQC11" s="22"/>
      <c r="DQD11" s="22"/>
      <c r="DQE11" s="15"/>
      <c r="DQF11" s="23"/>
      <c r="DQG11" s="21"/>
      <c r="DQH11"/>
      <c r="DQI11" s="4"/>
      <c r="DQJ11" s="4"/>
      <c r="DQK11"/>
      <c r="DQL11" s="22"/>
      <c r="DQM11" s="22"/>
      <c r="DQN11" s="22"/>
      <c r="DQO11" s="15"/>
      <c r="DQP11" s="23"/>
      <c r="DQQ11" s="21"/>
      <c r="DQR11"/>
      <c r="DQS11" s="4"/>
      <c r="DQT11" s="4"/>
      <c r="DQU11"/>
      <c r="DQV11" s="22"/>
      <c r="DQW11" s="22"/>
      <c r="DQX11" s="22"/>
      <c r="DQY11" s="15"/>
      <c r="DQZ11" s="23"/>
      <c r="DRA11" s="21"/>
      <c r="DRB11"/>
      <c r="DRC11" s="4"/>
      <c r="DRD11" s="4"/>
      <c r="DRE11"/>
      <c r="DRF11" s="22"/>
      <c r="DRG11" s="22"/>
      <c r="DRH11" s="22"/>
      <c r="DRI11" s="15"/>
      <c r="DRJ11" s="23"/>
      <c r="DRK11" s="21"/>
      <c r="DRL11"/>
      <c r="DRM11" s="4"/>
      <c r="DRN11" s="4"/>
      <c r="DRO11"/>
      <c r="DRP11" s="22"/>
      <c r="DRQ11" s="22"/>
      <c r="DRR11" s="22"/>
      <c r="DRS11" s="15"/>
      <c r="DRT11" s="23"/>
      <c r="DRU11" s="21"/>
      <c r="DRV11"/>
      <c r="DRW11" s="4"/>
      <c r="DRX11" s="4"/>
      <c r="DRY11"/>
      <c r="DRZ11" s="22"/>
      <c r="DSA11" s="22"/>
      <c r="DSB11" s="22"/>
      <c r="DSC11" s="15"/>
      <c r="DSD11" s="23"/>
      <c r="DSE11" s="21"/>
      <c r="DSF11"/>
      <c r="DSG11" s="4"/>
      <c r="DSH11" s="4"/>
      <c r="DSI11"/>
      <c r="DSJ11" s="22"/>
      <c r="DSK11" s="22"/>
      <c r="DSL11" s="22"/>
      <c r="DSM11" s="15"/>
      <c r="DSN11" s="23"/>
      <c r="DSO11" s="21"/>
      <c r="DSP11"/>
      <c r="DSQ11" s="4"/>
      <c r="DSR11" s="4"/>
      <c r="DSS11"/>
      <c r="DST11" s="22"/>
      <c r="DSU11" s="22"/>
      <c r="DSV11" s="22"/>
      <c r="DSW11" s="15"/>
      <c r="DSX11" s="23"/>
      <c r="DSY11" s="21"/>
      <c r="DSZ11"/>
      <c r="DTA11" s="4"/>
      <c r="DTB11" s="4"/>
      <c r="DTC11"/>
      <c r="DTD11" s="22"/>
      <c r="DTE11" s="22"/>
      <c r="DTF11" s="22"/>
      <c r="DTG11" s="15"/>
      <c r="DTH11" s="23"/>
      <c r="DTI11" s="21"/>
      <c r="DTJ11"/>
      <c r="DTK11" s="4"/>
      <c r="DTL11" s="4"/>
      <c r="DTM11"/>
      <c r="DTN11" s="22"/>
      <c r="DTO11" s="22"/>
      <c r="DTP11" s="22"/>
      <c r="DTQ11" s="15"/>
      <c r="DTR11" s="23"/>
      <c r="DTS11" s="21"/>
      <c r="DTT11"/>
      <c r="DTU11" s="4"/>
      <c r="DTV11" s="4"/>
      <c r="DTW11"/>
      <c r="DTX11" s="22"/>
      <c r="DTY11" s="22"/>
      <c r="DTZ11" s="22"/>
      <c r="DUA11" s="15"/>
      <c r="DUB11" s="23"/>
      <c r="DUC11" s="21"/>
      <c r="DUD11"/>
      <c r="DUE11" s="4"/>
      <c r="DUF11" s="4"/>
      <c r="DUG11"/>
      <c r="DUH11" s="22"/>
      <c r="DUI11" s="22"/>
      <c r="DUJ11" s="22"/>
      <c r="DUK11" s="15"/>
      <c r="DUL11" s="23"/>
      <c r="DUM11" s="21"/>
      <c r="DUN11"/>
      <c r="DUO11" s="4"/>
      <c r="DUP11" s="4"/>
      <c r="DUQ11"/>
      <c r="DUR11" s="22"/>
      <c r="DUS11" s="22"/>
      <c r="DUT11" s="22"/>
      <c r="DUU11" s="15"/>
      <c r="DUV11" s="23"/>
      <c r="DUW11" s="21"/>
      <c r="DUX11"/>
      <c r="DUY11" s="4"/>
      <c r="DUZ11" s="4"/>
      <c r="DVA11"/>
      <c r="DVB11" s="22"/>
      <c r="DVC11" s="22"/>
      <c r="DVD11" s="22"/>
      <c r="DVE11" s="15"/>
      <c r="DVF11" s="23"/>
      <c r="DVG11" s="21"/>
      <c r="DVH11"/>
      <c r="DVI11" s="4"/>
      <c r="DVJ11" s="4"/>
      <c r="DVK11"/>
      <c r="DVL11" s="22"/>
      <c r="DVM11" s="22"/>
      <c r="DVN11" s="22"/>
      <c r="DVO11" s="15"/>
      <c r="DVP11" s="23"/>
      <c r="DVQ11" s="21"/>
      <c r="DVR11"/>
      <c r="DVS11" s="4"/>
      <c r="DVT11" s="4"/>
      <c r="DVU11"/>
      <c r="DVV11" s="22"/>
      <c r="DVW11" s="22"/>
      <c r="DVX11" s="22"/>
      <c r="DVY11" s="15"/>
      <c r="DVZ11" s="23"/>
      <c r="DWA11" s="21"/>
      <c r="DWB11"/>
      <c r="DWC11" s="4"/>
      <c r="DWD11" s="4"/>
      <c r="DWE11"/>
      <c r="DWF11" s="22"/>
      <c r="DWG11" s="22"/>
      <c r="DWH11" s="22"/>
      <c r="DWI11" s="15"/>
      <c r="DWJ11" s="23"/>
      <c r="DWK11" s="21"/>
      <c r="DWL11"/>
      <c r="DWM11" s="4"/>
      <c r="DWN11" s="4"/>
      <c r="DWO11"/>
      <c r="DWP11" s="22"/>
      <c r="DWQ11" s="22"/>
      <c r="DWR11" s="22"/>
      <c r="DWS11" s="15"/>
      <c r="DWT11" s="23"/>
      <c r="DWU11" s="21"/>
      <c r="DWV11"/>
      <c r="DWW11" s="4"/>
      <c r="DWX11" s="4"/>
      <c r="DWY11"/>
      <c r="DWZ11" s="22"/>
      <c r="DXA11" s="22"/>
      <c r="DXB11" s="22"/>
      <c r="DXC11" s="15"/>
      <c r="DXD11" s="23"/>
      <c r="DXE11" s="21"/>
      <c r="DXF11"/>
      <c r="DXG11" s="4"/>
      <c r="DXH11" s="4"/>
      <c r="DXI11"/>
      <c r="DXJ11" s="22"/>
      <c r="DXK11" s="22"/>
      <c r="DXL11" s="22"/>
      <c r="DXM11" s="15"/>
      <c r="DXN11" s="23"/>
      <c r="DXO11" s="21"/>
      <c r="DXP11"/>
      <c r="DXQ11" s="4"/>
      <c r="DXR11" s="4"/>
      <c r="DXS11"/>
      <c r="DXT11" s="22"/>
      <c r="DXU11" s="22"/>
      <c r="DXV11" s="22"/>
      <c r="DXW11" s="15"/>
      <c r="DXX11" s="23"/>
      <c r="DXY11" s="21"/>
      <c r="DXZ11"/>
      <c r="DYA11" s="4"/>
      <c r="DYB11" s="4"/>
      <c r="DYC11"/>
      <c r="DYD11" s="22"/>
      <c r="DYE11" s="22"/>
      <c r="DYF11" s="22"/>
      <c r="DYG11" s="15"/>
      <c r="DYH11" s="23"/>
      <c r="DYI11" s="21"/>
      <c r="DYJ11"/>
      <c r="DYK11" s="4"/>
      <c r="DYL11" s="4"/>
      <c r="DYM11"/>
      <c r="DYN11" s="22"/>
      <c r="DYO11" s="22"/>
      <c r="DYP11" s="22"/>
      <c r="DYQ11" s="15"/>
      <c r="DYR11" s="23"/>
      <c r="DYS11" s="21"/>
      <c r="DYT11"/>
      <c r="DYU11" s="4"/>
      <c r="DYV11" s="4"/>
      <c r="DYW11"/>
      <c r="DYX11" s="22"/>
      <c r="DYY11" s="22"/>
      <c r="DYZ11" s="22"/>
      <c r="DZA11" s="15"/>
      <c r="DZB11" s="23"/>
      <c r="DZC11" s="21"/>
      <c r="DZD11"/>
      <c r="DZE11" s="4"/>
      <c r="DZF11" s="4"/>
      <c r="DZG11"/>
      <c r="DZH11" s="22"/>
      <c r="DZI11" s="22"/>
      <c r="DZJ11" s="22"/>
      <c r="DZK11" s="15"/>
      <c r="DZL11" s="23"/>
      <c r="DZM11" s="21"/>
      <c r="DZN11"/>
      <c r="DZO11" s="4"/>
      <c r="DZP11" s="4"/>
      <c r="DZQ11"/>
      <c r="DZR11" s="22"/>
      <c r="DZS11" s="22"/>
      <c r="DZT11" s="22"/>
      <c r="DZU11" s="15"/>
      <c r="DZV11" s="23"/>
      <c r="DZW11" s="21"/>
      <c r="DZX11"/>
      <c r="DZY11" s="4"/>
      <c r="DZZ11" s="4"/>
      <c r="EAA11"/>
      <c r="EAB11" s="22"/>
      <c r="EAC11" s="22"/>
      <c r="EAD11" s="22"/>
      <c r="EAE11" s="15"/>
      <c r="EAF11" s="23"/>
      <c r="EAG11" s="21"/>
      <c r="EAH11"/>
      <c r="EAI11" s="4"/>
      <c r="EAJ11" s="4"/>
      <c r="EAK11"/>
      <c r="EAL11" s="22"/>
      <c r="EAM11" s="22"/>
      <c r="EAN11" s="22"/>
      <c r="EAO11" s="15"/>
      <c r="EAP11" s="23"/>
      <c r="EAQ11" s="21"/>
      <c r="EAR11"/>
      <c r="EAS11" s="4"/>
      <c r="EAT11" s="4"/>
      <c r="EAU11"/>
      <c r="EAV11" s="22"/>
      <c r="EAW11" s="22"/>
      <c r="EAX11" s="22"/>
      <c r="EAY11" s="15"/>
      <c r="EAZ11" s="23"/>
      <c r="EBA11" s="21"/>
      <c r="EBB11"/>
      <c r="EBC11" s="4"/>
      <c r="EBD11" s="4"/>
      <c r="EBE11"/>
      <c r="EBF11" s="22"/>
      <c r="EBG11" s="22"/>
      <c r="EBH11" s="22"/>
      <c r="EBI11" s="15"/>
      <c r="EBJ11" s="23"/>
      <c r="EBK11" s="21"/>
      <c r="EBL11"/>
      <c r="EBM11" s="4"/>
      <c r="EBN11" s="4"/>
      <c r="EBO11"/>
      <c r="EBP11" s="22"/>
      <c r="EBQ11" s="22"/>
      <c r="EBR11" s="22"/>
      <c r="EBS11" s="15"/>
      <c r="EBT11" s="23"/>
      <c r="EBU11" s="21"/>
      <c r="EBV11"/>
      <c r="EBW11" s="4"/>
      <c r="EBX11" s="4"/>
      <c r="EBY11"/>
      <c r="EBZ11" s="22"/>
      <c r="ECA11" s="22"/>
      <c r="ECB11" s="22"/>
      <c r="ECC11" s="15"/>
      <c r="ECD11" s="23"/>
      <c r="ECE11" s="21"/>
      <c r="ECF11"/>
      <c r="ECG11" s="4"/>
      <c r="ECH11" s="4"/>
      <c r="ECI11"/>
      <c r="ECJ11" s="22"/>
      <c r="ECK11" s="22"/>
      <c r="ECL11" s="22"/>
      <c r="ECM11" s="15"/>
      <c r="ECN11" s="23"/>
      <c r="ECO11" s="21"/>
      <c r="ECP11"/>
      <c r="ECQ11" s="4"/>
      <c r="ECR11" s="4"/>
      <c r="ECS11"/>
      <c r="ECT11" s="22"/>
      <c r="ECU11" s="22"/>
      <c r="ECV11" s="22"/>
      <c r="ECW11" s="15"/>
      <c r="ECX11" s="23"/>
      <c r="ECY11" s="21"/>
      <c r="ECZ11"/>
      <c r="EDA11" s="4"/>
      <c r="EDB11" s="4"/>
      <c r="EDC11"/>
      <c r="EDD11" s="22"/>
      <c r="EDE11" s="22"/>
      <c r="EDF11" s="22"/>
      <c r="EDG11" s="15"/>
      <c r="EDH11" s="23"/>
      <c r="EDI11" s="21"/>
      <c r="EDJ11"/>
      <c r="EDK11" s="4"/>
      <c r="EDL11" s="4"/>
      <c r="EDM11"/>
      <c r="EDN11" s="22"/>
      <c r="EDO11" s="22"/>
      <c r="EDP11" s="22"/>
      <c r="EDQ11" s="15"/>
      <c r="EDR11" s="23"/>
      <c r="EDS11" s="21"/>
      <c r="EDT11"/>
      <c r="EDU11" s="4"/>
      <c r="EDV11" s="4"/>
      <c r="EDW11"/>
      <c r="EDX11" s="22"/>
      <c r="EDY11" s="22"/>
      <c r="EDZ11" s="22"/>
      <c r="EEA11" s="15"/>
      <c r="EEB11" s="23"/>
      <c r="EEC11" s="21"/>
      <c r="EED11"/>
      <c r="EEE11" s="4"/>
      <c r="EEF11" s="4"/>
      <c r="EEG11"/>
      <c r="EEH11" s="22"/>
      <c r="EEI11" s="22"/>
      <c r="EEJ11" s="22"/>
      <c r="EEK11" s="15"/>
      <c r="EEL11" s="23"/>
      <c r="EEM11" s="21"/>
      <c r="EEN11"/>
      <c r="EEO11" s="4"/>
      <c r="EEP11" s="4"/>
      <c r="EEQ11"/>
      <c r="EER11" s="22"/>
      <c r="EES11" s="22"/>
      <c r="EET11" s="22"/>
      <c r="EEU11" s="15"/>
      <c r="EEV11" s="23"/>
      <c r="EEW11" s="21"/>
      <c r="EEX11"/>
      <c r="EEY11" s="4"/>
      <c r="EEZ11" s="4"/>
      <c r="EFA11"/>
      <c r="EFB11" s="22"/>
      <c r="EFC11" s="22"/>
      <c r="EFD11" s="22"/>
      <c r="EFE11" s="15"/>
      <c r="EFF11" s="23"/>
      <c r="EFG11" s="21"/>
      <c r="EFH11"/>
      <c r="EFI11" s="4"/>
      <c r="EFJ11" s="4"/>
      <c r="EFK11"/>
      <c r="EFL11" s="22"/>
      <c r="EFM11" s="22"/>
      <c r="EFN11" s="22"/>
      <c r="EFO11" s="15"/>
      <c r="EFP11" s="23"/>
      <c r="EFQ11" s="21"/>
      <c r="EFR11"/>
      <c r="EFS11" s="4"/>
      <c r="EFT11" s="4"/>
      <c r="EFU11"/>
      <c r="EFV11" s="22"/>
      <c r="EFW11" s="22"/>
      <c r="EFX11" s="22"/>
      <c r="EFY11" s="15"/>
      <c r="EFZ11" s="23"/>
      <c r="EGA11" s="21"/>
      <c r="EGB11"/>
      <c r="EGC11" s="4"/>
      <c r="EGD11" s="4"/>
      <c r="EGE11"/>
      <c r="EGF11" s="22"/>
      <c r="EGG11" s="22"/>
      <c r="EGH11" s="22"/>
      <c r="EGI11" s="15"/>
      <c r="EGJ11" s="23"/>
      <c r="EGK11" s="21"/>
      <c r="EGL11"/>
      <c r="EGM11" s="4"/>
      <c r="EGN11" s="4"/>
      <c r="EGO11"/>
      <c r="EGP11" s="22"/>
      <c r="EGQ11" s="22"/>
      <c r="EGR11" s="22"/>
      <c r="EGS11" s="15"/>
      <c r="EGT11" s="23"/>
      <c r="EGU11" s="21"/>
      <c r="EGV11"/>
      <c r="EGW11" s="4"/>
      <c r="EGX11" s="4"/>
      <c r="EGY11"/>
      <c r="EGZ11" s="22"/>
      <c r="EHA11" s="22"/>
      <c r="EHB11" s="22"/>
      <c r="EHC11" s="15"/>
      <c r="EHD11" s="23"/>
      <c r="EHE11" s="21"/>
      <c r="EHF11"/>
      <c r="EHG11" s="4"/>
      <c r="EHH11" s="4"/>
      <c r="EHI11"/>
      <c r="EHJ11" s="22"/>
      <c r="EHK11" s="22"/>
      <c r="EHL11" s="22"/>
      <c r="EHM11" s="15"/>
      <c r="EHN11" s="23"/>
      <c r="EHO11" s="21"/>
      <c r="EHP11"/>
      <c r="EHQ11" s="4"/>
      <c r="EHR11" s="4"/>
      <c r="EHS11"/>
      <c r="EHT11" s="22"/>
      <c r="EHU11" s="22"/>
      <c r="EHV11" s="22"/>
      <c r="EHW11" s="15"/>
      <c r="EHX11" s="23"/>
      <c r="EHY11" s="21"/>
      <c r="EHZ11"/>
      <c r="EIA11" s="4"/>
      <c r="EIB11" s="4"/>
      <c r="EIC11"/>
      <c r="EID11" s="22"/>
      <c r="EIE11" s="22"/>
      <c r="EIF11" s="22"/>
      <c r="EIG11" s="15"/>
      <c r="EIH11" s="23"/>
      <c r="EII11" s="21"/>
      <c r="EIJ11"/>
      <c r="EIK11" s="4"/>
      <c r="EIL11" s="4"/>
      <c r="EIM11"/>
      <c r="EIN11" s="22"/>
      <c r="EIO11" s="22"/>
      <c r="EIP11" s="22"/>
      <c r="EIQ11" s="15"/>
      <c r="EIR11" s="23"/>
      <c r="EIS11" s="21"/>
      <c r="EIT11"/>
      <c r="EIU11" s="4"/>
      <c r="EIV11" s="4"/>
      <c r="EIW11"/>
      <c r="EIX11" s="22"/>
      <c r="EIY11" s="22"/>
      <c r="EIZ11" s="22"/>
      <c r="EJA11" s="15"/>
      <c r="EJB11" s="23"/>
      <c r="EJC11" s="21"/>
      <c r="EJD11"/>
      <c r="EJE11" s="4"/>
      <c r="EJF11" s="4"/>
      <c r="EJG11"/>
      <c r="EJH11" s="22"/>
      <c r="EJI11" s="22"/>
      <c r="EJJ11" s="22"/>
      <c r="EJK11" s="15"/>
      <c r="EJL11" s="23"/>
      <c r="EJM11" s="21"/>
      <c r="EJN11"/>
      <c r="EJO11" s="4"/>
      <c r="EJP11" s="4"/>
      <c r="EJQ11"/>
      <c r="EJR11" s="22"/>
      <c r="EJS11" s="22"/>
      <c r="EJT11" s="22"/>
      <c r="EJU11" s="15"/>
      <c r="EJV11" s="23"/>
      <c r="EJW11" s="21"/>
      <c r="EJX11"/>
      <c r="EJY11" s="4"/>
      <c r="EJZ11" s="4"/>
      <c r="EKA11"/>
      <c r="EKB11" s="22"/>
      <c r="EKC11" s="22"/>
      <c r="EKD11" s="22"/>
      <c r="EKE11" s="15"/>
      <c r="EKF11" s="23"/>
      <c r="EKG11" s="21"/>
      <c r="EKH11"/>
      <c r="EKI11" s="4"/>
      <c r="EKJ11" s="4"/>
      <c r="EKK11"/>
      <c r="EKL11" s="22"/>
      <c r="EKM11" s="22"/>
      <c r="EKN11" s="22"/>
      <c r="EKO11" s="15"/>
      <c r="EKP11" s="23"/>
      <c r="EKQ11" s="21"/>
      <c r="EKR11"/>
      <c r="EKS11" s="4"/>
      <c r="EKT11" s="4"/>
      <c r="EKU11"/>
      <c r="EKV11" s="22"/>
      <c r="EKW11" s="22"/>
      <c r="EKX11" s="22"/>
      <c r="EKY11" s="15"/>
      <c r="EKZ11" s="23"/>
      <c r="ELA11" s="21"/>
      <c r="ELB11"/>
      <c r="ELC11" s="4"/>
      <c r="ELD11" s="4"/>
      <c r="ELE11"/>
      <c r="ELF11" s="22"/>
      <c r="ELG11" s="22"/>
      <c r="ELH11" s="22"/>
      <c r="ELI11" s="15"/>
      <c r="ELJ11" s="23"/>
      <c r="ELK11" s="21"/>
      <c r="ELL11"/>
      <c r="ELM11" s="4"/>
      <c r="ELN11" s="4"/>
      <c r="ELO11"/>
      <c r="ELP11" s="22"/>
      <c r="ELQ11" s="22"/>
      <c r="ELR11" s="22"/>
      <c r="ELS11" s="15"/>
      <c r="ELT11" s="23"/>
      <c r="ELU11" s="21"/>
      <c r="ELV11"/>
      <c r="ELW11" s="4"/>
      <c r="ELX11" s="4"/>
      <c r="ELY11"/>
      <c r="ELZ11" s="22"/>
      <c r="EMA11" s="22"/>
      <c r="EMB11" s="22"/>
      <c r="EMC11" s="15"/>
      <c r="EMD11" s="23"/>
      <c r="EME11" s="21"/>
      <c r="EMF11"/>
      <c r="EMG11" s="4"/>
      <c r="EMH11" s="4"/>
      <c r="EMI11"/>
      <c r="EMJ11" s="22"/>
      <c r="EMK11" s="22"/>
      <c r="EML11" s="22"/>
      <c r="EMM11" s="15"/>
      <c r="EMN11" s="23"/>
      <c r="EMO11" s="21"/>
      <c r="EMP11"/>
      <c r="EMQ11" s="4"/>
      <c r="EMR11" s="4"/>
      <c r="EMS11"/>
      <c r="EMT11" s="22"/>
      <c r="EMU11" s="22"/>
      <c r="EMV11" s="22"/>
      <c r="EMW11" s="15"/>
      <c r="EMX11" s="23"/>
      <c r="EMY11" s="21"/>
      <c r="EMZ11"/>
      <c r="ENA11" s="4"/>
      <c r="ENB11" s="4"/>
      <c r="ENC11"/>
      <c r="END11" s="22"/>
      <c r="ENE11" s="22"/>
      <c r="ENF11" s="22"/>
      <c r="ENG11" s="15"/>
      <c r="ENH11" s="23"/>
      <c r="ENI11" s="21"/>
      <c r="ENJ11"/>
      <c r="ENK11" s="4"/>
      <c r="ENL11" s="4"/>
      <c r="ENM11"/>
      <c r="ENN11" s="22"/>
      <c r="ENO11" s="22"/>
      <c r="ENP11" s="22"/>
      <c r="ENQ11" s="15"/>
      <c r="ENR11" s="23"/>
      <c r="ENS11" s="21"/>
      <c r="ENT11"/>
      <c r="ENU11" s="4"/>
      <c r="ENV11" s="4"/>
      <c r="ENW11"/>
      <c r="ENX11" s="22"/>
      <c r="ENY11" s="22"/>
      <c r="ENZ11" s="22"/>
      <c r="EOA11" s="15"/>
      <c r="EOB11" s="23"/>
      <c r="EOC11" s="21"/>
      <c r="EOD11"/>
      <c r="EOE11" s="4"/>
      <c r="EOF11" s="4"/>
      <c r="EOG11"/>
      <c r="EOH11" s="22"/>
      <c r="EOI11" s="22"/>
      <c r="EOJ11" s="22"/>
      <c r="EOK11" s="15"/>
      <c r="EOL11" s="23"/>
      <c r="EOM11" s="21"/>
      <c r="EON11"/>
      <c r="EOO11" s="4"/>
      <c r="EOP11" s="4"/>
      <c r="EOQ11"/>
      <c r="EOR11" s="22"/>
      <c r="EOS11" s="22"/>
      <c r="EOT11" s="22"/>
      <c r="EOU11" s="15"/>
      <c r="EOV11" s="23"/>
      <c r="EOW11" s="21"/>
      <c r="EOX11"/>
      <c r="EOY11" s="4"/>
      <c r="EOZ11" s="4"/>
      <c r="EPA11"/>
      <c r="EPB11" s="22"/>
      <c r="EPC11" s="22"/>
      <c r="EPD11" s="22"/>
      <c r="EPE11" s="15"/>
      <c r="EPF11" s="23"/>
      <c r="EPG11" s="21"/>
      <c r="EPH11"/>
      <c r="EPI11" s="4"/>
      <c r="EPJ11" s="4"/>
      <c r="EPK11"/>
      <c r="EPL11" s="22"/>
      <c r="EPM11" s="22"/>
      <c r="EPN11" s="22"/>
      <c r="EPO11" s="15"/>
      <c r="EPP11" s="23"/>
      <c r="EPQ11" s="21"/>
      <c r="EPR11"/>
      <c r="EPS11" s="4"/>
      <c r="EPT11" s="4"/>
      <c r="EPU11"/>
      <c r="EPV11" s="22"/>
      <c r="EPW11" s="22"/>
      <c r="EPX11" s="22"/>
      <c r="EPY11" s="15"/>
      <c r="EPZ11" s="23"/>
      <c r="EQA11" s="21"/>
      <c r="EQB11"/>
      <c r="EQC11" s="4"/>
      <c r="EQD11" s="4"/>
      <c r="EQE11"/>
      <c r="EQF11" s="22"/>
      <c r="EQG11" s="22"/>
      <c r="EQH11" s="22"/>
      <c r="EQI11" s="15"/>
      <c r="EQJ11" s="23"/>
      <c r="EQK11" s="21"/>
      <c r="EQL11"/>
      <c r="EQM11" s="4"/>
      <c r="EQN11" s="4"/>
      <c r="EQO11"/>
      <c r="EQP11" s="22"/>
      <c r="EQQ11" s="22"/>
      <c r="EQR11" s="22"/>
      <c r="EQS11" s="15"/>
      <c r="EQT11" s="23"/>
      <c r="EQU11" s="21"/>
      <c r="EQV11"/>
      <c r="EQW11" s="4"/>
      <c r="EQX11" s="4"/>
      <c r="EQY11"/>
      <c r="EQZ11" s="22"/>
      <c r="ERA11" s="22"/>
      <c r="ERB11" s="22"/>
      <c r="ERC11" s="15"/>
      <c r="ERD11" s="23"/>
      <c r="ERE11" s="21"/>
      <c r="ERF11"/>
      <c r="ERG11" s="4"/>
      <c r="ERH11" s="4"/>
      <c r="ERI11"/>
      <c r="ERJ11" s="22"/>
      <c r="ERK11" s="22"/>
      <c r="ERL11" s="22"/>
      <c r="ERM11" s="15"/>
      <c r="ERN11" s="23"/>
      <c r="ERO11" s="21"/>
      <c r="ERP11"/>
      <c r="ERQ11" s="4"/>
      <c r="ERR11" s="4"/>
      <c r="ERS11"/>
      <c r="ERT11" s="22"/>
      <c r="ERU11" s="22"/>
      <c r="ERV11" s="22"/>
      <c r="ERW11" s="15"/>
      <c r="ERX11" s="23"/>
      <c r="ERY11" s="21"/>
      <c r="ERZ11"/>
      <c r="ESA11" s="4"/>
      <c r="ESB11" s="4"/>
      <c r="ESC11"/>
      <c r="ESD11" s="22"/>
      <c r="ESE11" s="22"/>
      <c r="ESF11" s="22"/>
      <c r="ESG11" s="15"/>
      <c r="ESH11" s="23"/>
      <c r="ESI11" s="21"/>
      <c r="ESJ11"/>
      <c r="ESK11" s="4"/>
      <c r="ESL11" s="4"/>
      <c r="ESM11"/>
      <c r="ESN11" s="22"/>
      <c r="ESO11" s="22"/>
      <c r="ESP11" s="22"/>
      <c r="ESQ11" s="15"/>
      <c r="ESR11" s="23"/>
      <c r="ESS11" s="21"/>
      <c r="EST11"/>
      <c r="ESU11" s="4"/>
      <c r="ESV11" s="4"/>
      <c r="ESW11"/>
      <c r="ESX11" s="22"/>
      <c r="ESY11" s="22"/>
      <c r="ESZ11" s="22"/>
      <c r="ETA11" s="15"/>
      <c r="ETB11" s="23"/>
      <c r="ETC11" s="21"/>
      <c r="ETD11"/>
      <c r="ETE11" s="4"/>
      <c r="ETF11" s="4"/>
      <c r="ETG11"/>
      <c r="ETH11" s="22"/>
      <c r="ETI11" s="22"/>
      <c r="ETJ11" s="22"/>
      <c r="ETK11" s="15"/>
      <c r="ETL11" s="23"/>
      <c r="ETM11" s="21"/>
      <c r="ETN11"/>
      <c r="ETO11" s="4"/>
      <c r="ETP11" s="4"/>
      <c r="ETQ11"/>
      <c r="ETR11" s="22"/>
      <c r="ETS11" s="22"/>
      <c r="ETT11" s="22"/>
      <c r="ETU11" s="15"/>
      <c r="ETV11" s="23"/>
      <c r="ETW11" s="21"/>
      <c r="ETX11"/>
      <c r="ETY11" s="4"/>
      <c r="ETZ11" s="4"/>
      <c r="EUA11"/>
      <c r="EUB11" s="22"/>
      <c r="EUC11" s="22"/>
      <c r="EUD11" s="22"/>
      <c r="EUE11" s="15"/>
      <c r="EUF11" s="23"/>
      <c r="EUG11" s="21"/>
      <c r="EUH11"/>
      <c r="EUI11" s="4"/>
      <c r="EUJ11" s="4"/>
      <c r="EUK11"/>
      <c r="EUL11" s="22"/>
      <c r="EUM11" s="22"/>
      <c r="EUN11" s="22"/>
      <c r="EUO11" s="15"/>
      <c r="EUP11" s="23"/>
      <c r="EUQ11" s="21"/>
      <c r="EUR11"/>
      <c r="EUS11" s="4"/>
      <c r="EUT11" s="4"/>
      <c r="EUU11"/>
      <c r="EUV11" s="22"/>
      <c r="EUW11" s="22"/>
      <c r="EUX11" s="22"/>
      <c r="EUY11" s="15"/>
      <c r="EUZ11" s="23"/>
      <c r="EVA11" s="21"/>
      <c r="EVB11"/>
      <c r="EVC11" s="4"/>
      <c r="EVD11" s="4"/>
      <c r="EVE11"/>
      <c r="EVF11" s="22"/>
      <c r="EVG11" s="22"/>
      <c r="EVH11" s="22"/>
      <c r="EVI11" s="15"/>
      <c r="EVJ11" s="23"/>
      <c r="EVK11" s="21"/>
      <c r="EVL11"/>
      <c r="EVM11" s="4"/>
      <c r="EVN11" s="4"/>
      <c r="EVO11"/>
      <c r="EVP11" s="22"/>
      <c r="EVQ11" s="22"/>
      <c r="EVR11" s="22"/>
      <c r="EVS11" s="15"/>
      <c r="EVT11" s="23"/>
      <c r="EVU11" s="21"/>
      <c r="EVV11"/>
      <c r="EVW11" s="4"/>
      <c r="EVX11" s="4"/>
      <c r="EVY11"/>
      <c r="EVZ11" s="22"/>
      <c r="EWA11" s="22"/>
      <c r="EWB11" s="22"/>
      <c r="EWC11" s="15"/>
      <c r="EWD11" s="23"/>
      <c r="EWE11" s="21"/>
      <c r="EWF11"/>
      <c r="EWG11" s="4"/>
      <c r="EWH11" s="4"/>
      <c r="EWI11"/>
      <c r="EWJ11" s="22"/>
      <c r="EWK11" s="22"/>
      <c r="EWL11" s="22"/>
      <c r="EWM11" s="15"/>
      <c r="EWN11" s="23"/>
      <c r="EWO11" s="21"/>
      <c r="EWP11"/>
      <c r="EWQ11" s="4"/>
      <c r="EWR11" s="4"/>
      <c r="EWS11"/>
      <c r="EWT11" s="22"/>
      <c r="EWU11" s="22"/>
      <c r="EWV11" s="22"/>
      <c r="EWW11" s="15"/>
      <c r="EWX11" s="23"/>
      <c r="EWY11" s="21"/>
      <c r="EWZ11"/>
      <c r="EXA11" s="4"/>
      <c r="EXB11" s="4"/>
      <c r="EXC11"/>
      <c r="EXD11" s="22"/>
      <c r="EXE11" s="22"/>
      <c r="EXF11" s="22"/>
      <c r="EXG11" s="15"/>
      <c r="EXH11" s="23"/>
      <c r="EXI11" s="21"/>
      <c r="EXJ11"/>
      <c r="EXK11" s="4"/>
      <c r="EXL11" s="4"/>
      <c r="EXM11"/>
      <c r="EXN11" s="22"/>
      <c r="EXO11" s="22"/>
      <c r="EXP11" s="22"/>
      <c r="EXQ11" s="15"/>
      <c r="EXR11" s="23"/>
      <c r="EXS11" s="21"/>
      <c r="EXT11"/>
      <c r="EXU11" s="4"/>
      <c r="EXV11" s="4"/>
      <c r="EXW11"/>
      <c r="EXX11" s="22"/>
      <c r="EXY11" s="22"/>
      <c r="EXZ11" s="22"/>
      <c r="EYA11" s="15"/>
      <c r="EYB11" s="23"/>
      <c r="EYC11" s="21"/>
      <c r="EYD11"/>
      <c r="EYE11" s="4"/>
      <c r="EYF11" s="4"/>
      <c r="EYG11"/>
      <c r="EYH11" s="22"/>
      <c r="EYI11" s="22"/>
      <c r="EYJ11" s="22"/>
      <c r="EYK11" s="15"/>
      <c r="EYL11" s="23"/>
      <c r="EYM11" s="21"/>
      <c r="EYN11"/>
      <c r="EYO11" s="4"/>
      <c r="EYP11" s="4"/>
      <c r="EYQ11"/>
      <c r="EYR11" s="22"/>
      <c r="EYS11" s="22"/>
      <c r="EYT11" s="22"/>
      <c r="EYU11" s="15"/>
      <c r="EYV11" s="23"/>
      <c r="EYW11" s="21"/>
      <c r="EYX11"/>
      <c r="EYY11" s="4"/>
      <c r="EYZ11" s="4"/>
      <c r="EZA11"/>
      <c r="EZB11" s="22"/>
      <c r="EZC11" s="22"/>
      <c r="EZD11" s="22"/>
      <c r="EZE11" s="15"/>
      <c r="EZF11" s="23"/>
      <c r="EZG11" s="21"/>
      <c r="EZH11"/>
      <c r="EZI11" s="4"/>
      <c r="EZJ11" s="4"/>
      <c r="EZK11"/>
      <c r="EZL11" s="22"/>
      <c r="EZM11" s="22"/>
      <c r="EZN11" s="22"/>
      <c r="EZO11" s="15"/>
      <c r="EZP11" s="23"/>
      <c r="EZQ11" s="21"/>
      <c r="EZR11"/>
      <c r="EZS11" s="4"/>
      <c r="EZT11" s="4"/>
      <c r="EZU11"/>
      <c r="EZV11" s="22"/>
      <c r="EZW11" s="22"/>
      <c r="EZX11" s="22"/>
      <c r="EZY11" s="15"/>
      <c r="EZZ11" s="23"/>
      <c r="FAA11" s="21"/>
      <c r="FAB11"/>
      <c r="FAC11" s="4"/>
      <c r="FAD11" s="4"/>
      <c r="FAE11"/>
      <c r="FAF11" s="22"/>
      <c r="FAG11" s="22"/>
      <c r="FAH11" s="22"/>
      <c r="FAI11" s="15"/>
      <c r="FAJ11" s="23"/>
      <c r="FAK11" s="21"/>
      <c r="FAL11"/>
      <c r="FAM11" s="4"/>
      <c r="FAN11" s="4"/>
      <c r="FAO11"/>
      <c r="FAP11" s="22"/>
      <c r="FAQ11" s="22"/>
      <c r="FAR11" s="22"/>
      <c r="FAS11" s="15"/>
      <c r="FAT11" s="23"/>
      <c r="FAU11" s="21"/>
      <c r="FAV11"/>
      <c r="FAW11" s="4"/>
      <c r="FAX11" s="4"/>
      <c r="FAY11"/>
      <c r="FAZ11" s="22"/>
      <c r="FBA11" s="22"/>
      <c r="FBB11" s="22"/>
      <c r="FBC11" s="15"/>
      <c r="FBD11" s="23"/>
      <c r="FBE11" s="21"/>
      <c r="FBF11"/>
      <c r="FBG11" s="4"/>
      <c r="FBH11" s="4"/>
      <c r="FBI11"/>
      <c r="FBJ11" s="22"/>
      <c r="FBK11" s="22"/>
      <c r="FBL11" s="22"/>
      <c r="FBM11" s="15"/>
      <c r="FBN11" s="23"/>
      <c r="FBO11" s="21"/>
      <c r="FBP11"/>
      <c r="FBQ11" s="4"/>
      <c r="FBR11" s="4"/>
      <c r="FBS11"/>
      <c r="FBT11" s="22"/>
      <c r="FBU11" s="22"/>
      <c r="FBV11" s="22"/>
      <c r="FBW11" s="15"/>
      <c r="FBX11" s="23"/>
      <c r="FBY11" s="21"/>
      <c r="FBZ11"/>
      <c r="FCA11" s="4"/>
      <c r="FCB11" s="4"/>
      <c r="FCC11"/>
      <c r="FCD11" s="22"/>
      <c r="FCE11" s="22"/>
      <c r="FCF11" s="22"/>
      <c r="FCG11" s="15"/>
      <c r="FCH11" s="23"/>
      <c r="FCI11" s="21"/>
      <c r="FCJ11"/>
      <c r="FCK11" s="4"/>
      <c r="FCL11" s="4"/>
      <c r="FCM11"/>
      <c r="FCN11" s="22"/>
      <c r="FCO11" s="22"/>
      <c r="FCP11" s="22"/>
      <c r="FCQ11" s="15"/>
      <c r="FCR11" s="23"/>
      <c r="FCS11" s="21"/>
      <c r="FCT11"/>
      <c r="FCU11" s="4"/>
      <c r="FCV11" s="4"/>
      <c r="FCW11"/>
      <c r="FCX11" s="22"/>
      <c r="FCY11" s="22"/>
      <c r="FCZ11" s="22"/>
      <c r="FDA11" s="15"/>
      <c r="FDB11" s="23"/>
      <c r="FDC11" s="21"/>
      <c r="FDD11"/>
      <c r="FDE11" s="4"/>
      <c r="FDF11" s="4"/>
      <c r="FDG11"/>
      <c r="FDH11" s="22"/>
      <c r="FDI11" s="22"/>
      <c r="FDJ11" s="22"/>
      <c r="FDK11" s="15"/>
      <c r="FDL11" s="23"/>
      <c r="FDM11" s="21"/>
      <c r="FDN11"/>
      <c r="FDO11" s="4"/>
      <c r="FDP11" s="4"/>
      <c r="FDQ11"/>
      <c r="FDR11" s="22"/>
      <c r="FDS11" s="22"/>
      <c r="FDT11" s="22"/>
      <c r="FDU11" s="15"/>
      <c r="FDV11" s="23"/>
      <c r="FDW11" s="21"/>
      <c r="FDX11"/>
      <c r="FDY11" s="4"/>
      <c r="FDZ11" s="4"/>
      <c r="FEA11"/>
      <c r="FEB11" s="22"/>
      <c r="FEC11" s="22"/>
      <c r="FED11" s="22"/>
      <c r="FEE11" s="15"/>
      <c r="FEF11" s="23"/>
      <c r="FEG11" s="21"/>
      <c r="FEH11"/>
      <c r="FEI11" s="4"/>
      <c r="FEJ11" s="4"/>
      <c r="FEK11"/>
      <c r="FEL11" s="22"/>
      <c r="FEM11" s="22"/>
      <c r="FEN11" s="22"/>
      <c r="FEO11" s="15"/>
      <c r="FEP11" s="23"/>
      <c r="FEQ11" s="21"/>
      <c r="FER11"/>
      <c r="FES11" s="4"/>
      <c r="FET11" s="4"/>
      <c r="FEU11"/>
      <c r="FEV11" s="22"/>
      <c r="FEW11" s="22"/>
      <c r="FEX11" s="22"/>
      <c r="FEY11" s="15"/>
      <c r="FEZ11" s="23"/>
      <c r="FFA11" s="21"/>
      <c r="FFB11"/>
      <c r="FFC11" s="4"/>
      <c r="FFD11" s="4"/>
      <c r="FFE11"/>
      <c r="FFF11" s="22"/>
      <c r="FFG11" s="22"/>
      <c r="FFH11" s="22"/>
      <c r="FFI11" s="15"/>
      <c r="FFJ11" s="23"/>
      <c r="FFK11" s="21"/>
      <c r="FFL11"/>
      <c r="FFM11" s="4"/>
      <c r="FFN11" s="4"/>
      <c r="FFO11"/>
      <c r="FFP11" s="22"/>
      <c r="FFQ11" s="22"/>
      <c r="FFR11" s="22"/>
      <c r="FFS11" s="15"/>
      <c r="FFT11" s="23"/>
      <c r="FFU11" s="21"/>
      <c r="FFV11"/>
      <c r="FFW11" s="4"/>
      <c r="FFX11" s="4"/>
      <c r="FFY11"/>
      <c r="FFZ11" s="22"/>
      <c r="FGA11" s="22"/>
      <c r="FGB11" s="22"/>
      <c r="FGC11" s="15"/>
      <c r="FGD11" s="23"/>
      <c r="FGE11" s="21"/>
      <c r="FGF11"/>
      <c r="FGG11" s="4"/>
      <c r="FGH11" s="4"/>
      <c r="FGI11"/>
      <c r="FGJ11" s="22"/>
      <c r="FGK11" s="22"/>
      <c r="FGL11" s="22"/>
      <c r="FGM11" s="15"/>
      <c r="FGN11" s="23"/>
      <c r="FGO11" s="21"/>
      <c r="FGP11"/>
      <c r="FGQ11" s="4"/>
      <c r="FGR11" s="4"/>
      <c r="FGS11"/>
      <c r="FGT11" s="22"/>
      <c r="FGU11" s="22"/>
      <c r="FGV11" s="22"/>
      <c r="FGW11" s="15"/>
      <c r="FGX11" s="23"/>
      <c r="FGY11" s="21"/>
      <c r="FGZ11"/>
      <c r="FHA11" s="4"/>
      <c r="FHB11" s="4"/>
      <c r="FHC11"/>
      <c r="FHD11" s="22"/>
      <c r="FHE11" s="22"/>
      <c r="FHF11" s="22"/>
      <c r="FHG11" s="15"/>
      <c r="FHH11" s="23"/>
      <c r="FHI11" s="21"/>
      <c r="FHJ11"/>
      <c r="FHK11" s="4"/>
      <c r="FHL11" s="4"/>
      <c r="FHM11"/>
      <c r="FHN11" s="22"/>
      <c r="FHO11" s="22"/>
      <c r="FHP11" s="22"/>
      <c r="FHQ11" s="15"/>
      <c r="FHR11" s="23"/>
      <c r="FHS11" s="21"/>
      <c r="FHT11"/>
      <c r="FHU11" s="4"/>
      <c r="FHV11" s="4"/>
      <c r="FHW11"/>
      <c r="FHX11" s="22"/>
      <c r="FHY11" s="22"/>
      <c r="FHZ11" s="22"/>
      <c r="FIA11" s="15"/>
      <c r="FIB11" s="23"/>
      <c r="FIC11" s="21"/>
      <c r="FID11"/>
      <c r="FIE11" s="4"/>
      <c r="FIF11" s="4"/>
      <c r="FIG11"/>
      <c r="FIH11" s="22"/>
      <c r="FII11" s="22"/>
      <c r="FIJ11" s="22"/>
      <c r="FIK11" s="15"/>
      <c r="FIL11" s="23"/>
      <c r="FIM11" s="21"/>
      <c r="FIN11"/>
      <c r="FIO11" s="4"/>
      <c r="FIP11" s="4"/>
      <c r="FIQ11"/>
      <c r="FIR11" s="22"/>
      <c r="FIS11" s="22"/>
      <c r="FIT11" s="22"/>
      <c r="FIU11" s="15"/>
      <c r="FIV11" s="23"/>
      <c r="FIW11" s="21"/>
      <c r="FIX11"/>
      <c r="FIY11" s="4"/>
      <c r="FIZ11" s="4"/>
      <c r="FJA11"/>
      <c r="FJB11" s="22"/>
      <c r="FJC11" s="22"/>
      <c r="FJD11" s="22"/>
      <c r="FJE11" s="15"/>
      <c r="FJF11" s="23"/>
      <c r="FJG11" s="21"/>
      <c r="FJH11"/>
      <c r="FJI11" s="4"/>
      <c r="FJJ11" s="4"/>
      <c r="FJK11"/>
      <c r="FJL11" s="22"/>
      <c r="FJM11" s="22"/>
      <c r="FJN11" s="22"/>
      <c r="FJO11" s="15"/>
      <c r="FJP11" s="23"/>
      <c r="FJQ11" s="21"/>
      <c r="FJR11"/>
      <c r="FJS11" s="4"/>
      <c r="FJT11" s="4"/>
      <c r="FJU11"/>
      <c r="FJV11" s="22"/>
      <c r="FJW11" s="22"/>
      <c r="FJX11" s="22"/>
      <c r="FJY11" s="15"/>
      <c r="FJZ11" s="23"/>
      <c r="FKA11" s="21"/>
      <c r="FKB11"/>
      <c r="FKC11" s="4"/>
      <c r="FKD11" s="4"/>
      <c r="FKE11"/>
      <c r="FKF11" s="22"/>
      <c r="FKG11" s="22"/>
      <c r="FKH11" s="22"/>
      <c r="FKI11" s="15"/>
      <c r="FKJ11" s="23"/>
      <c r="FKK11" s="21"/>
      <c r="FKL11"/>
      <c r="FKM11" s="4"/>
      <c r="FKN11" s="4"/>
      <c r="FKO11"/>
      <c r="FKP11" s="22"/>
      <c r="FKQ11" s="22"/>
      <c r="FKR11" s="22"/>
      <c r="FKS11" s="15"/>
      <c r="FKT11" s="23"/>
      <c r="FKU11" s="21"/>
      <c r="FKV11"/>
      <c r="FKW11" s="4"/>
      <c r="FKX11" s="4"/>
      <c r="FKY11"/>
      <c r="FKZ11" s="22"/>
      <c r="FLA11" s="22"/>
      <c r="FLB11" s="22"/>
      <c r="FLC11" s="15"/>
      <c r="FLD11" s="23"/>
      <c r="FLE11" s="21"/>
      <c r="FLF11"/>
      <c r="FLG11" s="4"/>
      <c r="FLH11" s="4"/>
      <c r="FLI11"/>
      <c r="FLJ11" s="22"/>
      <c r="FLK11" s="22"/>
      <c r="FLL11" s="22"/>
      <c r="FLM11" s="15"/>
      <c r="FLN11" s="23"/>
      <c r="FLO11" s="21"/>
      <c r="FLP11"/>
      <c r="FLQ11" s="4"/>
      <c r="FLR11" s="4"/>
      <c r="FLS11"/>
      <c r="FLT11" s="22"/>
      <c r="FLU11" s="22"/>
      <c r="FLV11" s="22"/>
      <c r="FLW11" s="15"/>
      <c r="FLX11" s="23"/>
      <c r="FLY11" s="21"/>
      <c r="FLZ11"/>
      <c r="FMA11" s="4"/>
      <c r="FMB11" s="4"/>
      <c r="FMC11"/>
      <c r="FMD11" s="22"/>
      <c r="FME11" s="22"/>
      <c r="FMF11" s="22"/>
      <c r="FMG11" s="15"/>
      <c r="FMH11" s="23"/>
      <c r="FMI11" s="21"/>
      <c r="FMJ11"/>
      <c r="FMK11" s="4"/>
      <c r="FML11" s="4"/>
      <c r="FMM11"/>
      <c r="FMN11" s="22"/>
      <c r="FMO11" s="22"/>
      <c r="FMP11" s="22"/>
      <c r="FMQ11" s="15"/>
      <c r="FMR11" s="23"/>
      <c r="FMS11" s="21"/>
      <c r="FMT11"/>
      <c r="FMU11" s="4"/>
      <c r="FMV11" s="4"/>
      <c r="FMW11"/>
      <c r="FMX11" s="22"/>
      <c r="FMY11" s="22"/>
      <c r="FMZ11" s="22"/>
      <c r="FNA11" s="15"/>
      <c r="FNB11" s="23"/>
      <c r="FNC11" s="21"/>
      <c r="FND11"/>
      <c r="FNE11" s="4"/>
      <c r="FNF11" s="4"/>
      <c r="FNG11"/>
      <c r="FNH11" s="22"/>
      <c r="FNI11" s="22"/>
      <c r="FNJ11" s="22"/>
      <c r="FNK11" s="15"/>
      <c r="FNL11" s="23"/>
      <c r="FNM11" s="21"/>
      <c r="FNN11"/>
      <c r="FNO11" s="4"/>
      <c r="FNP11" s="4"/>
      <c r="FNQ11"/>
      <c r="FNR11" s="22"/>
      <c r="FNS11" s="22"/>
      <c r="FNT11" s="22"/>
      <c r="FNU11" s="15"/>
      <c r="FNV11" s="23"/>
      <c r="FNW11" s="21"/>
      <c r="FNX11"/>
      <c r="FNY11" s="4"/>
      <c r="FNZ11" s="4"/>
      <c r="FOA11"/>
      <c r="FOB11" s="22"/>
      <c r="FOC11" s="22"/>
      <c r="FOD11" s="22"/>
      <c r="FOE11" s="15"/>
      <c r="FOF11" s="23"/>
      <c r="FOG11" s="21"/>
      <c r="FOH11"/>
      <c r="FOI11" s="4"/>
      <c r="FOJ11" s="4"/>
      <c r="FOK11"/>
      <c r="FOL11" s="22"/>
      <c r="FOM11" s="22"/>
      <c r="FON11" s="22"/>
      <c r="FOO11" s="15"/>
      <c r="FOP11" s="23"/>
      <c r="FOQ11" s="21"/>
      <c r="FOR11"/>
      <c r="FOS11" s="4"/>
      <c r="FOT11" s="4"/>
      <c r="FOU11"/>
      <c r="FOV11" s="22"/>
      <c r="FOW11" s="22"/>
      <c r="FOX11" s="22"/>
      <c r="FOY11" s="15"/>
      <c r="FOZ11" s="23"/>
      <c r="FPA11" s="21"/>
      <c r="FPB11"/>
      <c r="FPC11" s="4"/>
      <c r="FPD11" s="4"/>
      <c r="FPE11"/>
      <c r="FPF11" s="22"/>
      <c r="FPG11" s="22"/>
      <c r="FPH11" s="22"/>
      <c r="FPI11" s="15"/>
      <c r="FPJ11" s="23"/>
      <c r="FPK11" s="21"/>
      <c r="FPL11"/>
      <c r="FPM11" s="4"/>
      <c r="FPN11" s="4"/>
      <c r="FPO11"/>
      <c r="FPP11" s="22"/>
      <c r="FPQ11" s="22"/>
      <c r="FPR11" s="22"/>
      <c r="FPS11" s="15"/>
      <c r="FPT11" s="23"/>
      <c r="FPU11" s="21"/>
      <c r="FPV11"/>
      <c r="FPW11" s="4"/>
      <c r="FPX11" s="4"/>
      <c r="FPY11"/>
      <c r="FPZ11" s="22"/>
      <c r="FQA11" s="22"/>
      <c r="FQB11" s="22"/>
      <c r="FQC11" s="15"/>
      <c r="FQD11" s="23"/>
      <c r="FQE11" s="21"/>
      <c r="FQF11"/>
      <c r="FQG11" s="4"/>
      <c r="FQH11" s="4"/>
      <c r="FQI11"/>
      <c r="FQJ11" s="22"/>
      <c r="FQK11" s="22"/>
      <c r="FQL11" s="22"/>
      <c r="FQM11" s="15"/>
      <c r="FQN11" s="23"/>
      <c r="FQO11" s="21"/>
      <c r="FQP11"/>
      <c r="FQQ11" s="4"/>
      <c r="FQR11" s="4"/>
      <c r="FQS11"/>
      <c r="FQT11" s="22"/>
      <c r="FQU11" s="22"/>
      <c r="FQV11" s="22"/>
      <c r="FQW11" s="15"/>
      <c r="FQX11" s="23"/>
      <c r="FQY11" s="21"/>
      <c r="FQZ11"/>
      <c r="FRA11" s="4"/>
      <c r="FRB11" s="4"/>
      <c r="FRC11"/>
      <c r="FRD11" s="22"/>
      <c r="FRE11" s="22"/>
      <c r="FRF11" s="22"/>
      <c r="FRG11" s="15"/>
      <c r="FRH11" s="23"/>
      <c r="FRI11" s="21"/>
      <c r="FRJ11"/>
      <c r="FRK11" s="4"/>
      <c r="FRL11" s="4"/>
      <c r="FRM11"/>
      <c r="FRN11" s="22"/>
      <c r="FRO11" s="22"/>
      <c r="FRP11" s="22"/>
      <c r="FRQ11" s="15"/>
      <c r="FRR11" s="23"/>
      <c r="FRS11" s="21"/>
      <c r="FRT11"/>
      <c r="FRU11" s="4"/>
      <c r="FRV11" s="4"/>
      <c r="FRW11"/>
      <c r="FRX11" s="22"/>
      <c r="FRY11" s="22"/>
      <c r="FRZ11" s="22"/>
      <c r="FSA11" s="15"/>
      <c r="FSB11" s="23"/>
      <c r="FSC11" s="21"/>
      <c r="FSD11"/>
      <c r="FSE11" s="4"/>
      <c r="FSF11" s="4"/>
      <c r="FSG11"/>
      <c r="FSH11" s="22"/>
      <c r="FSI11" s="22"/>
      <c r="FSJ11" s="22"/>
      <c r="FSK11" s="15"/>
      <c r="FSL11" s="23"/>
      <c r="FSM11" s="21"/>
      <c r="FSN11"/>
      <c r="FSO11" s="4"/>
      <c r="FSP11" s="4"/>
      <c r="FSQ11"/>
      <c r="FSR11" s="22"/>
      <c r="FSS11" s="22"/>
      <c r="FST11" s="22"/>
      <c r="FSU11" s="15"/>
      <c r="FSV11" s="23"/>
      <c r="FSW11" s="21"/>
      <c r="FSX11"/>
      <c r="FSY11" s="4"/>
      <c r="FSZ11" s="4"/>
      <c r="FTA11"/>
      <c r="FTB11" s="22"/>
      <c r="FTC11" s="22"/>
      <c r="FTD11" s="22"/>
      <c r="FTE11" s="15"/>
      <c r="FTF11" s="23"/>
      <c r="FTG11" s="21"/>
      <c r="FTH11"/>
      <c r="FTI11" s="4"/>
      <c r="FTJ11" s="4"/>
      <c r="FTK11"/>
      <c r="FTL11" s="22"/>
      <c r="FTM11" s="22"/>
      <c r="FTN11" s="22"/>
      <c r="FTO11" s="15"/>
      <c r="FTP11" s="23"/>
      <c r="FTQ11" s="21"/>
      <c r="FTR11"/>
      <c r="FTS11" s="4"/>
      <c r="FTT11" s="4"/>
      <c r="FTU11"/>
      <c r="FTV11" s="22"/>
      <c r="FTW11" s="22"/>
      <c r="FTX11" s="22"/>
      <c r="FTY11" s="15"/>
      <c r="FTZ11" s="23"/>
      <c r="FUA11" s="21"/>
      <c r="FUB11"/>
      <c r="FUC11" s="4"/>
      <c r="FUD11" s="4"/>
      <c r="FUE11"/>
      <c r="FUF11" s="22"/>
      <c r="FUG11" s="22"/>
      <c r="FUH11" s="22"/>
      <c r="FUI11" s="15"/>
      <c r="FUJ11" s="23"/>
      <c r="FUK11" s="21"/>
      <c r="FUL11"/>
      <c r="FUM11" s="4"/>
      <c r="FUN11" s="4"/>
      <c r="FUO11"/>
      <c r="FUP11" s="22"/>
      <c r="FUQ11" s="22"/>
      <c r="FUR11" s="22"/>
      <c r="FUS11" s="15"/>
      <c r="FUT11" s="23"/>
      <c r="FUU11" s="21"/>
      <c r="FUV11"/>
      <c r="FUW11" s="4"/>
      <c r="FUX11" s="4"/>
      <c r="FUY11"/>
      <c r="FUZ11" s="22"/>
      <c r="FVA11" s="22"/>
      <c r="FVB11" s="22"/>
      <c r="FVC11" s="15"/>
      <c r="FVD11" s="23"/>
      <c r="FVE11" s="21"/>
      <c r="FVF11"/>
      <c r="FVG11" s="4"/>
      <c r="FVH11" s="4"/>
      <c r="FVI11"/>
      <c r="FVJ11" s="22"/>
      <c r="FVK11" s="22"/>
      <c r="FVL11" s="22"/>
      <c r="FVM11" s="15"/>
      <c r="FVN11" s="23"/>
      <c r="FVO11" s="21"/>
      <c r="FVP11"/>
      <c r="FVQ11" s="4"/>
      <c r="FVR11" s="4"/>
      <c r="FVS11"/>
      <c r="FVT11" s="22"/>
      <c r="FVU11" s="22"/>
      <c r="FVV11" s="22"/>
      <c r="FVW11" s="15"/>
      <c r="FVX11" s="23"/>
      <c r="FVY11" s="21"/>
      <c r="FVZ11"/>
      <c r="FWA11" s="4"/>
      <c r="FWB11" s="4"/>
      <c r="FWC11"/>
      <c r="FWD11" s="22"/>
      <c r="FWE11" s="22"/>
      <c r="FWF11" s="22"/>
      <c r="FWG11" s="15"/>
      <c r="FWH11" s="23"/>
      <c r="FWI11" s="21"/>
      <c r="FWJ11"/>
      <c r="FWK11" s="4"/>
      <c r="FWL11" s="4"/>
      <c r="FWM11"/>
      <c r="FWN11" s="22"/>
      <c r="FWO11" s="22"/>
      <c r="FWP11" s="22"/>
      <c r="FWQ11" s="15"/>
      <c r="FWR11" s="23"/>
      <c r="FWS11" s="21"/>
      <c r="FWT11"/>
      <c r="FWU11" s="4"/>
      <c r="FWV11" s="4"/>
      <c r="FWW11"/>
      <c r="FWX11" s="22"/>
      <c r="FWY11" s="22"/>
      <c r="FWZ11" s="22"/>
      <c r="FXA11" s="15"/>
      <c r="FXB11" s="23"/>
      <c r="FXC11" s="21"/>
      <c r="FXD11"/>
      <c r="FXE11" s="4"/>
      <c r="FXF11" s="4"/>
      <c r="FXG11"/>
      <c r="FXH11" s="22"/>
      <c r="FXI11" s="22"/>
      <c r="FXJ11" s="22"/>
      <c r="FXK11" s="15"/>
      <c r="FXL11" s="23"/>
      <c r="FXM11" s="21"/>
      <c r="FXN11"/>
      <c r="FXO11" s="4"/>
      <c r="FXP11" s="4"/>
      <c r="FXQ11"/>
      <c r="FXR11" s="22"/>
      <c r="FXS11" s="22"/>
      <c r="FXT11" s="22"/>
      <c r="FXU11" s="15"/>
      <c r="FXV11" s="23"/>
      <c r="FXW11" s="21"/>
      <c r="FXX11"/>
      <c r="FXY11" s="4"/>
      <c r="FXZ11" s="4"/>
      <c r="FYA11"/>
      <c r="FYB11" s="22"/>
      <c r="FYC11" s="22"/>
      <c r="FYD11" s="22"/>
      <c r="FYE11" s="15"/>
      <c r="FYF11" s="23"/>
      <c r="FYG11" s="21"/>
      <c r="FYH11"/>
      <c r="FYI11" s="4"/>
      <c r="FYJ11" s="4"/>
      <c r="FYK11"/>
      <c r="FYL11" s="22"/>
      <c r="FYM11" s="22"/>
      <c r="FYN11" s="22"/>
      <c r="FYO11" s="15"/>
      <c r="FYP11" s="23"/>
      <c r="FYQ11" s="21"/>
      <c r="FYR11"/>
      <c r="FYS11" s="4"/>
      <c r="FYT11" s="4"/>
      <c r="FYU11"/>
      <c r="FYV11" s="22"/>
      <c r="FYW11" s="22"/>
      <c r="FYX11" s="22"/>
      <c r="FYY11" s="15"/>
      <c r="FYZ11" s="23"/>
      <c r="FZA11" s="21"/>
      <c r="FZB11"/>
      <c r="FZC11" s="4"/>
      <c r="FZD11" s="4"/>
      <c r="FZE11"/>
      <c r="FZF11" s="22"/>
      <c r="FZG11" s="22"/>
      <c r="FZH11" s="22"/>
      <c r="FZI11" s="15"/>
      <c r="FZJ11" s="23"/>
      <c r="FZK11" s="21"/>
      <c r="FZL11"/>
      <c r="FZM11" s="4"/>
      <c r="FZN11" s="4"/>
      <c r="FZO11"/>
      <c r="FZP11" s="22"/>
      <c r="FZQ11" s="22"/>
      <c r="FZR11" s="22"/>
      <c r="FZS11" s="15"/>
      <c r="FZT11" s="23"/>
      <c r="FZU11" s="21"/>
      <c r="FZV11"/>
      <c r="FZW11" s="4"/>
      <c r="FZX11" s="4"/>
      <c r="FZY11"/>
      <c r="FZZ11" s="22"/>
      <c r="GAA11" s="22"/>
      <c r="GAB11" s="22"/>
      <c r="GAC11" s="15"/>
      <c r="GAD11" s="23"/>
      <c r="GAE11" s="21"/>
      <c r="GAF11"/>
      <c r="GAG11" s="4"/>
      <c r="GAH11" s="4"/>
      <c r="GAI11"/>
      <c r="GAJ11" s="22"/>
      <c r="GAK11" s="22"/>
      <c r="GAL11" s="22"/>
      <c r="GAM11" s="15"/>
      <c r="GAN11" s="23"/>
      <c r="GAO11" s="21"/>
      <c r="GAP11"/>
      <c r="GAQ11" s="4"/>
      <c r="GAR11" s="4"/>
      <c r="GAS11"/>
      <c r="GAT11" s="22"/>
      <c r="GAU11" s="22"/>
      <c r="GAV11" s="22"/>
      <c r="GAW11" s="15"/>
      <c r="GAX11" s="23"/>
      <c r="GAY11" s="21"/>
      <c r="GAZ11"/>
      <c r="GBA11" s="4"/>
      <c r="GBB11" s="4"/>
      <c r="GBC11"/>
      <c r="GBD11" s="22"/>
      <c r="GBE11" s="22"/>
      <c r="GBF11" s="22"/>
      <c r="GBG11" s="15"/>
      <c r="GBH11" s="23"/>
      <c r="GBI11" s="21"/>
      <c r="GBJ11"/>
      <c r="GBK11" s="4"/>
      <c r="GBL11" s="4"/>
      <c r="GBM11"/>
      <c r="GBN11" s="22"/>
      <c r="GBO11" s="22"/>
      <c r="GBP11" s="22"/>
      <c r="GBQ11" s="15"/>
      <c r="GBR11" s="23"/>
      <c r="GBS11" s="21"/>
      <c r="GBT11"/>
      <c r="GBU11" s="4"/>
      <c r="GBV11" s="4"/>
      <c r="GBW11"/>
      <c r="GBX11" s="22"/>
      <c r="GBY11" s="22"/>
      <c r="GBZ11" s="22"/>
      <c r="GCA11" s="15"/>
      <c r="GCB11" s="23"/>
      <c r="GCC11" s="21"/>
      <c r="GCD11"/>
      <c r="GCE11" s="4"/>
      <c r="GCF11" s="4"/>
      <c r="GCG11"/>
      <c r="GCH11" s="22"/>
      <c r="GCI11" s="22"/>
      <c r="GCJ11" s="22"/>
      <c r="GCK11" s="15"/>
      <c r="GCL11" s="23"/>
      <c r="GCM11" s="21"/>
      <c r="GCN11"/>
      <c r="GCO11" s="4"/>
      <c r="GCP11" s="4"/>
      <c r="GCQ11"/>
      <c r="GCR11" s="22"/>
      <c r="GCS11" s="22"/>
      <c r="GCT11" s="22"/>
      <c r="GCU11" s="15"/>
      <c r="GCV11" s="23"/>
      <c r="GCW11" s="21"/>
      <c r="GCX11"/>
      <c r="GCY11" s="4"/>
      <c r="GCZ11" s="4"/>
      <c r="GDA11"/>
      <c r="GDB11" s="22"/>
      <c r="GDC11" s="22"/>
      <c r="GDD11" s="22"/>
      <c r="GDE11" s="15"/>
      <c r="GDF11" s="23"/>
      <c r="GDG11" s="21"/>
      <c r="GDH11"/>
      <c r="GDI11" s="4"/>
      <c r="GDJ11" s="4"/>
      <c r="GDK11"/>
      <c r="GDL11" s="22"/>
      <c r="GDM11" s="22"/>
      <c r="GDN11" s="22"/>
      <c r="GDO11" s="15"/>
      <c r="GDP11" s="23"/>
      <c r="GDQ11" s="21"/>
      <c r="GDR11"/>
      <c r="GDS11" s="4"/>
      <c r="GDT11" s="4"/>
      <c r="GDU11"/>
      <c r="GDV11" s="22"/>
      <c r="GDW11" s="22"/>
      <c r="GDX11" s="22"/>
      <c r="GDY11" s="15"/>
      <c r="GDZ11" s="23"/>
      <c r="GEA11" s="21"/>
      <c r="GEB11"/>
      <c r="GEC11" s="4"/>
      <c r="GED11" s="4"/>
      <c r="GEE11"/>
      <c r="GEF11" s="22"/>
      <c r="GEG11" s="22"/>
      <c r="GEH11" s="22"/>
      <c r="GEI11" s="15"/>
      <c r="GEJ11" s="23"/>
      <c r="GEK11" s="21"/>
      <c r="GEL11"/>
      <c r="GEM11" s="4"/>
      <c r="GEN11" s="4"/>
      <c r="GEO11"/>
      <c r="GEP11" s="22"/>
      <c r="GEQ11" s="22"/>
      <c r="GER11" s="22"/>
      <c r="GES11" s="15"/>
      <c r="GET11" s="23"/>
      <c r="GEU11" s="21"/>
      <c r="GEV11"/>
      <c r="GEW11" s="4"/>
      <c r="GEX11" s="4"/>
      <c r="GEY11"/>
      <c r="GEZ11" s="22"/>
      <c r="GFA11" s="22"/>
      <c r="GFB11" s="22"/>
      <c r="GFC11" s="15"/>
      <c r="GFD11" s="23"/>
      <c r="GFE11" s="21"/>
      <c r="GFF11"/>
      <c r="GFG11" s="4"/>
      <c r="GFH11" s="4"/>
      <c r="GFI11"/>
      <c r="GFJ11" s="22"/>
      <c r="GFK11" s="22"/>
      <c r="GFL11" s="22"/>
      <c r="GFM11" s="15"/>
      <c r="GFN11" s="23"/>
      <c r="GFO11" s="21"/>
      <c r="GFP11"/>
      <c r="GFQ11" s="4"/>
      <c r="GFR11" s="4"/>
      <c r="GFS11"/>
      <c r="GFT11" s="22"/>
      <c r="GFU11" s="22"/>
      <c r="GFV11" s="22"/>
      <c r="GFW11" s="15"/>
      <c r="GFX11" s="23"/>
      <c r="GFY11" s="21"/>
      <c r="GFZ11"/>
      <c r="GGA11" s="4"/>
      <c r="GGB11" s="4"/>
      <c r="GGC11"/>
      <c r="GGD11" s="22"/>
      <c r="GGE11" s="22"/>
      <c r="GGF11" s="22"/>
      <c r="GGG11" s="15"/>
      <c r="GGH11" s="23"/>
      <c r="GGI11" s="21"/>
      <c r="GGJ11"/>
      <c r="GGK11" s="4"/>
      <c r="GGL11" s="4"/>
      <c r="GGM11"/>
      <c r="GGN11" s="22"/>
      <c r="GGO11" s="22"/>
      <c r="GGP11" s="22"/>
      <c r="GGQ11" s="15"/>
      <c r="GGR11" s="23"/>
      <c r="GGS11" s="21"/>
      <c r="GGT11"/>
      <c r="GGU11" s="4"/>
      <c r="GGV11" s="4"/>
      <c r="GGW11"/>
      <c r="GGX11" s="22"/>
      <c r="GGY11" s="22"/>
      <c r="GGZ11" s="22"/>
      <c r="GHA11" s="15"/>
      <c r="GHB11" s="23"/>
      <c r="GHC11" s="21"/>
      <c r="GHD11"/>
      <c r="GHE11" s="4"/>
      <c r="GHF11" s="4"/>
      <c r="GHG11"/>
      <c r="GHH11" s="22"/>
      <c r="GHI11" s="22"/>
      <c r="GHJ11" s="22"/>
      <c r="GHK11" s="15"/>
      <c r="GHL11" s="23"/>
      <c r="GHM11" s="21"/>
      <c r="GHN11"/>
      <c r="GHO11" s="4"/>
      <c r="GHP11" s="4"/>
      <c r="GHQ11"/>
      <c r="GHR11" s="22"/>
      <c r="GHS11" s="22"/>
      <c r="GHT11" s="22"/>
      <c r="GHU11" s="15"/>
      <c r="GHV11" s="23"/>
      <c r="GHW11" s="21"/>
      <c r="GHX11"/>
      <c r="GHY11" s="4"/>
      <c r="GHZ11" s="4"/>
      <c r="GIA11"/>
      <c r="GIB11" s="22"/>
      <c r="GIC11" s="22"/>
      <c r="GID11" s="22"/>
      <c r="GIE11" s="15"/>
      <c r="GIF11" s="23"/>
      <c r="GIG11" s="21"/>
      <c r="GIH11"/>
      <c r="GII11" s="4"/>
      <c r="GIJ11" s="4"/>
      <c r="GIK11"/>
      <c r="GIL11" s="22"/>
      <c r="GIM11" s="22"/>
      <c r="GIN11" s="22"/>
      <c r="GIO11" s="15"/>
      <c r="GIP11" s="23"/>
      <c r="GIQ11" s="21"/>
      <c r="GIR11"/>
      <c r="GIS11" s="4"/>
      <c r="GIT11" s="4"/>
      <c r="GIU11"/>
      <c r="GIV11" s="22"/>
      <c r="GIW11" s="22"/>
      <c r="GIX11" s="22"/>
      <c r="GIY11" s="15"/>
      <c r="GIZ11" s="23"/>
      <c r="GJA11" s="21"/>
      <c r="GJB11"/>
      <c r="GJC11" s="4"/>
      <c r="GJD11" s="4"/>
      <c r="GJE11"/>
      <c r="GJF11" s="22"/>
      <c r="GJG11" s="22"/>
      <c r="GJH11" s="22"/>
      <c r="GJI11" s="15"/>
      <c r="GJJ11" s="23"/>
      <c r="GJK11" s="21"/>
      <c r="GJL11"/>
      <c r="GJM11" s="4"/>
      <c r="GJN11" s="4"/>
      <c r="GJO11"/>
      <c r="GJP11" s="22"/>
      <c r="GJQ11" s="22"/>
      <c r="GJR11" s="22"/>
      <c r="GJS11" s="15"/>
      <c r="GJT11" s="23"/>
      <c r="GJU11" s="21"/>
      <c r="GJV11"/>
      <c r="GJW11" s="4"/>
      <c r="GJX11" s="4"/>
      <c r="GJY11"/>
      <c r="GJZ11" s="22"/>
      <c r="GKA11" s="22"/>
      <c r="GKB11" s="22"/>
      <c r="GKC11" s="15"/>
      <c r="GKD11" s="23"/>
      <c r="GKE11" s="21"/>
      <c r="GKF11"/>
      <c r="GKG11" s="4"/>
      <c r="GKH11" s="4"/>
      <c r="GKI11"/>
      <c r="GKJ11" s="22"/>
      <c r="GKK11" s="22"/>
      <c r="GKL11" s="22"/>
      <c r="GKM11" s="15"/>
      <c r="GKN11" s="23"/>
      <c r="GKO11" s="21"/>
      <c r="GKP11"/>
      <c r="GKQ11" s="4"/>
      <c r="GKR11" s="4"/>
      <c r="GKS11"/>
      <c r="GKT11" s="22"/>
      <c r="GKU11" s="22"/>
      <c r="GKV11" s="22"/>
      <c r="GKW11" s="15"/>
      <c r="GKX11" s="23"/>
      <c r="GKY11" s="21"/>
      <c r="GKZ11"/>
      <c r="GLA11" s="4"/>
      <c r="GLB11" s="4"/>
      <c r="GLC11"/>
      <c r="GLD11" s="22"/>
      <c r="GLE11" s="22"/>
      <c r="GLF11" s="22"/>
      <c r="GLG11" s="15"/>
      <c r="GLH11" s="23"/>
      <c r="GLI11" s="21"/>
      <c r="GLJ11"/>
      <c r="GLK11" s="4"/>
      <c r="GLL11" s="4"/>
      <c r="GLM11"/>
      <c r="GLN11" s="22"/>
      <c r="GLO11" s="22"/>
      <c r="GLP11" s="22"/>
      <c r="GLQ11" s="15"/>
      <c r="GLR11" s="23"/>
      <c r="GLS11" s="21"/>
      <c r="GLT11"/>
      <c r="GLU11" s="4"/>
      <c r="GLV11" s="4"/>
      <c r="GLW11"/>
      <c r="GLX11" s="22"/>
      <c r="GLY11" s="22"/>
      <c r="GLZ11" s="22"/>
      <c r="GMA11" s="15"/>
      <c r="GMB11" s="23"/>
      <c r="GMC11" s="21"/>
      <c r="GMD11"/>
      <c r="GME11" s="4"/>
      <c r="GMF11" s="4"/>
      <c r="GMG11"/>
      <c r="GMH11" s="22"/>
      <c r="GMI11" s="22"/>
      <c r="GMJ11" s="22"/>
      <c r="GMK11" s="15"/>
      <c r="GML11" s="23"/>
      <c r="GMM11" s="21"/>
      <c r="GMN11"/>
      <c r="GMO11" s="4"/>
      <c r="GMP11" s="4"/>
      <c r="GMQ11"/>
      <c r="GMR11" s="22"/>
      <c r="GMS11" s="22"/>
      <c r="GMT11" s="22"/>
      <c r="GMU11" s="15"/>
      <c r="GMV11" s="23"/>
      <c r="GMW11" s="21"/>
      <c r="GMX11"/>
      <c r="GMY11" s="4"/>
      <c r="GMZ11" s="4"/>
      <c r="GNA11"/>
      <c r="GNB11" s="22"/>
      <c r="GNC11" s="22"/>
      <c r="GND11" s="22"/>
      <c r="GNE11" s="15"/>
      <c r="GNF11" s="23"/>
      <c r="GNG11" s="21"/>
      <c r="GNH11"/>
      <c r="GNI11" s="4"/>
      <c r="GNJ11" s="4"/>
      <c r="GNK11"/>
      <c r="GNL11" s="22"/>
      <c r="GNM11" s="22"/>
      <c r="GNN11" s="22"/>
      <c r="GNO11" s="15"/>
      <c r="GNP11" s="23"/>
      <c r="GNQ11" s="21"/>
      <c r="GNR11"/>
      <c r="GNS11" s="4"/>
      <c r="GNT11" s="4"/>
      <c r="GNU11"/>
      <c r="GNV11" s="22"/>
      <c r="GNW11" s="22"/>
      <c r="GNX11" s="22"/>
      <c r="GNY11" s="15"/>
      <c r="GNZ11" s="23"/>
      <c r="GOA11" s="21"/>
      <c r="GOB11"/>
      <c r="GOC11" s="4"/>
      <c r="GOD11" s="4"/>
      <c r="GOE11"/>
      <c r="GOF11" s="22"/>
      <c r="GOG11" s="22"/>
      <c r="GOH11" s="22"/>
      <c r="GOI11" s="15"/>
      <c r="GOJ11" s="23"/>
      <c r="GOK11" s="21"/>
      <c r="GOL11"/>
      <c r="GOM11" s="4"/>
      <c r="GON11" s="4"/>
      <c r="GOO11"/>
      <c r="GOP11" s="22"/>
      <c r="GOQ11" s="22"/>
      <c r="GOR11" s="22"/>
      <c r="GOS11" s="15"/>
      <c r="GOT11" s="23"/>
      <c r="GOU11" s="21"/>
      <c r="GOV11"/>
      <c r="GOW11" s="4"/>
      <c r="GOX11" s="4"/>
      <c r="GOY11"/>
      <c r="GOZ11" s="22"/>
      <c r="GPA11" s="22"/>
      <c r="GPB11" s="22"/>
      <c r="GPC11" s="15"/>
      <c r="GPD11" s="23"/>
      <c r="GPE11" s="21"/>
      <c r="GPF11"/>
      <c r="GPG11" s="4"/>
      <c r="GPH11" s="4"/>
      <c r="GPI11"/>
      <c r="GPJ11" s="22"/>
      <c r="GPK11" s="22"/>
      <c r="GPL11" s="22"/>
      <c r="GPM11" s="15"/>
      <c r="GPN11" s="23"/>
      <c r="GPO11" s="21"/>
      <c r="GPP11"/>
      <c r="GPQ11" s="4"/>
      <c r="GPR11" s="4"/>
      <c r="GPS11"/>
      <c r="GPT11" s="22"/>
      <c r="GPU11" s="22"/>
      <c r="GPV11" s="22"/>
      <c r="GPW11" s="15"/>
      <c r="GPX11" s="23"/>
      <c r="GPY11" s="21"/>
      <c r="GPZ11"/>
      <c r="GQA11" s="4"/>
      <c r="GQB11" s="4"/>
      <c r="GQC11"/>
      <c r="GQD11" s="22"/>
      <c r="GQE11" s="22"/>
      <c r="GQF11" s="22"/>
      <c r="GQG11" s="15"/>
      <c r="GQH11" s="23"/>
      <c r="GQI11" s="21"/>
      <c r="GQJ11"/>
      <c r="GQK11" s="4"/>
      <c r="GQL11" s="4"/>
      <c r="GQM11"/>
      <c r="GQN11" s="22"/>
      <c r="GQO11" s="22"/>
      <c r="GQP11" s="22"/>
      <c r="GQQ11" s="15"/>
      <c r="GQR11" s="23"/>
      <c r="GQS11" s="21"/>
      <c r="GQT11"/>
      <c r="GQU11" s="4"/>
      <c r="GQV11" s="4"/>
      <c r="GQW11"/>
      <c r="GQX11" s="22"/>
      <c r="GQY11" s="22"/>
      <c r="GQZ11" s="22"/>
      <c r="GRA11" s="15"/>
      <c r="GRB11" s="23"/>
      <c r="GRC11" s="21"/>
      <c r="GRD11"/>
      <c r="GRE11" s="4"/>
      <c r="GRF11" s="4"/>
      <c r="GRG11"/>
      <c r="GRH11" s="22"/>
      <c r="GRI11" s="22"/>
      <c r="GRJ11" s="22"/>
      <c r="GRK11" s="15"/>
      <c r="GRL11" s="23"/>
      <c r="GRM11" s="21"/>
      <c r="GRN11"/>
      <c r="GRO11" s="4"/>
      <c r="GRP11" s="4"/>
      <c r="GRQ11"/>
      <c r="GRR11" s="22"/>
      <c r="GRS11" s="22"/>
      <c r="GRT11" s="22"/>
      <c r="GRU11" s="15"/>
      <c r="GRV11" s="23"/>
      <c r="GRW11" s="21"/>
      <c r="GRX11"/>
      <c r="GRY11" s="4"/>
      <c r="GRZ11" s="4"/>
      <c r="GSA11"/>
      <c r="GSB11" s="22"/>
      <c r="GSC11" s="22"/>
      <c r="GSD11" s="22"/>
      <c r="GSE11" s="15"/>
      <c r="GSF11" s="23"/>
      <c r="GSG11" s="21"/>
      <c r="GSH11"/>
      <c r="GSI11" s="4"/>
      <c r="GSJ11" s="4"/>
      <c r="GSK11"/>
      <c r="GSL11" s="22"/>
      <c r="GSM11" s="22"/>
      <c r="GSN11" s="22"/>
      <c r="GSO11" s="15"/>
      <c r="GSP11" s="23"/>
      <c r="GSQ11" s="21"/>
      <c r="GSR11"/>
      <c r="GSS11" s="4"/>
      <c r="GST11" s="4"/>
      <c r="GSU11"/>
      <c r="GSV11" s="22"/>
      <c r="GSW11" s="22"/>
      <c r="GSX11" s="22"/>
      <c r="GSY11" s="15"/>
      <c r="GSZ11" s="23"/>
      <c r="GTA11" s="21"/>
      <c r="GTB11"/>
      <c r="GTC11" s="4"/>
      <c r="GTD11" s="4"/>
      <c r="GTE11"/>
      <c r="GTF11" s="22"/>
      <c r="GTG11" s="22"/>
      <c r="GTH11" s="22"/>
      <c r="GTI11" s="15"/>
      <c r="GTJ11" s="23"/>
      <c r="GTK11" s="21"/>
      <c r="GTL11"/>
      <c r="GTM11" s="4"/>
      <c r="GTN11" s="4"/>
      <c r="GTO11"/>
      <c r="GTP11" s="22"/>
      <c r="GTQ11" s="22"/>
      <c r="GTR11" s="22"/>
      <c r="GTS11" s="15"/>
      <c r="GTT11" s="23"/>
      <c r="GTU11" s="21"/>
      <c r="GTV11"/>
      <c r="GTW11" s="4"/>
      <c r="GTX11" s="4"/>
      <c r="GTY11"/>
      <c r="GTZ11" s="22"/>
      <c r="GUA11" s="22"/>
      <c r="GUB11" s="22"/>
      <c r="GUC11" s="15"/>
      <c r="GUD11" s="23"/>
      <c r="GUE11" s="21"/>
      <c r="GUF11"/>
      <c r="GUG11" s="4"/>
      <c r="GUH11" s="4"/>
      <c r="GUI11"/>
      <c r="GUJ11" s="22"/>
      <c r="GUK11" s="22"/>
      <c r="GUL11" s="22"/>
      <c r="GUM11" s="15"/>
      <c r="GUN11" s="23"/>
      <c r="GUO11" s="21"/>
      <c r="GUP11"/>
      <c r="GUQ11" s="4"/>
      <c r="GUR11" s="4"/>
      <c r="GUS11"/>
      <c r="GUT11" s="22"/>
      <c r="GUU11" s="22"/>
      <c r="GUV11" s="22"/>
      <c r="GUW11" s="15"/>
      <c r="GUX11" s="23"/>
      <c r="GUY11" s="21"/>
      <c r="GUZ11"/>
      <c r="GVA11" s="4"/>
      <c r="GVB11" s="4"/>
      <c r="GVC11"/>
      <c r="GVD11" s="22"/>
      <c r="GVE11" s="22"/>
      <c r="GVF11" s="22"/>
      <c r="GVG11" s="15"/>
      <c r="GVH11" s="23"/>
      <c r="GVI11" s="21"/>
      <c r="GVJ11"/>
      <c r="GVK11" s="4"/>
      <c r="GVL11" s="4"/>
      <c r="GVM11"/>
      <c r="GVN11" s="22"/>
      <c r="GVO11" s="22"/>
      <c r="GVP11" s="22"/>
      <c r="GVQ11" s="15"/>
      <c r="GVR11" s="23"/>
      <c r="GVS11" s="21"/>
      <c r="GVT11"/>
      <c r="GVU11" s="4"/>
      <c r="GVV11" s="4"/>
      <c r="GVW11"/>
      <c r="GVX11" s="22"/>
      <c r="GVY11" s="22"/>
      <c r="GVZ11" s="22"/>
      <c r="GWA11" s="15"/>
      <c r="GWB11" s="23"/>
      <c r="GWC11" s="21"/>
      <c r="GWD11"/>
      <c r="GWE11" s="4"/>
      <c r="GWF11" s="4"/>
      <c r="GWG11"/>
      <c r="GWH11" s="22"/>
      <c r="GWI11" s="22"/>
      <c r="GWJ11" s="22"/>
      <c r="GWK11" s="15"/>
      <c r="GWL11" s="23"/>
      <c r="GWM11" s="21"/>
      <c r="GWN11"/>
      <c r="GWO11" s="4"/>
      <c r="GWP11" s="4"/>
      <c r="GWQ11"/>
      <c r="GWR11" s="22"/>
      <c r="GWS11" s="22"/>
      <c r="GWT11" s="22"/>
      <c r="GWU11" s="15"/>
      <c r="GWV11" s="23"/>
      <c r="GWW11" s="21"/>
      <c r="GWX11"/>
      <c r="GWY11" s="4"/>
      <c r="GWZ11" s="4"/>
      <c r="GXA11"/>
      <c r="GXB11" s="22"/>
      <c r="GXC11" s="22"/>
      <c r="GXD11" s="22"/>
      <c r="GXE11" s="15"/>
      <c r="GXF11" s="23"/>
      <c r="GXG11" s="21"/>
      <c r="GXH11"/>
      <c r="GXI11" s="4"/>
      <c r="GXJ11" s="4"/>
      <c r="GXK11"/>
      <c r="GXL11" s="22"/>
      <c r="GXM11" s="22"/>
      <c r="GXN11" s="22"/>
      <c r="GXO11" s="15"/>
      <c r="GXP11" s="23"/>
      <c r="GXQ11" s="21"/>
      <c r="GXR11"/>
      <c r="GXS11" s="4"/>
      <c r="GXT11" s="4"/>
      <c r="GXU11"/>
      <c r="GXV11" s="22"/>
      <c r="GXW11" s="22"/>
      <c r="GXX11" s="22"/>
      <c r="GXY11" s="15"/>
      <c r="GXZ11" s="23"/>
      <c r="GYA11" s="21"/>
      <c r="GYB11"/>
      <c r="GYC11" s="4"/>
      <c r="GYD11" s="4"/>
      <c r="GYE11"/>
      <c r="GYF11" s="22"/>
      <c r="GYG11" s="22"/>
      <c r="GYH11" s="22"/>
      <c r="GYI11" s="15"/>
      <c r="GYJ11" s="23"/>
      <c r="GYK11" s="21"/>
      <c r="GYL11"/>
      <c r="GYM11" s="4"/>
      <c r="GYN11" s="4"/>
      <c r="GYO11"/>
      <c r="GYP11" s="22"/>
      <c r="GYQ11" s="22"/>
      <c r="GYR11" s="22"/>
      <c r="GYS11" s="15"/>
      <c r="GYT11" s="23"/>
      <c r="GYU11" s="21"/>
      <c r="GYV11"/>
      <c r="GYW11" s="4"/>
      <c r="GYX11" s="4"/>
      <c r="GYY11"/>
      <c r="GYZ11" s="22"/>
      <c r="GZA11" s="22"/>
      <c r="GZB11" s="22"/>
      <c r="GZC11" s="15"/>
      <c r="GZD11" s="23"/>
      <c r="GZE11" s="21"/>
      <c r="GZF11"/>
      <c r="GZG11" s="4"/>
      <c r="GZH11" s="4"/>
      <c r="GZI11"/>
      <c r="GZJ11" s="22"/>
      <c r="GZK11" s="22"/>
      <c r="GZL11" s="22"/>
      <c r="GZM11" s="15"/>
      <c r="GZN11" s="23"/>
      <c r="GZO11" s="21"/>
      <c r="GZP11"/>
      <c r="GZQ11" s="4"/>
      <c r="GZR11" s="4"/>
      <c r="GZS11"/>
      <c r="GZT11" s="22"/>
      <c r="GZU11" s="22"/>
      <c r="GZV11" s="22"/>
      <c r="GZW11" s="15"/>
      <c r="GZX11" s="23"/>
      <c r="GZY11" s="21"/>
      <c r="GZZ11"/>
      <c r="HAA11" s="4"/>
      <c r="HAB11" s="4"/>
      <c r="HAC11"/>
      <c r="HAD11" s="22"/>
      <c r="HAE11" s="22"/>
      <c r="HAF11" s="22"/>
      <c r="HAG11" s="15"/>
      <c r="HAH11" s="23"/>
      <c r="HAI11" s="21"/>
      <c r="HAJ11"/>
      <c r="HAK11" s="4"/>
      <c r="HAL11" s="4"/>
      <c r="HAM11"/>
      <c r="HAN11" s="22"/>
      <c r="HAO11" s="22"/>
      <c r="HAP11" s="22"/>
      <c r="HAQ11" s="15"/>
      <c r="HAR11" s="23"/>
      <c r="HAS11" s="21"/>
      <c r="HAT11"/>
      <c r="HAU11" s="4"/>
      <c r="HAV11" s="4"/>
      <c r="HAW11"/>
      <c r="HAX11" s="22"/>
      <c r="HAY11" s="22"/>
      <c r="HAZ11" s="22"/>
      <c r="HBA11" s="15"/>
      <c r="HBB11" s="23"/>
      <c r="HBC11" s="21"/>
      <c r="HBD11"/>
      <c r="HBE11" s="4"/>
      <c r="HBF11" s="4"/>
      <c r="HBG11"/>
      <c r="HBH11" s="22"/>
      <c r="HBI11" s="22"/>
      <c r="HBJ11" s="22"/>
      <c r="HBK11" s="15"/>
      <c r="HBL11" s="23"/>
      <c r="HBM11" s="21"/>
      <c r="HBN11"/>
      <c r="HBO11" s="4"/>
      <c r="HBP11" s="4"/>
      <c r="HBQ11"/>
      <c r="HBR11" s="22"/>
      <c r="HBS11" s="22"/>
      <c r="HBT11" s="22"/>
      <c r="HBU11" s="15"/>
      <c r="HBV11" s="23"/>
      <c r="HBW11" s="21"/>
      <c r="HBX11"/>
      <c r="HBY11" s="4"/>
      <c r="HBZ11" s="4"/>
      <c r="HCA11"/>
      <c r="HCB11" s="22"/>
      <c r="HCC11" s="22"/>
      <c r="HCD11" s="22"/>
      <c r="HCE11" s="15"/>
      <c r="HCF11" s="23"/>
      <c r="HCG11" s="21"/>
      <c r="HCH11"/>
      <c r="HCI11" s="4"/>
      <c r="HCJ11" s="4"/>
      <c r="HCK11"/>
      <c r="HCL11" s="22"/>
      <c r="HCM11" s="22"/>
      <c r="HCN11" s="22"/>
      <c r="HCO11" s="15"/>
      <c r="HCP11" s="23"/>
      <c r="HCQ11" s="21"/>
      <c r="HCR11"/>
      <c r="HCS11" s="4"/>
      <c r="HCT11" s="4"/>
      <c r="HCU11"/>
      <c r="HCV11" s="22"/>
      <c r="HCW11" s="22"/>
      <c r="HCX11" s="22"/>
      <c r="HCY11" s="15"/>
      <c r="HCZ11" s="23"/>
      <c r="HDA11" s="21"/>
      <c r="HDB11"/>
      <c r="HDC11" s="4"/>
      <c r="HDD11" s="4"/>
      <c r="HDE11"/>
      <c r="HDF11" s="22"/>
      <c r="HDG11" s="22"/>
      <c r="HDH11" s="22"/>
      <c r="HDI11" s="15"/>
      <c r="HDJ11" s="23"/>
      <c r="HDK11" s="21"/>
      <c r="HDL11"/>
      <c r="HDM11" s="4"/>
      <c r="HDN11" s="4"/>
      <c r="HDO11"/>
      <c r="HDP11" s="22"/>
      <c r="HDQ11" s="22"/>
      <c r="HDR11" s="22"/>
      <c r="HDS11" s="15"/>
      <c r="HDT11" s="23"/>
      <c r="HDU11" s="21"/>
      <c r="HDV11"/>
      <c r="HDW11" s="4"/>
      <c r="HDX11" s="4"/>
      <c r="HDY11"/>
      <c r="HDZ11" s="22"/>
      <c r="HEA11" s="22"/>
      <c r="HEB11" s="22"/>
      <c r="HEC11" s="15"/>
      <c r="HED11" s="23"/>
      <c r="HEE11" s="21"/>
      <c r="HEF11"/>
      <c r="HEG11" s="4"/>
      <c r="HEH11" s="4"/>
      <c r="HEI11"/>
      <c r="HEJ11" s="22"/>
      <c r="HEK11" s="22"/>
      <c r="HEL11" s="22"/>
      <c r="HEM11" s="15"/>
      <c r="HEN11" s="23"/>
      <c r="HEO11" s="21"/>
      <c r="HEP11"/>
      <c r="HEQ11" s="4"/>
      <c r="HER11" s="4"/>
      <c r="HES11"/>
      <c r="HET11" s="22"/>
      <c r="HEU11" s="22"/>
      <c r="HEV11" s="22"/>
      <c r="HEW11" s="15"/>
      <c r="HEX11" s="23"/>
      <c r="HEY11" s="21"/>
      <c r="HEZ11"/>
      <c r="HFA11" s="4"/>
      <c r="HFB11" s="4"/>
      <c r="HFC11"/>
      <c r="HFD11" s="22"/>
      <c r="HFE11" s="22"/>
      <c r="HFF11" s="22"/>
      <c r="HFG11" s="15"/>
      <c r="HFH11" s="23"/>
      <c r="HFI11" s="21"/>
      <c r="HFJ11"/>
      <c r="HFK11" s="4"/>
      <c r="HFL11" s="4"/>
      <c r="HFM11"/>
      <c r="HFN11" s="22"/>
      <c r="HFO11" s="22"/>
      <c r="HFP11" s="22"/>
      <c r="HFQ11" s="15"/>
      <c r="HFR11" s="23"/>
      <c r="HFS11" s="21"/>
      <c r="HFT11"/>
      <c r="HFU11" s="4"/>
      <c r="HFV11" s="4"/>
      <c r="HFW11"/>
      <c r="HFX11" s="22"/>
      <c r="HFY11" s="22"/>
      <c r="HFZ11" s="22"/>
      <c r="HGA11" s="15"/>
      <c r="HGB11" s="23"/>
      <c r="HGC11" s="21"/>
      <c r="HGD11"/>
      <c r="HGE11" s="4"/>
      <c r="HGF11" s="4"/>
      <c r="HGG11"/>
      <c r="HGH11" s="22"/>
      <c r="HGI11" s="22"/>
      <c r="HGJ11" s="22"/>
      <c r="HGK11" s="15"/>
      <c r="HGL11" s="23"/>
      <c r="HGM11" s="21"/>
      <c r="HGN11"/>
      <c r="HGO11" s="4"/>
      <c r="HGP11" s="4"/>
      <c r="HGQ11"/>
      <c r="HGR11" s="22"/>
      <c r="HGS11" s="22"/>
      <c r="HGT11" s="22"/>
      <c r="HGU11" s="15"/>
      <c r="HGV11" s="23"/>
      <c r="HGW11" s="21"/>
      <c r="HGX11"/>
      <c r="HGY11" s="4"/>
      <c r="HGZ11" s="4"/>
      <c r="HHA11"/>
      <c r="HHB11" s="22"/>
      <c r="HHC11" s="22"/>
      <c r="HHD11" s="22"/>
      <c r="HHE11" s="15"/>
      <c r="HHF11" s="23"/>
      <c r="HHG11" s="21"/>
      <c r="HHH11"/>
      <c r="HHI11" s="4"/>
      <c r="HHJ11" s="4"/>
      <c r="HHK11"/>
      <c r="HHL11" s="22"/>
      <c r="HHM11" s="22"/>
      <c r="HHN11" s="22"/>
      <c r="HHO11" s="15"/>
      <c r="HHP11" s="23"/>
      <c r="HHQ11" s="21"/>
      <c r="HHR11"/>
      <c r="HHS11" s="4"/>
      <c r="HHT11" s="4"/>
      <c r="HHU11"/>
      <c r="HHV11" s="22"/>
      <c r="HHW11" s="22"/>
      <c r="HHX11" s="22"/>
      <c r="HHY11" s="15"/>
      <c r="HHZ11" s="23"/>
      <c r="HIA11" s="21"/>
      <c r="HIB11"/>
      <c r="HIC11" s="4"/>
      <c r="HID11" s="4"/>
      <c r="HIE11"/>
      <c r="HIF11" s="22"/>
      <c r="HIG11" s="22"/>
      <c r="HIH11" s="22"/>
      <c r="HII11" s="15"/>
      <c r="HIJ11" s="23"/>
      <c r="HIK11" s="21"/>
      <c r="HIL11"/>
      <c r="HIM11" s="4"/>
      <c r="HIN11" s="4"/>
      <c r="HIO11"/>
      <c r="HIP11" s="22"/>
      <c r="HIQ11" s="22"/>
      <c r="HIR11" s="22"/>
      <c r="HIS11" s="15"/>
      <c r="HIT11" s="23"/>
      <c r="HIU11" s="21"/>
      <c r="HIV11"/>
      <c r="HIW11" s="4"/>
      <c r="HIX11" s="4"/>
      <c r="HIY11"/>
      <c r="HIZ11" s="22"/>
      <c r="HJA11" s="22"/>
      <c r="HJB11" s="22"/>
      <c r="HJC11" s="15"/>
      <c r="HJD11" s="23"/>
      <c r="HJE11" s="21"/>
      <c r="HJF11"/>
      <c r="HJG11" s="4"/>
      <c r="HJH11" s="4"/>
      <c r="HJI11"/>
      <c r="HJJ11" s="22"/>
      <c r="HJK11" s="22"/>
      <c r="HJL11" s="22"/>
      <c r="HJM11" s="15"/>
      <c r="HJN11" s="23"/>
      <c r="HJO11" s="21"/>
      <c r="HJP11"/>
      <c r="HJQ11" s="4"/>
      <c r="HJR11" s="4"/>
      <c r="HJS11"/>
      <c r="HJT11" s="22"/>
      <c r="HJU11" s="22"/>
      <c r="HJV11" s="22"/>
      <c r="HJW11" s="15"/>
      <c r="HJX11" s="23"/>
      <c r="HJY11" s="21"/>
      <c r="HJZ11"/>
      <c r="HKA11" s="4"/>
      <c r="HKB11" s="4"/>
      <c r="HKC11"/>
      <c r="HKD11" s="22"/>
      <c r="HKE11" s="22"/>
      <c r="HKF11" s="22"/>
      <c r="HKG11" s="15"/>
      <c r="HKH11" s="23"/>
      <c r="HKI11" s="21"/>
      <c r="HKJ11"/>
      <c r="HKK11" s="4"/>
      <c r="HKL11" s="4"/>
      <c r="HKM11"/>
      <c r="HKN11" s="22"/>
      <c r="HKO11" s="22"/>
      <c r="HKP11" s="22"/>
      <c r="HKQ11" s="15"/>
      <c r="HKR11" s="23"/>
      <c r="HKS11" s="21"/>
      <c r="HKT11"/>
      <c r="HKU11" s="4"/>
      <c r="HKV11" s="4"/>
      <c r="HKW11"/>
      <c r="HKX11" s="22"/>
      <c r="HKY11" s="22"/>
      <c r="HKZ11" s="22"/>
      <c r="HLA11" s="15"/>
      <c r="HLB11" s="23"/>
      <c r="HLC11" s="21"/>
      <c r="HLD11"/>
      <c r="HLE11" s="4"/>
      <c r="HLF11" s="4"/>
      <c r="HLG11"/>
      <c r="HLH11" s="22"/>
      <c r="HLI11" s="22"/>
      <c r="HLJ11" s="22"/>
      <c r="HLK11" s="15"/>
      <c r="HLL11" s="23"/>
      <c r="HLM11" s="21"/>
      <c r="HLN11"/>
      <c r="HLO11" s="4"/>
      <c r="HLP11" s="4"/>
      <c r="HLQ11"/>
      <c r="HLR11" s="22"/>
      <c r="HLS11" s="22"/>
      <c r="HLT11" s="22"/>
      <c r="HLU11" s="15"/>
      <c r="HLV11" s="23"/>
      <c r="HLW11" s="21"/>
      <c r="HLX11"/>
      <c r="HLY11" s="4"/>
      <c r="HLZ11" s="4"/>
      <c r="HMA11"/>
      <c r="HMB11" s="22"/>
      <c r="HMC11" s="22"/>
      <c r="HMD11" s="22"/>
      <c r="HME11" s="15"/>
      <c r="HMF11" s="23"/>
      <c r="HMG11" s="21"/>
      <c r="HMH11"/>
      <c r="HMI11" s="4"/>
      <c r="HMJ11" s="4"/>
      <c r="HMK11"/>
      <c r="HML11" s="22"/>
      <c r="HMM11" s="22"/>
      <c r="HMN11" s="22"/>
      <c r="HMO11" s="15"/>
      <c r="HMP11" s="23"/>
      <c r="HMQ11" s="21"/>
      <c r="HMR11"/>
      <c r="HMS11" s="4"/>
      <c r="HMT11" s="4"/>
      <c r="HMU11"/>
      <c r="HMV11" s="22"/>
      <c r="HMW11" s="22"/>
      <c r="HMX11" s="22"/>
      <c r="HMY11" s="15"/>
      <c r="HMZ11" s="23"/>
      <c r="HNA11" s="21"/>
      <c r="HNB11"/>
      <c r="HNC11" s="4"/>
      <c r="HND11" s="4"/>
      <c r="HNE11"/>
      <c r="HNF11" s="22"/>
      <c r="HNG11" s="22"/>
      <c r="HNH11" s="22"/>
      <c r="HNI11" s="15"/>
      <c r="HNJ11" s="23"/>
      <c r="HNK11" s="21"/>
      <c r="HNL11"/>
      <c r="HNM11" s="4"/>
      <c r="HNN11" s="4"/>
      <c r="HNO11"/>
      <c r="HNP11" s="22"/>
      <c r="HNQ11" s="22"/>
      <c r="HNR11" s="22"/>
      <c r="HNS11" s="15"/>
      <c r="HNT11" s="23"/>
      <c r="HNU11" s="21"/>
      <c r="HNV11"/>
      <c r="HNW11" s="4"/>
      <c r="HNX11" s="4"/>
      <c r="HNY11"/>
      <c r="HNZ11" s="22"/>
      <c r="HOA11" s="22"/>
      <c r="HOB11" s="22"/>
      <c r="HOC11" s="15"/>
      <c r="HOD11" s="23"/>
      <c r="HOE11" s="21"/>
      <c r="HOF11"/>
      <c r="HOG11" s="4"/>
      <c r="HOH11" s="4"/>
      <c r="HOI11"/>
      <c r="HOJ11" s="22"/>
      <c r="HOK11" s="22"/>
      <c r="HOL11" s="22"/>
      <c r="HOM11" s="15"/>
      <c r="HON11" s="23"/>
      <c r="HOO11" s="21"/>
      <c r="HOP11"/>
      <c r="HOQ11" s="4"/>
      <c r="HOR11" s="4"/>
      <c r="HOS11"/>
      <c r="HOT11" s="22"/>
      <c r="HOU11" s="22"/>
      <c r="HOV11" s="22"/>
      <c r="HOW11" s="15"/>
      <c r="HOX11" s="23"/>
      <c r="HOY11" s="21"/>
      <c r="HOZ11"/>
      <c r="HPA11" s="4"/>
      <c r="HPB11" s="4"/>
      <c r="HPC11"/>
      <c r="HPD11" s="22"/>
      <c r="HPE11" s="22"/>
      <c r="HPF11" s="22"/>
      <c r="HPG11" s="15"/>
      <c r="HPH11" s="23"/>
      <c r="HPI11" s="21"/>
      <c r="HPJ11"/>
      <c r="HPK11" s="4"/>
      <c r="HPL11" s="4"/>
      <c r="HPM11"/>
      <c r="HPN11" s="22"/>
      <c r="HPO11" s="22"/>
      <c r="HPP11" s="22"/>
      <c r="HPQ11" s="15"/>
      <c r="HPR11" s="23"/>
      <c r="HPS11" s="21"/>
      <c r="HPT11"/>
      <c r="HPU11" s="4"/>
      <c r="HPV11" s="4"/>
      <c r="HPW11"/>
      <c r="HPX11" s="22"/>
      <c r="HPY11" s="22"/>
      <c r="HPZ11" s="22"/>
      <c r="HQA11" s="15"/>
      <c r="HQB11" s="23"/>
      <c r="HQC11" s="21"/>
      <c r="HQD11"/>
      <c r="HQE11" s="4"/>
      <c r="HQF11" s="4"/>
      <c r="HQG11"/>
      <c r="HQH11" s="22"/>
      <c r="HQI11" s="22"/>
      <c r="HQJ11" s="22"/>
      <c r="HQK11" s="15"/>
      <c r="HQL11" s="23"/>
      <c r="HQM11" s="21"/>
      <c r="HQN11"/>
      <c r="HQO11" s="4"/>
      <c r="HQP11" s="4"/>
      <c r="HQQ11"/>
      <c r="HQR11" s="22"/>
      <c r="HQS11" s="22"/>
      <c r="HQT11" s="22"/>
      <c r="HQU11" s="15"/>
      <c r="HQV11" s="23"/>
      <c r="HQW11" s="21"/>
      <c r="HQX11"/>
      <c r="HQY11" s="4"/>
      <c r="HQZ11" s="4"/>
      <c r="HRA11"/>
      <c r="HRB11" s="22"/>
      <c r="HRC11" s="22"/>
      <c r="HRD11" s="22"/>
      <c r="HRE11" s="15"/>
      <c r="HRF11" s="23"/>
      <c r="HRG11" s="21"/>
      <c r="HRH11"/>
      <c r="HRI11" s="4"/>
      <c r="HRJ11" s="4"/>
      <c r="HRK11"/>
      <c r="HRL11" s="22"/>
      <c r="HRM11" s="22"/>
      <c r="HRN11" s="22"/>
      <c r="HRO11" s="15"/>
      <c r="HRP11" s="23"/>
      <c r="HRQ11" s="21"/>
      <c r="HRR11"/>
      <c r="HRS11" s="4"/>
      <c r="HRT11" s="4"/>
      <c r="HRU11"/>
      <c r="HRV11" s="22"/>
      <c r="HRW11" s="22"/>
      <c r="HRX11" s="22"/>
      <c r="HRY11" s="15"/>
      <c r="HRZ11" s="23"/>
      <c r="HSA11" s="21"/>
      <c r="HSB11"/>
      <c r="HSC11" s="4"/>
      <c r="HSD11" s="4"/>
      <c r="HSE11"/>
      <c r="HSF11" s="22"/>
      <c r="HSG11" s="22"/>
      <c r="HSH11" s="22"/>
      <c r="HSI11" s="15"/>
      <c r="HSJ11" s="23"/>
      <c r="HSK11" s="21"/>
      <c r="HSL11"/>
      <c r="HSM11" s="4"/>
      <c r="HSN11" s="4"/>
      <c r="HSO11"/>
      <c r="HSP11" s="22"/>
      <c r="HSQ11" s="22"/>
      <c r="HSR11" s="22"/>
      <c r="HSS11" s="15"/>
      <c r="HST11" s="23"/>
      <c r="HSU11" s="21"/>
      <c r="HSV11"/>
      <c r="HSW11" s="4"/>
      <c r="HSX11" s="4"/>
      <c r="HSY11"/>
      <c r="HSZ11" s="22"/>
      <c r="HTA11" s="22"/>
      <c r="HTB11" s="22"/>
      <c r="HTC11" s="15"/>
      <c r="HTD11" s="23"/>
      <c r="HTE11" s="21"/>
      <c r="HTF11"/>
      <c r="HTG11" s="4"/>
      <c r="HTH11" s="4"/>
      <c r="HTI11"/>
      <c r="HTJ11" s="22"/>
      <c r="HTK11" s="22"/>
      <c r="HTL11" s="22"/>
      <c r="HTM11" s="15"/>
      <c r="HTN11" s="23"/>
      <c r="HTO11" s="21"/>
      <c r="HTP11"/>
      <c r="HTQ11" s="4"/>
      <c r="HTR11" s="4"/>
      <c r="HTS11"/>
      <c r="HTT11" s="22"/>
      <c r="HTU11" s="22"/>
      <c r="HTV11" s="22"/>
      <c r="HTW11" s="15"/>
      <c r="HTX11" s="23"/>
      <c r="HTY11" s="21"/>
      <c r="HTZ11"/>
      <c r="HUA11" s="4"/>
      <c r="HUB11" s="4"/>
      <c r="HUC11"/>
      <c r="HUD11" s="22"/>
      <c r="HUE11" s="22"/>
      <c r="HUF11" s="22"/>
      <c r="HUG11" s="15"/>
      <c r="HUH11" s="23"/>
      <c r="HUI11" s="21"/>
      <c r="HUJ11"/>
      <c r="HUK11" s="4"/>
      <c r="HUL11" s="4"/>
      <c r="HUM11"/>
      <c r="HUN11" s="22"/>
      <c r="HUO11" s="22"/>
      <c r="HUP11" s="22"/>
      <c r="HUQ11" s="15"/>
      <c r="HUR11" s="23"/>
      <c r="HUS11" s="21"/>
      <c r="HUT11"/>
      <c r="HUU11" s="4"/>
      <c r="HUV11" s="4"/>
      <c r="HUW11"/>
      <c r="HUX11" s="22"/>
      <c r="HUY11" s="22"/>
      <c r="HUZ11" s="22"/>
      <c r="HVA11" s="15"/>
      <c r="HVB11" s="23"/>
      <c r="HVC11" s="21"/>
      <c r="HVD11"/>
      <c r="HVE11" s="4"/>
      <c r="HVF11" s="4"/>
      <c r="HVG11"/>
      <c r="HVH11" s="22"/>
      <c r="HVI11" s="22"/>
      <c r="HVJ11" s="22"/>
      <c r="HVK11" s="15"/>
      <c r="HVL11" s="23"/>
      <c r="HVM11" s="21"/>
      <c r="HVN11"/>
      <c r="HVO11" s="4"/>
      <c r="HVP11" s="4"/>
      <c r="HVQ11"/>
      <c r="HVR11" s="22"/>
      <c r="HVS11" s="22"/>
      <c r="HVT11" s="22"/>
      <c r="HVU11" s="15"/>
      <c r="HVV11" s="23"/>
      <c r="HVW11" s="21"/>
      <c r="HVX11"/>
      <c r="HVY11" s="4"/>
      <c r="HVZ11" s="4"/>
      <c r="HWA11"/>
      <c r="HWB11" s="22"/>
      <c r="HWC11" s="22"/>
      <c r="HWD11" s="22"/>
      <c r="HWE11" s="15"/>
      <c r="HWF11" s="23"/>
      <c r="HWG11" s="21"/>
      <c r="HWH11"/>
      <c r="HWI11" s="4"/>
      <c r="HWJ11" s="4"/>
      <c r="HWK11"/>
      <c r="HWL11" s="22"/>
      <c r="HWM11" s="22"/>
      <c r="HWN11" s="22"/>
      <c r="HWO11" s="15"/>
      <c r="HWP11" s="23"/>
      <c r="HWQ11" s="21"/>
      <c r="HWR11"/>
      <c r="HWS11" s="4"/>
      <c r="HWT11" s="4"/>
      <c r="HWU11"/>
      <c r="HWV11" s="22"/>
      <c r="HWW11" s="22"/>
      <c r="HWX11" s="22"/>
      <c r="HWY11" s="15"/>
      <c r="HWZ11" s="23"/>
      <c r="HXA11" s="21"/>
      <c r="HXB11"/>
      <c r="HXC11" s="4"/>
      <c r="HXD11" s="4"/>
      <c r="HXE11"/>
      <c r="HXF11" s="22"/>
      <c r="HXG11" s="22"/>
      <c r="HXH11" s="22"/>
      <c r="HXI11" s="15"/>
      <c r="HXJ11" s="23"/>
      <c r="HXK11" s="21"/>
      <c r="HXL11"/>
      <c r="HXM11" s="4"/>
      <c r="HXN11" s="4"/>
      <c r="HXO11"/>
      <c r="HXP11" s="22"/>
      <c r="HXQ11" s="22"/>
      <c r="HXR11" s="22"/>
      <c r="HXS11" s="15"/>
      <c r="HXT11" s="23"/>
      <c r="HXU11" s="21"/>
      <c r="HXV11"/>
      <c r="HXW11" s="4"/>
      <c r="HXX11" s="4"/>
      <c r="HXY11"/>
      <c r="HXZ11" s="22"/>
      <c r="HYA11" s="22"/>
      <c r="HYB11" s="22"/>
      <c r="HYC11" s="15"/>
      <c r="HYD11" s="23"/>
      <c r="HYE11" s="21"/>
      <c r="HYF11"/>
      <c r="HYG11" s="4"/>
      <c r="HYH11" s="4"/>
      <c r="HYI11"/>
      <c r="HYJ11" s="22"/>
      <c r="HYK11" s="22"/>
      <c r="HYL11" s="22"/>
      <c r="HYM11" s="15"/>
      <c r="HYN11" s="23"/>
      <c r="HYO11" s="21"/>
      <c r="HYP11"/>
      <c r="HYQ11" s="4"/>
      <c r="HYR11" s="4"/>
      <c r="HYS11"/>
      <c r="HYT11" s="22"/>
      <c r="HYU11" s="22"/>
      <c r="HYV11" s="22"/>
      <c r="HYW11" s="15"/>
      <c r="HYX11" s="23"/>
      <c r="HYY11" s="21"/>
      <c r="HYZ11"/>
      <c r="HZA11" s="4"/>
      <c r="HZB11" s="4"/>
      <c r="HZC11"/>
      <c r="HZD11" s="22"/>
      <c r="HZE11" s="22"/>
      <c r="HZF11" s="22"/>
      <c r="HZG11" s="15"/>
      <c r="HZH11" s="23"/>
      <c r="HZI11" s="21"/>
      <c r="HZJ11"/>
      <c r="HZK11" s="4"/>
      <c r="HZL11" s="4"/>
      <c r="HZM11"/>
      <c r="HZN11" s="22"/>
      <c r="HZO11" s="22"/>
      <c r="HZP11" s="22"/>
      <c r="HZQ11" s="15"/>
      <c r="HZR11" s="23"/>
      <c r="HZS11" s="21"/>
      <c r="HZT11"/>
      <c r="HZU11" s="4"/>
      <c r="HZV11" s="4"/>
      <c r="HZW11"/>
      <c r="HZX11" s="22"/>
      <c r="HZY11" s="22"/>
      <c r="HZZ11" s="22"/>
      <c r="IAA11" s="15"/>
      <c r="IAB11" s="23"/>
      <c r="IAC11" s="21"/>
      <c r="IAD11"/>
      <c r="IAE11" s="4"/>
      <c r="IAF11" s="4"/>
      <c r="IAG11"/>
      <c r="IAH11" s="22"/>
      <c r="IAI11" s="22"/>
      <c r="IAJ11" s="22"/>
      <c r="IAK11" s="15"/>
      <c r="IAL11" s="23"/>
      <c r="IAM11" s="21"/>
      <c r="IAN11"/>
      <c r="IAO11" s="4"/>
      <c r="IAP11" s="4"/>
      <c r="IAQ11"/>
      <c r="IAR11" s="22"/>
      <c r="IAS11" s="22"/>
      <c r="IAT11" s="22"/>
      <c r="IAU11" s="15"/>
      <c r="IAV11" s="23"/>
      <c r="IAW11" s="21"/>
      <c r="IAX11"/>
      <c r="IAY11" s="4"/>
      <c r="IAZ11" s="4"/>
      <c r="IBA11"/>
      <c r="IBB11" s="22"/>
      <c r="IBC11" s="22"/>
      <c r="IBD11" s="22"/>
      <c r="IBE11" s="15"/>
      <c r="IBF11" s="23"/>
      <c r="IBG11" s="21"/>
      <c r="IBH11"/>
      <c r="IBI11" s="4"/>
      <c r="IBJ11" s="4"/>
      <c r="IBK11"/>
      <c r="IBL11" s="22"/>
      <c r="IBM11" s="22"/>
      <c r="IBN11" s="22"/>
      <c r="IBO11" s="15"/>
      <c r="IBP11" s="23"/>
      <c r="IBQ11" s="21"/>
      <c r="IBR11"/>
      <c r="IBS11" s="4"/>
      <c r="IBT11" s="4"/>
      <c r="IBU11"/>
      <c r="IBV11" s="22"/>
      <c r="IBW11" s="22"/>
      <c r="IBX11" s="22"/>
      <c r="IBY11" s="15"/>
      <c r="IBZ11" s="23"/>
      <c r="ICA11" s="21"/>
      <c r="ICB11"/>
      <c r="ICC11" s="4"/>
      <c r="ICD11" s="4"/>
      <c r="ICE11"/>
      <c r="ICF11" s="22"/>
      <c r="ICG11" s="22"/>
      <c r="ICH11" s="22"/>
      <c r="ICI11" s="15"/>
      <c r="ICJ11" s="23"/>
      <c r="ICK11" s="21"/>
      <c r="ICL11"/>
      <c r="ICM11" s="4"/>
      <c r="ICN11" s="4"/>
      <c r="ICO11"/>
      <c r="ICP11" s="22"/>
      <c r="ICQ11" s="22"/>
      <c r="ICR11" s="22"/>
      <c r="ICS11" s="15"/>
      <c r="ICT11" s="23"/>
      <c r="ICU11" s="21"/>
      <c r="ICV11"/>
      <c r="ICW11" s="4"/>
      <c r="ICX11" s="4"/>
      <c r="ICY11"/>
      <c r="ICZ11" s="22"/>
      <c r="IDA11" s="22"/>
      <c r="IDB11" s="22"/>
      <c r="IDC11" s="15"/>
      <c r="IDD11" s="23"/>
      <c r="IDE11" s="21"/>
      <c r="IDF11"/>
      <c r="IDG11" s="4"/>
      <c r="IDH11" s="4"/>
      <c r="IDI11"/>
      <c r="IDJ11" s="22"/>
      <c r="IDK11" s="22"/>
      <c r="IDL11" s="22"/>
      <c r="IDM11" s="15"/>
      <c r="IDN11" s="23"/>
      <c r="IDO11" s="21"/>
      <c r="IDP11"/>
      <c r="IDQ11" s="4"/>
      <c r="IDR11" s="4"/>
      <c r="IDS11"/>
      <c r="IDT11" s="22"/>
      <c r="IDU11" s="22"/>
      <c r="IDV11" s="22"/>
      <c r="IDW11" s="15"/>
      <c r="IDX11" s="23"/>
      <c r="IDY11" s="21"/>
      <c r="IDZ11"/>
      <c r="IEA11" s="4"/>
      <c r="IEB11" s="4"/>
      <c r="IEC11"/>
      <c r="IED11" s="22"/>
      <c r="IEE11" s="22"/>
      <c r="IEF11" s="22"/>
      <c r="IEG11" s="15"/>
      <c r="IEH11" s="23"/>
      <c r="IEI11" s="21"/>
      <c r="IEJ11"/>
      <c r="IEK11" s="4"/>
      <c r="IEL11" s="4"/>
      <c r="IEM11"/>
      <c r="IEN11" s="22"/>
      <c r="IEO11" s="22"/>
      <c r="IEP11" s="22"/>
      <c r="IEQ11" s="15"/>
      <c r="IER11" s="23"/>
      <c r="IES11" s="21"/>
      <c r="IET11"/>
      <c r="IEU11" s="4"/>
      <c r="IEV11" s="4"/>
      <c r="IEW11"/>
      <c r="IEX11" s="22"/>
      <c r="IEY11" s="22"/>
      <c r="IEZ11" s="22"/>
      <c r="IFA11" s="15"/>
      <c r="IFB11" s="23"/>
      <c r="IFC11" s="21"/>
      <c r="IFD11"/>
      <c r="IFE11" s="4"/>
      <c r="IFF11" s="4"/>
      <c r="IFG11"/>
      <c r="IFH11" s="22"/>
      <c r="IFI11" s="22"/>
      <c r="IFJ11" s="22"/>
      <c r="IFK11" s="15"/>
      <c r="IFL11" s="23"/>
      <c r="IFM11" s="21"/>
      <c r="IFN11"/>
      <c r="IFO11" s="4"/>
      <c r="IFP11" s="4"/>
      <c r="IFQ11"/>
      <c r="IFR11" s="22"/>
      <c r="IFS11" s="22"/>
      <c r="IFT11" s="22"/>
      <c r="IFU11" s="15"/>
      <c r="IFV11" s="23"/>
      <c r="IFW11" s="21"/>
      <c r="IFX11"/>
      <c r="IFY11" s="4"/>
      <c r="IFZ11" s="4"/>
      <c r="IGA11"/>
      <c r="IGB11" s="22"/>
      <c r="IGC11" s="22"/>
      <c r="IGD11" s="22"/>
      <c r="IGE11" s="15"/>
      <c r="IGF11" s="23"/>
      <c r="IGG11" s="21"/>
      <c r="IGH11"/>
      <c r="IGI11" s="4"/>
      <c r="IGJ11" s="4"/>
      <c r="IGK11"/>
      <c r="IGL11" s="22"/>
      <c r="IGM11" s="22"/>
      <c r="IGN11" s="22"/>
      <c r="IGO11" s="15"/>
      <c r="IGP11" s="23"/>
      <c r="IGQ11" s="21"/>
      <c r="IGR11"/>
      <c r="IGS11" s="4"/>
      <c r="IGT11" s="4"/>
      <c r="IGU11"/>
      <c r="IGV11" s="22"/>
      <c r="IGW11" s="22"/>
      <c r="IGX11" s="22"/>
      <c r="IGY11" s="15"/>
      <c r="IGZ11" s="23"/>
      <c r="IHA11" s="21"/>
      <c r="IHB11"/>
      <c r="IHC11" s="4"/>
      <c r="IHD11" s="4"/>
      <c r="IHE11"/>
      <c r="IHF11" s="22"/>
      <c r="IHG11" s="22"/>
      <c r="IHH11" s="22"/>
      <c r="IHI11" s="15"/>
      <c r="IHJ11" s="23"/>
      <c r="IHK11" s="21"/>
      <c r="IHL11"/>
      <c r="IHM11" s="4"/>
      <c r="IHN11" s="4"/>
      <c r="IHO11"/>
      <c r="IHP11" s="22"/>
      <c r="IHQ11" s="22"/>
      <c r="IHR11" s="22"/>
      <c r="IHS11" s="15"/>
      <c r="IHT11" s="23"/>
      <c r="IHU11" s="21"/>
      <c r="IHV11"/>
      <c r="IHW11" s="4"/>
      <c r="IHX11" s="4"/>
      <c r="IHY11"/>
      <c r="IHZ11" s="22"/>
      <c r="IIA11" s="22"/>
      <c r="IIB11" s="22"/>
      <c r="IIC11" s="15"/>
      <c r="IID11" s="23"/>
      <c r="IIE11" s="21"/>
      <c r="IIF11"/>
      <c r="IIG11" s="4"/>
      <c r="IIH11" s="4"/>
      <c r="III11"/>
      <c r="IIJ11" s="22"/>
      <c r="IIK11" s="22"/>
      <c r="IIL11" s="22"/>
      <c r="IIM11" s="15"/>
      <c r="IIN11" s="23"/>
      <c r="IIO11" s="21"/>
      <c r="IIP11"/>
      <c r="IIQ11" s="4"/>
      <c r="IIR11" s="4"/>
      <c r="IIS11"/>
      <c r="IIT11" s="22"/>
      <c r="IIU11" s="22"/>
      <c r="IIV11" s="22"/>
      <c r="IIW11" s="15"/>
      <c r="IIX11" s="23"/>
      <c r="IIY11" s="21"/>
      <c r="IIZ11"/>
      <c r="IJA11" s="4"/>
      <c r="IJB11" s="4"/>
      <c r="IJC11"/>
      <c r="IJD11" s="22"/>
      <c r="IJE11" s="22"/>
      <c r="IJF11" s="22"/>
      <c r="IJG11" s="15"/>
      <c r="IJH11" s="23"/>
      <c r="IJI11" s="21"/>
      <c r="IJJ11"/>
      <c r="IJK11" s="4"/>
      <c r="IJL11" s="4"/>
      <c r="IJM11"/>
      <c r="IJN11" s="22"/>
      <c r="IJO11" s="22"/>
      <c r="IJP11" s="22"/>
      <c r="IJQ11" s="15"/>
      <c r="IJR11" s="23"/>
      <c r="IJS11" s="21"/>
      <c r="IJT11"/>
      <c r="IJU11" s="4"/>
      <c r="IJV11" s="4"/>
      <c r="IJW11"/>
      <c r="IJX11" s="22"/>
      <c r="IJY11" s="22"/>
      <c r="IJZ11" s="22"/>
      <c r="IKA11" s="15"/>
      <c r="IKB11" s="23"/>
      <c r="IKC11" s="21"/>
      <c r="IKD11"/>
      <c r="IKE11" s="4"/>
      <c r="IKF11" s="4"/>
      <c r="IKG11"/>
      <c r="IKH11" s="22"/>
      <c r="IKI11" s="22"/>
      <c r="IKJ11" s="22"/>
      <c r="IKK11" s="15"/>
      <c r="IKL11" s="23"/>
      <c r="IKM11" s="21"/>
      <c r="IKN11"/>
      <c r="IKO11" s="4"/>
      <c r="IKP11" s="4"/>
      <c r="IKQ11"/>
      <c r="IKR11" s="22"/>
      <c r="IKS11" s="22"/>
      <c r="IKT11" s="22"/>
      <c r="IKU11" s="15"/>
      <c r="IKV11" s="23"/>
      <c r="IKW11" s="21"/>
      <c r="IKX11"/>
      <c r="IKY11" s="4"/>
      <c r="IKZ11" s="4"/>
      <c r="ILA11"/>
      <c r="ILB11" s="22"/>
      <c r="ILC11" s="22"/>
      <c r="ILD11" s="22"/>
      <c r="ILE11" s="15"/>
      <c r="ILF11" s="23"/>
      <c r="ILG11" s="21"/>
      <c r="ILH11"/>
      <c r="ILI11" s="4"/>
      <c r="ILJ11" s="4"/>
      <c r="ILK11"/>
      <c r="ILL11" s="22"/>
      <c r="ILM11" s="22"/>
      <c r="ILN11" s="22"/>
      <c r="ILO11" s="15"/>
      <c r="ILP11" s="23"/>
      <c r="ILQ11" s="21"/>
      <c r="ILR11"/>
      <c r="ILS11" s="4"/>
      <c r="ILT11" s="4"/>
      <c r="ILU11"/>
      <c r="ILV11" s="22"/>
      <c r="ILW11" s="22"/>
      <c r="ILX11" s="22"/>
      <c r="ILY11" s="15"/>
      <c r="ILZ11" s="23"/>
      <c r="IMA11" s="21"/>
      <c r="IMB11"/>
      <c r="IMC11" s="4"/>
      <c r="IMD11" s="4"/>
      <c r="IME11"/>
      <c r="IMF11" s="22"/>
      <c r="IMG11" s="22"/>
      <c r="IMH11" s="22"/>
      <c r="IMI11" s="15"/>
      <c r="IMJ11" s="23"/>
      <c r="IMK11" s="21"/>
      <c r="IML11"/>
      <c r="IMM11" s="4"/>
      <c r="IMN11" s="4"/>
      <c r="IMO11"/>
      <c r="IMP11" s="22"/>
      <c r="IMQ11" s="22"/>
      <c r="IMR11" s="22"/>
      <c r="IMS11" s="15"/>
      <c r="IMT11" s="23"/>
      <c r="IMU11" s="21"/>
      <c r="IMV11"/>
      <c r="IMW11" s="4"/>
      <c r="IMX11" s="4"/>
      <c r="IMY11"/>
      <c r="IMZ11" s="22"/>
      <c r="INA11" s="22"/>
      <c r="INB11" s="22"/>
      <c r="INC11" s="15"/>
      <c r="IND11" s="23"/>
      <c r="INE11" s="21"/>
      <c r="INF11"/>
      <c r="ING11" s="4"/>
      <c r="INH11" s="4"/>
      <c r="INI11"/>
      <c r="INJ11" s="22"/>
      <c r="INK11" s="22"/>
      <c r="INL11" s="22"/>
      <c r="INM11" s="15"/>
      <c r="INN11" s="23"/>
      <c r="INO11" s="21"/>
      <c r="INP11"/>
      <c r="INQ11" s="4"/>
      <c r="INR11" s="4"/>
      <c r="INS11"/>
      <c r="INT11" s="22"/>
      <c r="INU11" s="22"/>
      <c r="INV11" s="22"/>
      <c r="INW11" s="15"/>
      <c r="INX11" s="23"/>
      <c r="INY11" s="21"/>
      <c r="INZ11"/>
      <c r="IOA11" s="4"/>
      <c r="IOB11" s="4"/>
      <c r="IOC11"/>
      <c r="IOD11" s="22"/>
      <c r="IOE11" s="22"/>
      <c r="IOF11" s="22"/>
      <c r="IOG11" s="15"/>
      <c r="IOH11" s="23"/>
      <c r="IOI11" s="21"/>
      <c r="IOJ11"/>
      <c r="IOK11" s="4"/>
      <c r="IOL11" s="4"/>
      <c r="IOM11"/>
      <c r="ION11" s="22"/>
      <c r="IOO11" s="22"/>
      <c r="IOP11" s="22"/>
      <c r="IOQ11" s="15"/>
      <c r="IOR11" s="23"/>
      <c r="IOS11" s="21"/>
      <c r="IOT11"/>
      <c r="IOU11" s="4"/>
      <c r="IOV11" s="4"/>
      <c r="IOW11"/>
      <c r="IOX11" s="22"/>
      <c r="IOY11" s="22"/>
      <c r="IOZ11" s="22"/>
      <c r="IPA11" s="15"/>
      <c r="IPB11" s="23"/>
      <c r="IPC11" s="21"/>
      <c r="IPD11"/>
      <c r="IPE11" s="4"/>
      <c r="IPF11" s="4"/>
      <c r="IPG11"/>
      <c r="IPH11" s="22"/>
      <c r="IPI11" s="22"/>
      <c r="IPJ11" s="22"/>
      <c r="IPK11" s="15"/>
      <c r="IPL11" s="23"/>
      <c r="IPM11" s="21"/>
      <c r="IPN11"/>
      <c r="IPO11" s="4"/>
      <c r="IPP11" s="4"/>
      <c r="IPQ11"/>
      <c r="IPR11" s="22"/>
      <c r="IPS11" s="22"/>
      <c r="IPT11" s="22"/>
      <c r="IPU11" s="15"/>
      <c r="IPV11" s="23"/>
      <c r="IPW11" s="21"/>
      <c r="IPX11"/>
      <c r="IPY11" s="4"/>
      <c r="IPZ11" s="4"/>
      <c r="IQA11"/>
      <c r="IQB11" s="22"/>
      <c r="IQC11" s="22"/>
      <c r="IQD11" s="22"/>
      <c r="IQE11" s="15"/>
      <c r="IQF11" s="23"/>
      <c r="IQG11" s="21"/>
      <c r="IQH11"/>
      <c r="IQI11" s="4"/>
      <c r="IQJ11" s="4"/>
      <c r="IQK11"/>
      <c r="IQL11" s="22"/>
      <c r="IQM11" s="22"/>
      <c r="IQN11" s="22"/>
      <c r="IQO11" s="15"/>
      <c r="IQP11" s="23"/>
      <c r="IQQ11" s="21"/>
      <c r="IQR11"/>
      <c r="IQS11" s="4"/>
      <c r="IQT11" s="4"/>
      <c r="IQU11"/>
      <c r="IQV11" s="22"/>
      <c r="IQW11" s="22"/>
      <c r="IQX11" s="22"/>
      <c r="IQY11" s="15"/>
      <c r="IQZ11" s="23"/>
      <c r="IRA11" s="21"/>
      <c r="IRB11"/>
      <c r="IRC11" s="4"/>
      <c r="IRD11" s="4"/>
      <c r="IRE11"/>
      <c r="IRF11" s="22"/>
      <c r="IRG11" s="22"/>
      <c r="IRH11" s="22"/>
      <c r="IRI11" s="15"/>
      <c r="IRJ11" s="23"/>
      <c r="IRK11" s="21"/>
      <c r="IRL11"/>
      <c r="IRM11" s="4"/>
      <c r="IRN11" s="4"/>
      <c r="IRO11"/>
      <c r="IRP11" s="22"/>
      <c r="IRQ11" s="22"/>
      <c r="IRR11" s="22"/>
      <c r="IRS11" s="15"/>
      <c r="IRT11" s="23"/>
      <c r="IRU11" s="21"/>
      <c r="IRV11"/>
      <c r="IRW11" s="4"/>
      <c r="IRX11" s="4"/>
      <c r="IRY11"/>
      <c r="IRZ11" s="22"/>
      <c r="ISA11" s="22"/>
      <c r="ISB11" s="22"/>
      <c r="ISC11" s="15"/>
      <c r="ISD11" s="23"/>
      <c r="ISE11" s="21"/>
      <c r="ISF11"/>
      <c r="ISG11" s="4"/>
      <c r="ISH11" s="4"/>
      <c r="ISI11"/>
      <c r="ISJ11" s="22"/>
      <c r="ISK11" s="22"/>
      <c r="ISL11" s="22"/>
      <c r="ISM11" s="15"/>
      <c r="ISN11" s="23"/>
      <c r="ISO11" s="21"/>
      <c r="ISP11"/>
      <c r="ISQ11" s="4"/>
      <c r="ISR11" s="4"/>
      <c r="ISS11"/>
      <c r="IST11" s="22"/>
      <c r="ISU11" s="22"/>
      <c r="ISV11" s="22"/>
      <c r="ISW11" s="15"/>
      <c r="ISX11" s="23"/>
      <c r="ISY11" s="21"/>
      <c r="ISZ11"/>
      <c r="ITA11" s="4"/>
      <c r="ITB11" s="4"/>
      <c r="ITC11"/>
      <c r="ITD11" s="22"/>
      <c r="ITE11" s="22"/>
      <c r="ITF11" s="22"/>
      <c r="ITG11" s="15"/>
      <c r="ITH11" s="23"/>
      <c r="ITI11" s="21"/>
      <c r="ITJ11"/>
      <c r="ITK11" s="4"/>
      <c r="ITL11" s="4"/>
      <c r="ITM11"/>
      <c r="ITN11" s="22"/>
      <c r="ITO11" s="22"/>
      <c r="ITP11" s="22"/>
      <c r="ITQ11" s="15"/>
      <c r="ITR11" s="23"/>
      <c r="ITS11" s="21"/>
      <c r="ITT11"/>
      <c r="ITU11" s="4"/>
      <c r="ITV11" s="4"/>
      <c r="ITW11"/>
      <c r="ITX11" s="22"/>
      <c r="ITY11" s="22"/>
      <c r="ITZ11" s="22"/>
      <c r="IUA11" s="15"/>
      <c r="IUB11" s="23"/>
      <c r="IUC11" s="21"/>
      <c r="IUD11"/>
      <c r="IUE11" s="4"/>
      <c r="IUF11" s="4"/>
      <c r="IUG11"/>
      <c r="IUH11" s="22"/>
      <c r="IUI11" s="22"/>
      <c r="IUJ11" s="22"/>
      <c r="IUK11" s="15"/>
      <c r="IUL11" s="23"/>
      <c r="IUM11" s="21"/>
      <c r="IUN11"/>
      <c r="IUO11" s="4"/>
      <c r="IUP11" s="4"/>
      <c r="IUQ11"/>
      <c r="IUR11" s="22"/>
      <c r="IUS11" s="22"/>
      <c r="IUT11" s="22"/>
      <c r="IUU11" s="15"/>
      <c r="IUV11" s="23"/>
      <c r="IUW11" s="21"/>
      <c r="IUX11"/>
      <c r="IUY11" s="4"/>
      <c r="IUZ11" s="4"/>
      <c r="IVA11"/>
      <c r="IVB11" s="22"/>
      <c r="IVC11" s="22"/>
      <c r="IVD11" s="22"/>
      <c r="IVE11" s="15"/>
      <c r="IVF11" s="23"/>
      <c r="IVG11" s="21"/>
      <c r="IVH11"/>
      <c r="IVI11" s="4"/>
      <c r="IVJ11" s="4"/>
      <c r="IVK11"/>
      <c r="IVL11" s="22"/>
      <c r="IVM11" s="22"/>
      <c r="IVN11" s="22"/>
      <c r="IVO11" s="15"/>
      <c r="IVP11" s="23"/>
      <c r="IVQ11" s="21"/>
      <c r="IVR11"/>
      <c r="IVS11" s="4"/>
      <c r="IVT11" s="4"/>
      <c r="IVU11"/>
      <c r="IVV11" s="22"/>
      <c r="IVW11" s="22"/>
      <c r="IVX11" s="22"/>
      <c r="IVY11" s="15"/>
      <c r="IVZ11" s="23"/>
      <c r="IWA11" s="21"/>
      <c r="IWB11"/>
      <c r="IWC11" s="4"/>
      <c r="IWD11" s="4"/>
      <c r="IWE11"/>
      <c r="IWF11" s="22"/>
      <c r="IWG11" s="22"/>
      <c r="IWH11" s="22"/>
      <c r="IWI11" s="15"/>
      <c r="IWJ11" s="23"/>
      <c r="IWK11" s="21"/>
      <c r="IWL11"/>
      <c r="IWM11" s="4"/>
      <c r="IWN11" s="4"/>
      <c r="IWO11"/>
      <c r="IWP11" s="22"/>
      <c r="IWQ11" s="22"/>
      <c r="IWR11" s="22"/>
      <c r="IWS11" s="15"/>
      <c r="IWT11" s="23"/>
      <c r="IWU11" s="21"/>
      <c r="IWV11"/>
      <c r="IWW11" s="4"/>
      <c r="IWX11" s="4"/>
      <c r="IWY11"/>
      <c r="IWZ11" s="22"/>
      <c r="IXA11" s="22"/>
      <c r="IXB11" s="22"/>
      <c r="IXC11" s="15"/>
      <c r="IXD11" s="23"/>
      <c r="IXE11" s="21"/>
      <c r="IXF11"/>
      <c r="IXG11" s="4"/>
      <c r="IXH11" s="4"/>
      <c r="IXI11"/>
      <c r="IXJ11" s="22"/>
      <c r="IXK11" s="22"/>
      <c r="IXL11" s="22"/>
      <c r="IXM11" s="15"/>
      <c r="IXN11" s="23"/>
      <c r="IXO11" s="21"/>
      <c r="IXP11"/>
      <c r="IXQ11" s="4"/>
      <c r="IXR11" s="4"/>
      <c r="IXS11"/>
      <c r="IXT11" s="22"/>
      <c r="IXU11" s="22"/>
      <c r="IXV11" s="22"/>
      <c r="IXW11" s="15"/>
      <c r="IXX11" s="23"/>
      <c r="IXY11" s="21"/>
      <c r="IXZ11"/>
      <c r="IYA11" s="4"/>
      <c r="IYB11" s="4"/>
      <c r="IYC11"/>
      <c r="IYD11" s="22"/>
      <c r="IYE11" s="22"/>
      <c r="IYF11" s="22"/>
      <c r="IYG11" s="15"/>
      <c r="IYH11" s="23"/>
      <c r="IYI11" s="21"/>
      <c r="IYJ11"/>
      <c r="IYK11" s="4"/>
      <c r="IYL11" s="4"/>
      <c r="IYM11"/>
      <c r="IYN11" s="22"/>
      <c r="IYO11" s="22"/>
      <c r="IYP11" s="22"/>
      <c r="IYQ11" s="15"/>
      <c r="IYR11" s="23"/>
      <c r="IYS11" s="21"/>
      <c r="IYT11"/>
      <c r="IYU11" s="4"/>
      <c r="IYV11" s="4"/>
      <c r="IYW11"/>
      <c r="IYX11" s="22"/>
      <c r="IYY11" s="22"/>
      <c r="IYZ11" s="22"/>
      <c r="IZA11" s="15"/>
      <c r="IZB11" s="23"/>
      <c r="IZC11" s="21"/>
      <c r="IZD11"/>
      <c r="IZE11" s="4"/>
      <c r="IZF11" s="4"/>
      <c r="IZG11"/>
      <c r="IZH11" s="22"/>
      <c r="IZI11" s="22"/>
      <c r="IZJ11" s="22"/>
      <c r="IZK11" s="15"/>
      <c r="IZL11" s="23"/>
      <c r="IZM11" s="21"/>
      <c r="IZN11"/>
      <c r="IZO11" s="4"/>
      <c r="IZP11" s="4"/>
      <c r="IZQ11"/>
      <c r="IZR11" s="22"/>
      <c r="IZS11" s="22"/>
      <c r="IZT11" s="22"/>
      <c r="IZU11" s="15"/>
      <c r="IZV11" s="23"/>
      <c r="IZW11" s="21"/>
      <c r="IZX11"/>
      <c r="IZY11" s="4"/>
      <c r="IZZ11" s="4"/>
      <c r="JAA11"/>
      <c r="JAB11" s="22"/>
      <c r="JAC11" s="22"/>
      <c r="JAD11" s="22"/>
      <c r="JAE11" s="15"/>
      <c r="JAF11" s="23"/>
      <c r="JAG11" s="21"/>
      <c r="JAH11"/>
      <c r="JAI11" s="4"/>
      <c r="JAJ11" s="4"/>
      <c r="JAK11"/>
      <c r="JAL11" s="22"/>
      <c r="JAM11" s="22"/>
      <c r="JAN11" s="22"/>
      <c r="JAO11" s="15"/>
      <c r="JAP11" s="23"/>
      <c r="JAQ11" s="21"/>
      <c r="JAR11"/>
      <c r="JAS11" s="4"/>
      <c r="JAT11" s="4"/>
      <c r="JAU11"/>
      <c r="JAV11" s="22"/>
      <c r="JAW11" s="22"/>
      <c r="JAX11" s="22"/>
      <c r="JAY11" s="15"/>
      <c r="JAZ11" s="23"/>
      <c r="JBA11" s="21"/>
      <c r="JBB11"/>
      <c r="JBC11" s="4"/>
      <c r="JBD11" s="4"/>
      <c r="JBE11"/>
      <c r="JBF11" s="22"/>
      <c r="JBG11" s="22"/>
      <c r="JBH11" s="22"/>
      <c r="JBI11" s="15"/>
      <c r="JBJ11" s="23"/>
      <c r="JBK11" s="21"/>
      <c r="JBL11"/>
      <c r="JBM11" s="4"/>
      <c r="JBN11" s="4"/>
      <c r="JBO11"/>
      <c r="JBP11" s="22"/>
      <c r="JBQ11" s="22"/>
      <c r="JBR11" s="22"/>
      <c r="JBS11" s="15"/>
      <c r="JBT11" s="23"/>
      <c r="JBU11" s="21"/>
      <c r="JBV11"/>
      <c r="JBW11" s="4"/>
      <c r="JBX11" s="4"/>
      <c r="JBY11"/>
      <c r="JBZ11" s="22"/>
      <c r="JCA11" s="22"/>
      <c r="JCB11" s="22"/>
      <c r="JCC11" s="15"/>
      <c r="JCD11" s="23"/>
      <c r="JCE11" s="21"/>
      <c r="JCF11"/>
      <c r="JCG11" s="4"/>
      <c r="JCH11" s="4"/>
      <c r="JCI11"/>
      <c r="JCJ11" s="22"/>
      <c r="JCK11" s="22"/>
      <c r="JCL11" s="22"/>
      <c r="JCM11" s="15"/>
      <c r="JCN11" s="23"/>
      <c r="JCO11" s="21"/>
      <c r="JCP11"/>
      <c r="JCQ11" s="4"/>
      <c r="JCR11" s="4"/>
      <c r="JCS11"/>
      <c r="JCT11" s="22"/>
      <c r="JCU11" s="22"/>
      <c r="JCV11" s="22"/>
      <c r="JCW11" s="15"/>
      <c r="JCX11" s="23"/>
      <c r="JCY11" s="21"/>
      <c r="JCZ11"/>
      <c r="JDA11" s="4"/>
      <c r="JDB11" s="4"/>
      <c r="JDC11"/>
      <c r="JDD11" s="22"/>
      <c r="JDE11" s="22"/>
      <c r="JDF11" s="22"/>
      <c r="JDG11" s="15"/>
      <c r="JDH11" s="23"/>
      <c r="JDI11" s="21"/>
      <c r="JDJ11"/>
      <c r="JDK11" s="4"/>
      <c r="JDL11" s="4"/>
      <c r="JDM11"/>
      <c r="JDN11" s="22"/>
      <c r="JDO11" s="22"/>
      <c r="JDP11" s="22"/>
      <c r="JDQ11" s="15"/>
      <c r="JDR11" s="23"/>
      <c r="JDS11" s="21"/>
      <c r="JDT11"/>
      <c r="JDU11" s="4"/>
      <c r="JDV11" s="4"/>
      <c r="JDW11"/>
      <c r="JDX11" s="22"/>
      <c r="JDY11" s="22"/>
      <c r="JDZ11" s="22"/>
      <c r="JEA11" s="15"/>
      <c r="JEB11" s="23"/>
      <c r="JEC11" s="21"/>
      <c r="JED11"/>
      <c r="JEE11" s="4"/>
      <c r="JEF11" s="4"/>
      <c r="JEG11"/>
      <c r="JEH11" s="22"/>
      <c r="JEI11" s="22"/>
      <c r="JEJ11" s="22"/>
      <c r="JEK11" s="15"/>
      <c r="JEL11" s="23"/>
      <c r="JEM11" s="21"/>
      <c r="JEN11"/>
      <c r="JEO11" s="4"/>
      <c r="JEP11" s="4"/>
      <c r="JEQ11"/>
      <c r="JER11" s="22"/>
      <c r="JES11" s="22"/>
      <c r="JET11" s="22"/>
      <c r="JEU11" s="15"/>
      <c r="JEV11" s="23"/>
      <c r="JEW11" s="21"/>
      <c r="JEX11"/>
      <c r="JEY11" s="4"/>
      <c r="JEZ11" s="4"/>
      <c r="JFA11"/>
      <c r="JFB11" s="22"/>
      <c r="JFC11" s="22"/>
      <c r="JFD11" s="22"/>
      <c r="JFE11" s="15"/>
      <c r="JFF11" s="23"/>
      <c r="JFG11" s="21"/>
      <c r="JFH11"/>
      <c r="JFI11" s="4"/>
      <c r="JFJ11" s="4"/>
      <c r="JFK11"/>
      <c r="JFL11" s="22"/>
      <c r="JFM11" s="22"/>
      <c r="JFN11" s="22"/>
      <c r="JFO11" s="15"/>
      <c r="JFP11" s="23"/>
      <c r="JFQ11" s="21"/>
      <c r="JFR11"/>
      <c r="JFS11" s="4"/>
      <c r="JFT11" s="4"/>
      <c r="JFU11"/>
      <c r="JFV11" s="22"/>
      <c r="JFW11" s="22"/>
      <c r="JFX11" s="22"/>
      <c r="JFY11" s="15"/>
      <c r="JFZ11" s="23"/>
      <c r="JGA11" s="21"/>
      <c r="JGB11"/>
      <c r="JGC11" s="4"/>
      <c r="JGD11" s="4"/>
      <c r="JGE11"/>
      <c r="JGF11" s="22"/>
      <c r="JGG11" s="22"/>
      <c r="JGH11" s="22"/>
      <c r="JGI11" s="15"/>
      <c r="JGJ11" s="23"/>
      <c r="JGK11" s="21"/>
      <c r="JGL11"/>
      <c r="JGM11" s="4"/>
      <c r="JGN11" s="4"/>
      <c r="JGO11"/>
      <c r="JGP11" s="22"/>
      <c r="JGQ11" s="22"/>
      <c r="JGR11" s="22"/>
      <c r="JGS11" s="15"/>
      <c r="JGT11" s="23"/>
      <c r="JGU11" s="21"/>
      <c r="JGV11"/>
      <c r="JGW11" s="4"/>
      <c r="JGX11" s="4"/>
      <c r="JGY11"/>
      <c r="JGZ11" s="22"/>
      <c r="JHA11" s="22"/>
      <c r="JHB11" s="22"/>
      <c r="JHC11" s="15"/>
      <c r="JHD11" s="23"/>
      <c r="JHE11" s="21"/>
      <c r="JHF11"/>
      <c r="JHG11" s="4"/>
      <c r="JHH11" s="4"/>
      <c r="JHI11"/>
      <c r="JHJ11" s="22"/>
      <c r="JHK11" s="22"/>
      <c r="JHL11" s="22"/>
      <c r="JHM11" s="15"/>
      <c r="JHN11" s="23"/>
      <c r="JHO11" s="21"/>
      <c r="JHP11"/>
      <c r="JHQ11" s="4"/>
      <c r="JHR11" s="4"/>
      <c r="JHS11"/>
      <c r="JHT11" s="22"/>
      <c r="JHU11" s="22"/>
      <c r="JHV11" s="22"/>
      <c r="JHW11" s="15"/>
      <c r="JHX11" s="23"/>
      <c r="JHY11" s="21"/>
      <c r="JHZ11"/>
      <c r="JIA11" s="4"/>
      <c r="JIB11" s="4"/>
      <c r="JIC11"/>
      <c r="JID11" s="22"/>
      <c r="JIE11" s="22"/>
      <c r="JIF11" s="22"/>
      <c r="JIG11" s="15"/>
      <c r="JIH11" s="23"/>
      <c r="JII11" s="21"/>
      <c r="JIJ11"/>
      <c r="JIK11" s="4"/>
      <c r="JIL11" s="4"/>
      <c r="JIM11"/>
      <c r="JIN11" s="22"/>
      <c r="JIO11" s="22"/>
      <c r="JIP11" s="22"/>
      <c r="JIQ11" s="15"/>
      <c r="JIR11" s="23"/>
      <c r="JIS11" s="21"/>
      <c r="JIT11"/>
      <c r="JIU11" s="4"/>
      <c r="JIV11" s="4"/>
      <c r="JIW11"/>
      <c r="JIX11" s="22"/>
      <c r="JIY11" s="22"/>
      <c r="JIZ11" s="22"/>
      <c r="JJA11" s="15"/>
      <c r="JJB11" s="23"/>
      <c r="JJC11" s="21"/>
      <c r="JJD11"/>
      <c r="JJE11" s="4"/>
      <c r="JJF11" s="4"/>
      <c r="JJG11"/>
      <c r="JJH11" s="22"/>
      <c r="JJI11" s="22"/>
      <c r="JJJ11" s="22"/>
      <c r="JJK11" s="15"/>
      <c r="JJL11" s="23"/>
      <c r="JJM11" s="21"/>
      <c r="JJN11"/>
      <c r="JJO11" s="4"/>
      <c r="JJP11" s="4"/>
      <c r="JJQ11"/>
      <c r="JJR11" s="22"/>
      <c r="JJS11" s="22"/>
      <c r="JJT11" s="22"/>
      <c r="JJU11" s="15"/>
      <c r="JJV11" s="23"/>
      <c r="JJW11" s="21"/>
      <c r="JJX11"/>
      <c r="JJY11" s="4"/>
      <c r="JJZ11" s="4"/>
      <c r="JKA11"/>
      <c r="JKB11" s="22"/>
      <c r="JKC11" s="22"/>
      <c r="JKD11" s="22"/>
      <c r="JKE11" s="15"/>
      <c r="JKF11" s="23"/>
      <c r="JKG11" s="21"/>
      <c r="JKH11"/>
      <c r="JKI11" s="4"/>
      <c r="JKJ11" s="4"/>
      <c r="JKK11"/>
      <c r="JKL11" s="22"/>
      <c r="JKM11" s="22"/>
      <c r="JKN11" s="22"/>
      <c r="JKO11" s="15"/>
      <c r="JKP11" s="23"/>
      <c r="JKQ11" s="21"/>
      <c r="JKR11"/>
      <c r="JKS11" s="4"/>
      <c r="JKT11" s="4"/>
      <c r="JKU11"/>
      <c r="JKV11" s="22"/>
      <c r="JKW11" s="22"/>
      <c r="JKX11" s="22"/>
      <c r="JKY11" s="15"/>
      <c r="JKZ11" s="23"/>
      <c r="JLA11" s="21"/>
      <c r="JLB11"/>
      <c r="JLC11" s="4"/>
      <c r="JLD11" s="4"/>
      <c r="JLE11"/>
      <c r="JLF11" s="22"/>
      <c r="JLG11" s="22"/>
      <c r="JLH11" s="22"/>
      <c r="JLI11" s="15"/>
      <c r="JLJ11" s="23"/>
      <c r="JLK11" s="21"/>
      <c r="JLL11"/>
      <c r="JLM11" s="4"/>
      <c r="JLN11" s="4"/>
      <c r="JLO11"/>
      <c r="JLP11" s="22"/>
      <c r="JLQ11" s="22"/>
      <c r="JLR11" s="22"/>
      <c r="JLS11" s="15"/>
      <c r="JLT11" s="23"/>
      <c r="JLU11" s="21"/>
      <c r="JLV11"/>
      <c r="JLW11" s="4"/>
      <c r="JLX11" s="4"/>
      <c r="JLY11"/>
      <c r="JLZ11" s="22"/>
      <c r="JMA11" s="22"/>
      <c r="JMB11" s="22"/>
      <c r="JMC11" s="15"/>
      <c r="JMD11" s="23"/>
      <c r="JME11" s="21"/>
      <c r="JMF11"/>
      <c r="JMG11" s="4"/>
      <c r="JMH11" s="4"/>
      <c r="JMI11"/>
      <c r="JMJ11" s="22"/>
      <c r="JMK11" s="22"/>
      <c r="JML11" s="22"/>
      <c r="JMM11" s="15"/>
      <c r="JMN11" s="23"/>
      <c r="JMO11" s="21"/>
      <c r="JMP11"/>
      <c r="JMQ11" s="4"/>
      <c r="JMR11" s="4"/>
      <c r="JMS11"/>
      <c r="JMT11" s="22"/>
      <c r="JMU11" s="22"/>
      <c r="JMV11" s="22"/>
      <c r="JMW11" s="15"/>
      <c r="JMX11" s="23"/>
      <c r="JMY11" s="21"/>
      <c r="JMZ11"/>
      <c r="JNA11" s="4"/>
      <c r="JNB11" s="4"/>
      <c r="JNC11"/>
      <c r="JND11" s="22"/>
      <c r="JNE11" s="22"/>
      <c r="JNF11" s="22"/>
      <c r="JNG11" s="15"/>
      <c r="JNH11" s="23"/>
      <c r="JNI11" s="21"/>
      <c r="JNJ11"/>
      <c r="JNK11" s="4"/>
      <c r="JNL11" s="4"/>
      <c r="JNM11"/>
      <c r="JNN11" s="22"/>
      <c r="JNO11" s="22"/>
      <c r="JNP11" s="22"/>
      <c r="JNQ11" s="15"/>
      <c r="JNR11" s="23"/>
      <c r="JNS11" s="21"/>
      <c r="JNT11"/>
      <c r="JNU11" s="4"/>
      <c r="JNV11" s="4"/>
      <c r="JNW11"/>
      <c r="JNX11" s="22"/>
      <c r="JNY11" s="22"/>
      <c r="JNZ11" s="22"/>
      <c r="JOA11" s="15"/>
      <c r="JOB11" s="23"/>
      <c r="JOC11" s="21"/>
      <c r="JOD11"/>
      <c r="JOE11" s="4"/>
      <c r="JOF11" s="4"/>
      <c r="JOG11"/>
      <c r="JOH11" s="22"/>
      <c r="JOI11" s="22"/>
      <c r="JOJ11" s="22"/>
      <c r="JOK11" s="15"/>
      <c r="JOL11" s="23"/>
      <c r="JOM11" s="21"/>
      <c r="JON11"/>
      <c r="JOO11" s="4"/>
      <c r="JOP11" s="4"/>
      <c r="JOQ11"/>
      <c r="JOR11" s="22"/>
      <c r="JOS11" s="22"/>
      <c r="JOT11" s="22"/>
      <c r="JOU11" s="15"/>
      <c r="JOV11" s="23"/>
      <c r="JOW11" s="21"/>
      <c r="JOX11"/>
      <c r="JOY11" s="4"/>
      <c r="JOZ11" s="4"/>
      <c r="JPA11"/>
      <c r="JPB11" s="22"/>
      <c r="JPC11" s="22"/>
      <c r="JPD11" s="22"/>
      <c r="JPE11" s="15"/>
      <c r="JPF11" s="23"/>
      <c r="JPG11" s="21"/>
      <c r="JPH11"/>
      <c r="JPI11" s="4"/>
      <c r="JPJ11" s="4"/>
      <c r="JPK11"/>
      <c r="JPL11" s="22"/>
      <c r="JPM11" s="22"/>
      <c r="JPN11" s="22"/>
      <c r="JPO11" s="15"/>
      <c r="JPP11" s="23"/>
      <c r="JPQ11" s="21"/>
      <c r="JPR11"/>
      <c r="JPS11" s="4"/>
      <c r="JPT11" s="4"/>
      <c r="JPU11"/>
      <c r="JPV11" s="22"/>
      <c r="JPW11" s="22"/>
      <c r="JPX11" s="22"/>
      <c r="JPY11" s="15"/>
      <c r="JPZ11" s="23"/>
      <c r="JQA11" s="21"/>
      <c r="JQB11"/>
      <c r="JQC11" s="4"/>
      <c r="JQD11" s="4"/>
      <c r="JQE11"/>
      <c r="JQF11" s="22"/>
      <c r="JQG11" s="22"/>
      <c r="JQH11" s="22"/>
      <c r="JQI11" s="15"/>
      <c r="JQJ11" s="23"/>
      <c r="JQK11" s="21"/>
      <c r="JQL11"/>
      <c r="JQM11" s="4"/>
      <c r="JQN11" s="4"/>
      <c r="JQO11"/>
      <c r="JQP11" s="22"/>
      <c r="JQQ11" s="22"/>
      <c r="JQR11" s="22"/>
      <c r="JQS11" s="15"/>
      <c r="JQT11" s="23"/>
      <c r="JQU11" s="21"/>
      <c r="JQV11"/>
      <c r="JQW11" s="4"/>
      <c r="JQX11" s="4"/>
      <c r="JQY11"/>
      <c r="JQZ11" s="22"/>
      <c r="JRA11" s="22"/>
      <c r="JRB11" s="22"/>
      <c r="JRC11" s="15"/>
      <c r="JRD11" s="23"/>
      <c r="JRE11" s="21"/>
      <c r="JRF11"/>
      <c r="JRG11" s="4"/>
      <c r="JRH11" s="4"/>
      <c r="JRI11"/>
      <c r="JRJ11" s="22"/>
      <c r="JRK11" s="22"/>
      <c r="JRL11" s="22"/>
      <c r="JRM11" s="15"/>
      <c r="JRN11" s="23"/>
      <c r="JRO11" s="21"/>
      <c r="JRP11"/>
      <c r="JRQ11" s="4"/>
      <c r="JRR11" s="4"/>
      <c r="JRS11"/>
      <c r="JRT11" s="22"/>
      <c r="JRU11" s="22"/>
      <c r="JRV11" s="22"/>
      <c r="JRW11" s="15"/>
      <c r="JRX11" s="23"/>
      <c r="JRY11" s="21"/>
      <c r="JRZ11"/>
      <c r="JSA11" s="4"/>
      <c r="JSB11" s="4"/>
      <c r="JSC11"/>
      <c r="JSD11" s="22"/>
      <c r="JSE11" s="22"/>
      <c r="JSF11" s="22"/>
      <c r="JSG11" s="15"/>
      <c r="JSH11" s="23"/>
      <c r="JSI11" s="21"/>
      <c r="JSJ11"/>
      <c r="JSK11" s="4"/>
      <c r="JSL11" s="4"/>
      <c r="JSM11"/>
      <c r="JSN11" s="22"/>
      <c r="JSO11" s="22"/>
      <c r="JSP11" s="22"/>
      <c r="JSQ11" s="15"/>
      <c r="JSR11" s="23"/>
      <c r="JSS11" s="21"/>
      <c r="JST11"/>
      <c r="JSU11" s="4"/>
      <c r="JSV11" s="4"/>
      <c r="JSW11"/>
      <c r="JSX11" s="22"/>
      <c r="JSY11" s="22"/>
      <c r="JSZ11" s="22"/>
      <c r="JTA11" s="15"/>
      <c r="JTB11" s="23"/>
      <c r="JTC11" s="21"/>
      <c r="JTD11"/>
      <c r="JTE11" s="4"/>
      <c r="JTF11" s="4"/>
      <c r="JTG11"/>
      <c r="JTH11" s="22"/>
      <c r="JTI11" s="22"/>
      <c r="JTJ11" s="22"/>
      <c r="JTK11" s="15"/>
      <c r="JTL11" s="23"/>
      <c r="JTM11" s="21"/>
      <c r="JTN11"/>
      <c r="JTO11" s="4"/>
      <c r="JTP11" s="4"/>
      <c r="JTQ11"/>
      <c r="JTR11" s="22"/>
      <c r="JTS11" s="22"/>
      <c r="JTT11" s="22"/>
      <c r="JTU11" s="15"/>
      <c r="JTV11" s="23"/>
      <c r="JTW11" s="21"/>
      <c r="JTX11"/>
      <c r="JTY11" s="4"/>
      <c r="JTZ11" s="4"/>
      <c r="JUA11"/>
      <c r="JUB11" s="22"/>
      <c r="JUC11" s="22"/>
      <c r="JUD11" s="22"/>
      <c r="JUE11" s="15"/>
      <c r="JUF11" s="23"/>
      <c r="JUG11" s="21"/>
      <c r="JUH11"/>
      <c r="JUI11" s="4"/>
      <c r="JUJ11" s="4"/>
      <c r="JUK11"/>
      <c r="JUL11" s="22"/>
      <c r="JUM11" s="22"/>
      <c r="JUN11" s="22"/>
      <c r="JUO11" s="15"/>
      <c r="JUP11" s="23"/>
      <c r="JUQ11" s="21"/>
      <c r="JUR11"/>
      <c r="JUS11" s="4"/>
      <c r="JUT11" s="4"/>
      <c r="JUU11"/>
      <c r="JUV11" s="22"/>
      <c r="JUW11" s="22"/>
      <c r="JUX11" s="22"/>
      <c r="JUY11" s="15"/>
      <c r="JUZ11" s="23"/>
      <c r="JVA11" s="21"/>
      <c r="JVB11"/>
      <c r="JVC11" s="4"/>
      <c r="JVD11" s="4"/>
      <c r="JVE11"/>
      <c r="JVF11" s="22"/>
      <c r="JVG11" s="22"/>
      <c r="JVH11" s="22"/>
      <c r="JVI11" s="15"/>
      <c r="JVJ11" s="23"/>
      <c r="JVK11" s="21"/>
      <c r="JVL11"/>
      <c r="JVM11" s="4"/>
      <c r="JVN11" s="4"/>
      <c r="JVO11"/>
      <c r="JVP11" s="22"/>
      <c r="JVQ11" s="22"/>
      <c r="JVR11" s="22"/>
      <c r="JVS11" s="15"/>
      <c r="JVT11" s="23"/>
      <c r="JVU11" s="21"/>
      <c r="JVV11"/>
      <c r="JVW11" s="4"/>
      <c r="JVX11" s="4"/>
      <c r="JVY11"/>
      <c r="JVZ11" s="22"/>
      <c r="JWA11" s="22"/>
      <c r="JWB11" s="22"/>
      <c r="JWC11" s="15"/>
      <c r="JWD11" s="23"/>
      <c r="JWE11" s="21"/>
      <c r="JWF11"/>
      <c r="JWG11" s="4"/>
      <c r="JWH11" s="4"/>
      <c r="JWI11"/>
      <c r="JWJ11" s="22"/>
      <c r="JWK11" s="22"/>
      <c r="JWL11" s="22"/>
      <c r="JWM11" s="15"/>
      <c r="JWN11" s="23"/>
      <c r="JWO11" s="21"/>
      <c r="JWP11"/>
      <c r="JWQ11" s="4"/>
      <c r="JWR11" s="4"/>
      <c r="JWS11"/>
      <c r="JWT11" s="22"/>
      <c r="JWU11" s="22"/>
      <c r="JWV11" s="22"/>
      <c r="JWW11" s="15"/>
      <c r="JWX11" s="23"/>
      <c r="JWY11" s="21"/>
      <c r="JWZ11"/>
      <c r="JXA11" s="4"/>
      <c r="JXB11" s="4"/>
      <c r="JXC11"/>
      <c r="JXD11" s="22"/>
      <c r="JXE11" s="22"/>
      <c r="JXF11" s="22"/>
      <c r="JXG11" s="15"/>
      <c r="JXH11" s="23"/>
      <c r="JXI11" s="21"/>
      <c r="JXJ11"/>
      <c r="JXK11" s="4"/>
      <c r="JXL11" s="4"/>
      <c r="JXM11"/>
      <c r="JXN11" s="22"/>
      <c r="JXO11" s="22"/>
      <c r="JXP11" s="22"/>
      <c r="JXQ11" s="15"/>
      <c r="JXR11" s="23"/>
      <c r="JXS11" s="21"/>
      <c r="JXT11"/>
      <c r="JXU11" s="4"/>
      <c r="JXV11" s="4"/>
      <c r="JXW11"/>
      <c r="JXX11" s="22"/>
      <c r="JXY11" s="22"/>
      <c r="JXZ11" s="22"/>
      <c r="JYA11" s="15"/>
      <c r="JYB11" s="23"/>
      <c r="JYC11" s="21"/>
      <c r="JYD11"/>
      <c r="JYE11" s="4"/>
      <c r="JYF11" s="4"/>
      <c r="JYG11"/>
      <c r="JYH11" s="22"/>
      <c r="JYI11" s="22"/>
      <c r="JYJ11" s="22"/>
      <c r="JYK11" s="15"/>
      <c r="JYL11" s="23"/>
      <c r="JYM11" s="21"/>
      <c r="JYN11"/>
      <c r="JYO11" s="4"/>
      <c r="JYP11" s="4"/>
      <c r="JYQ11"/>
      <c r="JYR11" s="22"/>
      <c r="JYS11" s="22"/>
      <c r="JYT11" s="22"/>
      <c r="JYU11" s="15"/>
      <c r="JYV11" s="23"/>
      <c r="JYW11" s="21"/>
      <c r="JYX11"/>
      <c r="JYY11" s="4"/>
      <c r="JYZ11" s="4"/>
      <c r="JZA11"/>
      <c r="JZB11" s="22"/>
      <c r="JZC11" s="22"/>
      <c r="JZD11" s="22"/>
      <c r="JZE11" s="15"/>
      <c r="JZF11" s="23"/>
      <c r="JZG11" s="21"/>
      <c r="JZH11"/>
      <c r="JZI11" s="4"/>
      <c r="JZJ11" s="4"/>
      <c r="JZK11"/>
      <c r="JZL11" s="22"/>
      <c r="JZM11" s="22"/>
      <c r="JZN11" s="22"/>
      <c r="JZO11" s="15"/>
      <c r="JZP11" s="23"/>
      <c r="JZQ11" s="21"/>
      <c r="JZR11"/>
      <c r="JZS11" s="4"/>
      <c r="JZT11" s="4"/>
      <c r="JZU11"/>
      <c r="JZV11" s="22"/>
      <c r="JZW11" s="22"/>
      <c r="JZX11" s="22"/>
      <c r="JZY11" s="15"/>
      <c r="JZZ11" s="23"/>
      <c r="KAA11" s="21"/>
      <c r="KAB11"/>
      <c r="KAC11" s="4"/>
      <c r="KAD11" s="4"/>
      <c r="KAE11"/>
      <c r="KAF11" s="22"/>
      <c r="KAG11" s="22"/>
      <c r="KAH11" s="22"/>
      <c r="KAI11" s="15"/>
      <c r="KAJ11" s="23"/>
      <c r="KAK11" s="21"/>
      <c r="KAL11"/>
      <c r="KAM11" s="4"/>
      <c r="KAN11" s="4"/>
      <c r="KAO11"/>
      <c r="KAP11" s="22"/>
      <c r="KAQ11" s="22"/>
      <c r="KAR11" s="22"/>
      <c r="KAS11" s="15"/>
      <c r="KAT11" s="23"/>
      <c r="KAU11" s="21"/>
      <c r="KAV11"/>
      <c r="KAW11" s="4"/>
      <c r="KAX11" s="4"/>
      <c r="KAY11"/>
      <c r="KAZ11" s="22"/>
      <c r="KBA11" s="22"/>
      <c r="KBB11" s="22"/>
      <c r="KBC11" s="15"/>
      <c r="KBD11" s="23"/>
      <c r="KBE11" s="21"/>
      <c r="KBF11"/>
      <c r="KBG11" s="4"/>
      <c r="KBH11" s="4"/>
      <c r="KBI11"/>
      <c r="KBJ11" s="22"/>
      <c r="KBK11" s="22"/>
      <c r="KBL11" s="22"/>
      <c r="KBM11" s="15"/>
      <c r="KBN11" s="23"/>
      <c r="KBO11" s="21"/>
      <c r="KBP11"/>
      <c r="KBQ11" s="4"/>
      <c r="KBR11" s="4"/>
      <c r="KBS11"/>
      <c r="KBT11" s="22"/>
      <c r="KBU11" s="22"/>
      <c r="KBV11" s="22"/>
      <c r="KBW11" s="15"/>
      <c r="KBX11" s="23"/>
      <c r="KBY11" s="21"/>
      <c r="KBZ11"/>
      <c r="KCA11" s="4"/>
      <c r="KCB11" s="4"/>
      <c r="KCC11"/>
      <c r="KCD11" s="22"/>
      <c r="KCE11" s="22"/>
      <c r="KCF11" s="22"/>
      <c r="KCG11" s="15"/>
      <c r="KCH11" s="23"/>
      <c r="KCI11" s="21"/>
      <c r="KCJ11"/>
      <c r="KCK11" s="4"/>
      <c r="KCL11" s="4"/>
      <c r="KCM11"/>
      <c r="KCN11" s="22"/>
      <c r="KCO11" s="22"/>
      <c r="KCP11" s="22"/>
      <c r="KCQ11" s="15"/>
      <c r="KCR11" s="23"/>
      <c r="KCS11" s="21"/>
      <c r="KCT11"/>
      <c r="KCU11" s="4"/>
      <c r="KCV11" s="4"/>
      <c r="KCW11"/>
      <c r="KCX11" s="22"/>
      <c r="KCY11" s="22"/>
      <c r="KCZ11" s="22"/>
      <c r="KDA11" s="15"/>
      <c r="KDB11" s="23"/>
      <c r="KDC11" s="21"/>
      <c r="KDD11"/>
      <c r="KDE11" s="4"/>
      <c r="KDF11" s="4"/>
      <c r="KDG11"/>
      <c r="KDH11" s="22"/>
      <c r="KDI11" s="22"/>
      <c r="KDJ11" s="22"/>
      <c r="KDK11" s="15"/>
      <c r="KDL11" s="23"/>
      <c r="KDM11" s="21"/>
      <c r="KDN11"/>
      <c r="KDO11" s="4"/>
      <c r="KDP11" s="4"/>
      <c r="KDQ11"/>
      <c r="KDR11" s="22"/>
      <c r="KDS11" s="22"/>
      <c r="KDT11" s="22"/>
      <c r="KDU11" s="15"/>
      <c r="KDV11" s="23"/>
      <c r="KDW11" s="21"/>
      <c r="KDX11"/>
      <c r="KDY11" s="4"/>
      <c r="KDZ11" s="4"/>
      <c r="KEA11"/>
      <c r="KEB11" s="22"/>
      <c r="KEC11" s="22"/>
      <c r="KED11" s="22"/>
      <c r="KEE11" s="15"/>
      <c r="KEF11" s="23"/>
      <c r="KEG11" s="21"/>
      <c r="KEH11"/>
      <c r="KEI11" s="4"/>
      <c r="KEJ11" s="4"/>
      <c r="KEK11"/>
      <c r="KEL11" s="22"/>
      <c r="KEM11" s="22"/>
      <c r="KEN11" s="22"/>
      <c r="KEO11" s="15"/>
      <c r="KEP11" s="23"/>
      <c r="KEQ11" s="21"/>
      <c r="KER11"/>
      <c r="KES11" s="4"/>
      <c r="KET11" s="4"/>
      <c r="KEU11"/>
      <c r="KEV11" s="22"/>
      <c r="KEW11" s="22"/>
      <c r="KEX11" s="22"/>
      <c r="KEY11" s="15"/>
      <c r="KEZ11" s="23"/>
      <c r="KFA11" s="21"/>
      <c r="KFB11"/>
      <c r="KFC11" s="4"/>
      <c r="KFD11" s="4"/>
      <c r="KFE11"/>
      <c r="KFF11" s="22"/>
      <c r="KFG11" s="22"/>
      <c r="KFH11" s="22"/>
      <c r="KFI11" s="15"/>
      <c r="KFJ11" s="23"/>
      <c r="KFK11" s="21"/>
      <c r="KFL11"/>
      <c r="KFM11" s="4"/>
      <c r="KFN11" s="4"/>
      <c r="KFO11"/>
      <c r="KFP11" s="22"/>
      <c r="KFQ11" s="22"/>
      <c r="KFR11" s="22"/>
      <c r="KFS11" s="15"/>
      <c r="KFT11" s="23"/>
      <c r="KFU11" s="21"/>
      <c r="KFV11"/>
      <c r="KFW11" s="4"/>
      <c r="KFX11" s="4"/>
      <c r="KFY11"/>
      <c r="KFZ11" s="22"/>
      <c r="KGA11" s="22"/>
      <c r="KGB11" s="22"/>
      <c r="KGC11" s="15"/>
      <c r="KGD11" s="23"/>
      <c r="KGE11" s="21"/>
      <c r="KGF11"/>
      <c r="KGG11" s="4"/>
      <c r="KGH11" s="4"/>
      <c r="KGI11"/>
      <c r="KGJ11" s="22"/>
      <c r="KGK11" s="22"/>
      <c r="KGL11" s="22"/>
      <c r="KGM11" s="15"/>
      <c r="KGN11" s="23"/>
      <c r="KGO11" s="21"/>
      <c r="KGP11"/>
      <c r="KGQ11" s="4"/>
      <c r="KGR11" s="4"/>
      <c r="KGS11"/>
      <c r="KGT11" s="22"/>
      <c r="KGU11" s="22"/>
      <c r="KGV11" s="22"/>
      <c r="KGW11" s="15"/>
      <c r="KGX11" s="23"/>
      <c r="KGY11" s="21"/>
      <c r="KGZ11"/>
      <c r="KHA11" s="4"/>
      <c r="KHB11" s="4"/>
      <c r="KHC11"/>
      <c r="KHD11" s="22"/>
      <c r="KHE11" s="22"/>
      <c r="KHF11" s="22"/>
      <c r="KHG11" s="15"/>
      <c r="KHH11" s="23"/>
      <c r="KHI11" s="21"/>
      <c r="KHJ11"/>
      <c r="KHK11" s="4"/>
      <c r="KHL11" s="4"/>
      <c r="KHM11"/>
      <c r="KHN11" s="22"/>
      <c r="KHO11" s="22"/>
      <c r="KHP11" s="22"/>
      <c r="KHQ11" s="15"/>
      <c r="KHR11" s="23"/>
      <c r="KHS11" s="21"/>
      <c r="KHT11"/>
      <c r="KHU11" s="4"/>
      <c r="KHV11" s="4"/>
      <c r="KHW11"/>
      <c r="KHX11" s="22"/>
      <c r="KHY11" s="22"/>
      <c r="KHZ11" s="22"/>
      <c r="KIA11" s="15"/>
      <c r="KIB11" s="23"/>
      <c r="KIC11" s="21"/>
      <c r="KID11"/>
      <c r="KIE11" s="4"/>
      <c r="KIF11" s="4"/>
      <c r="KIG11"/>
      <c r="KIH11" s="22"/>
      <c r="KII11" s="22"/>
      <c r="KIJ11" s="22"/>
      <c r="KIK11" s="15"/>
      <c r="KIL11" s="23"/>
      <c r="KIM11" s="21"/>
      <c r="KIN11"/>
      <c r="KIO11" s="4"/>
      <c r="KIP11" s="4"/>
      <c r="KIQ11"/>
      <c r="KIR11" s="22"/>
      <c r="KIS11" s="22"/>
      <c r="KIT11" s="22"/>
      <c r="KIU11" s="15"/>
      <c r="KIV11" s="23"/>
      <c r="KIW11" s="21"/>
      <c r="KIX11"/>
      <c r="KIY11" s="4"/>
      <c r="KIZ11" s="4"/>
      <c r="KJA11"/>
      <c r="KJB11" s="22"/>
      <c r="KJC11" s="22"/>
      <c r="KJD11" s="22"/>
      <c r="KJE11" s="15"/>
      <c r="KJF11" s="23"/>
      <c r="KJG11" s="21"/>
      <c r="KJH11"/>
      <c r="KJI11" s="4"/>
      <c r="KJJ11" s="4"/>
      <c r="KJK11"/>
      <c r="KJL11" s="22"/>
      <c r="KJM11" s="22"/>
      <c r="KJN11" s="22"/>
      <c r="KJO11" s="15"/>
      <c r="KJP11" s="23"/>
      <c r="KJQ11" s="21"/>
      <c r="KJR11"/>
      <c r="KJS11" s="4"/>
      <c r="KJT11" s="4"/>
      <c r="KJU11"/>
      <c r="KJV11" s="22"/>
      <c r="KJW11" s="22"/>
      <c r="KJX11" s="22"/>
      <c r="KJY11" s="15"/>
      <c r="KJZ11" s="23"/>
      <c r="KKA11" s="21"/>
      <c r="KKB11"/>
      <c r="KKC11" s="4"/>
      <c r="KKD11" s="4"/>
      <c r="KKE11"/>
      <c r="KKF11" s="22"/>
      <c r="KKG11" s="22"/>
      <c r="KKH11" s="22"/>
      <c r="KKI11" s="15"/>
      <c r="KKJ11" s="23"/>
      <c r="KKK11" s="21"/>
      <c r="KKL11"/>
      <c r="KKM11" s="4"/>
      <c r="KKN11" s="4"/>
      <c r="KKO11"/>
      <c r="KKP11" s="22"/>
      <c r="KKQ11" s="22"/>
      <c r="KKR11" s="22"/>
      <c r="KKS11" s="15"/>
      <c r="KKT11" s="23"/>
      <c r="KKU11" s="21"/>
      <c r="KKV11"/>
      <c r="KKW11" s="4"/>
      <c r="KKX11" s="4"/>
      <c r="KKY11"/>
      <c r="KKZ11" s="22"/>
      <c r="KLA11" s="22"/>
      <c r="KLB11" s="22"/>
      <c r="KLC11" s="15"/>
      <c r="KLD11" s="23"/>
      <c r="KLE11" s="21"/>
      <c r="KLF11"/>
      <c r="KLG11" s="4"/>
      <c r="KLH11" s="4"/>
      <c r="KLI11"/>
      <c r="KLJ11" s="22"/>
      <c r="KLK11" s="22"/>
      <c r="KLL11" s="22"/>
      <c r="KLM11" s="15"/>
      <c r="KLN11" s="23"/>
      <c r="KLO11" s="21"/>
      <c r="KLP11"/>
      <c r="KLQ11" s="4"/>
      <c r="KLR11" s="4"/>
      <c r="KLS11"/>
      <c r="KLT11" s="22"/>
      <c r="KLU11" s="22"/>
      <c r="KLV11" s="22"/>
      <c r="KLW11" s="15"/>
      <c r="KLX11" s="23"/>
      <c r="KLY11" s="21"/>
      <c r="KLZ11"/>
      <c r="KMA11" s="4"/>
      <c r="KMB11" s="4"/>
      <c r="KMC11"/>
      <c r="KMD11" s="22"/>
      <c r="KME11" s="22"/>
      <c r="KMF11" s="22"/>
      <c r="KMG11" s="15"/>
      <c r="KMH11" s="23"/>
      <c r="KMI11" s="21"/>
      <c r="KMJ11"/>
      <c r="KMK11" s="4"/>
      <c r="KML11" s="4"/>
      <c r="KMM11"/>
      <c r="KMN11" s="22"/>
      <c r="KMO11" s="22"/>
      <c r="KMP11" s="22"/>
      <c r="KMQ11" s="15"/>
      <c r="KMR11" s="23"/>
      <c r="KMS11" s="21"/>
      <c r="KMT11"/>
      <c r="KMU11" s="4"/>
      <c r="KMV11" s="4"/>
      <c r="KMW11"/>
      <c r="KMX11" s="22"/>
      <c r="KMY11" s="22"/>
      <c r="KMZ11" s="22"/>
      <c r="KNA11" s="15"/>
      <c r="KNB11" s="23"/>
      <c r="KNC11" s="21"/>
      <c r="KND11"/>
      <c r="KNE11" s="4"/>
      <c r="KNF11" s="4"/>
      <c r="KNG11"/>
      <c r="KNH11" s="22"/>
      <c r="KNI11" s="22"/>
      <c r="KNJ11" s="22"/>
      <c r="KNK11" s="15"/>
      <c r="KNL11" s="23"/>
      <c r="KNM11" s="21"/>
      <c r="KNN11"/>
      <c r="KNO11" s="4"/>
      <c r="KNP11" s="4"/>
      <c r="KNQ11"/>
      <c r="KNR11" s="22"/>
      <c r="KNS11" s="22"/>
      <c r="KNT11" s="22"/>
      <c r="KNU11" s="15"/>
      <c r="KNV11" s="23"/>
      <c r="KNW11" s="21"/>
      <c r="KNX11"/>
      <c r="KNY11" s="4"/>
      <c r="KNZ11" s="4"/>
      <c r="KOA11"/>
      <c r="KOB11" s="22"/>
      <c r="KOC11" s="22"/>
      <c r="KOD11" s="22"/>
      <c r="KOE11" s="15"/>
      <c r="KOF11" s="23"/>
      <c r="KOG11" s="21"/>
      <c r="KOH11"/>
      <c r="KOI11" s="4"/>
      <c r="KOJ11" s="4"/>
      <c r="KOK11"/>
      <c r="KOL11" s="22"/>
      <c r="KOM11" s="22"/>
      <c r="KON11" s="22"/>
      <c r="KOO11" s="15"/>
      <c r="KOP11" s="23"/>
      <c r="KOQ11" s="21"/>
      <c r="KOR11"/>
      <c r="KOS11" s="4"/>
      <c r="KOT11" s="4"/>
      <c r="KOU11"/>
      <c r="KOV11" s="22"/>
      <c r="KOW11" s="22"/>
      <c r="KOX11" s="22"/>
      <c r="KOY11" s="15"/>
      <c r="KOZ11" s="23"/>
      <c r="KPA11" s="21"/>
      <c r="KPB11"/>
      <c r="KPC11" s="4"/>
      <c r="KPD11" s="4"/>
      <c r="KPE11"/>
      <c r="KPF11" s="22"/>
      <c r="KPG11" s="22"/>
      <c r="KPH11" s="22"/>
      <c r="KPI11" s="15"/>
      <c r="KPJ11" s="23"/>
      <c r="KPK11" s="21"/>
      <c r="KPL11"/>
      <c r="KPM11" s="4"/>
      <c r="KPN11" s="4"/>
      <c r="KPO11"/>
      <c r="KPP11" s="22"/>
      <c r="KPQ11" s="22"/>
      <c r="KPR11" s="22"/>
      <c r="KPS11" s="15"/>
      <c r="KPT11" s="23"/>
      <c r="KPU11" s="21"/>
      <c r="KPV11"/>
      <c r="KPW11" s="4"/>
      <c r="KPX11" s="4"/>
      <c r="KPY11"/>
      <c r="KPZ11" s="22"/>
      <c r="KQA11" s="22"/>
      <c r="KQB11" s="22"/>
      <c r="KQC11" s="15"/>
      <c r="KQD11" s="23"/>
      <c r="KQE11" s="21"/>
      <c r="KQF11"/>
      <c r="KQG11" s="4"/>
      <c r="KQH11" s="4"/>
      <c r="KQI11"/>
      <c r="KQJ11" s="22"/>
      <c r="KQK11" s="22"/>
      <c r="KQL11" s="22"/>
      <c r="KQM11" s="15"/>
      <c r="KQN11" s="23"/>
      <c r="KQO11" s="21"/>
      <c r="KQP11"/>
      <c r="KQQ11" s="4"/>
      <c r="KQR11" s="4"/>
      <c r="KQS11"/>
      <c r="KQT11" s="22"/>
      <c r="KQU11" s="22"/>
      <c r="KQV11" s="22"/>
      <c r="KQW11" s="15"/>
      <c r="KQX11" s="23"/>
      <c r="KQY11" s="21"/>
      <c r="KQZ11"/>
      <c r="KRA11" s="4"/>
      <c r="KRB11" s="4"/>
      <c r="KRC11"/>
      <c r="KRD11" s="22"/>
      <c r="KRE11" s="22"/>
      <c r="KRF11" s="22"/>
      <c r="KRG11" s="15"/>
      <c r="KRH11" s="23"/>
      <c r="KRI11" s="21"/>
      <c r="KRJ11"/>
      <c r="KRK11" s="4"/>
      <c r="KRL11" s="4"/>
      <c r="KRM11"/>
      <c r="KRN11" s="22"/>
      <c r="KRO11" s="22"/>
      <c r="KRP11" s="22"/>
      <c r="KRQ11" s="15"/>
      <c r="KRR11" s="23"/>
      <c r="KRS11" s="21"/>
      <c r="KRT11"/>
      <c r="KRU11" s="4"/>
      <c r="KRV11" s="4"/>
      <c r="KRW11"/>
      <c r="KRX11" s="22"/>
      <c r="KRY11" s="22"/>
      <c r="KRZ11" s="22"/>
      <c r="KSA11" s="15"/>
      <c r="KSB11" s="23"/>
      <c r="KSC11" s="21"/>
      <c r="KSD11"/>
      <c r="KSE11" s="4"/>
      <c r="KSF11" s="4"/>
      <c r="KSG11"/>
      <c r="KSH11" s="22"/>
      <c r="KSI11" s="22"/>
      <c r="KSJ11" s="22"/>
      <c r="KSK11" s="15"/>
      <c r="KSL11" s="23"/>
      <c r="KSM11" s="21"/>
      <c r="KSN11"/>
      <c r="KSO11" s="4"/>
      <c r="KSP11" s="4"/>
      <c r="KSQ11"/>
      <c r="KSR11" s="22"/>
      <c r="KSS11" s="22"/>
      <c r="KST11" s="22"/>
      <c r="KSU11" s="15"/>
      <c r="KSV11" s="23"/>
      <c r="KSW11" s="21"/>
      <c r="KSX11"/>
      <c r="KSY11" s="4"/>
      <c r="KSZ11" s="4"/>
      <c r="KTA11"/>
      <c r="KTB11" s="22"/>
      <c r="KTC11" s="22"/>
      <c r="KTD11" s="22"/>
      <c r="KTE11" s="15"/>
      <c r="KTF11" s="23"/>
      <c r="KTG11" s="21"/>
      <c r="KTH11"/>
      <c r="KTI11" s="4"/>
      <c r="KTJ11" s="4"/>
      <c r="KTK11"/>
      <c r="KTL11" s="22"/>
      <c r="KTM11" s="22"/>
      <c r="KTN11" s="22"/>
      <c r="KTO11" s="15"/>
      <c r="KTP11" s="23"/>
      <c r="KTQ11" s="21"/>
      <c r="KTR11"/>
      <c r="KTS11" s="4"/>
      <c r="KTT11" s="4"/>
      <c r="KTU11"/>
      <c r="KTV11" s="22"/>
      <c r="KTW11" s="22"/>
      <c r="KTX11" s="22"/>
      <c r="KTY11" s="15"/>
      <c r="KTZ11" s="23"/>
      <c r="KUA11" s="21"/>
      <c r="KUB11"/>
      <c r="KUC11" s="4"/>
      <c r="KUD11" s="4"/>
      <c r="KUE11"/>
      <c r="KUF11" s="22"/>
      <c r="KUG11" s="22"/>
      <c r="KUH11" s="22"/>
      <c r="KUI11" s="15"/>
      <c r="KUJ11" s="23"/>
      <c r="KUK11" s="21"/>
      <c r="KUL11"/>
      <c r="KUM11" s="4"/>
      <c r="KUN11" s="4"/>
      <c r="KUO11"/>
      <c r="KUP11" s="22"/>
      <c r="KUQ11" s="22"/>
      <c r="KUR11" s="22"/>
      <c r="KUS11" s="15"/>
      <c r="KUT11" s="23"/>
      <c r="KUU11" s="21"/>
      <c r="KUV11"/>
      <c r="KUW11" s="4"/>
      <c r="KUX11" s="4"/>
      <c r="KUY11"/>
      <c r="KUZ11" s="22"/>
      <c r="KVA11" s="22"/>
      <c r="KVB11" s="22"/>
      <c r="KVC11" s="15"/>
      <c r="KVD11" s="23"/>
      <c r="KVE11" s="21"/>
      <c r="KVF11"/>
      <c r="KVG11" s="4"/>
      <c r="KVH11" s="4"/>
      <c r="KVI11"/>
      <c r="KVJ11" s="22"/>
      <c r="KVK11" s="22"/>
      <c r="KVL11" s="22"/>
      <c r="KVM11" s="15"/>
      <c r="KVN11" s="23"/>
      <c r="KVO11" s="21"/>
      <c r="KVP11"/>
      <c r="KVQ11" s="4"/>
      <c r="KVR11" s="4"/>
      <c r="KVS11"/>
      <c r="KVT11" s="22"/>
      <c r="KVU11" s="22"/>
      <c r="KVV11" s="22"/>
      <c r="KVW11" s="15"/>
      <c r="KVX11" s="23"/>
      <c r="KVY11" s="21"/>
      <c r="KVZ11"/>
      <c r="KWA11" s="4"/>
      <c r="KWB11" s="4"/>
      <c r="KWC11"/>
      <c r="KWD11" s="22"/>
      <c r="KWE11" s="22"/>
      <c r="KWF11" s="22"/>
      <c r="KWG11" s="15"/>
      <c r="KWH11" s="23"/>
      <c r="KWI11" s="21"/>
      <c r="KWJ11"/>
      <c r="KWK11" s="4"/>
      <c r="KWL11" s="4"/>
      <c r="KWM11"/>
      <c r="KWN11" s="22"/>
      <c r="KWO11" s="22"/>
      <c r="KWP11" s="22"/>
      <c r="KWQ11" s="15"/>
      <c r="KWR11" s="23"/>
      <c r="KWS11" s="21"/>
      <c r="KWT11"/>
      <c r="KWU11" s="4"/>
      <c r="KWV11" s="4"/>
      <c r="KWW11"/>
      <c r="KWX11" s="22"/>
      <c r="KWY11" s="22"/>
      <c r="KWZ11" s="22"/>
      <c r="KXA11" s="15"/>
      <c r="KXB11" s="23"/>
      <c r="KXC11" s="21"/>
      <c r="KXD11"/>
      <c r="KXE11" s="4"/>
      <c r="KXF11" s="4"/>
      <c r="KXG11"/>
      <c r="KXH11" s="22"/>
      <c r="KXI11" s="22"/>
      <c r="KXJ11" s="22"/>
      <c r="KXK11" s="15"/>
      <c r="KXL11" s="23"/>
      <c r="KXM11" s="21"/>
      <c r="KXN11"/>
      <c r="KXO11" s="4"/>
      <c r="KXP11" s="4"/>
      <c r="KXQ11"/>
      <c r="KXR11" s="22"/>
      <c r="KXS11" s="22"/>
      <c r="KXT11" s="22"/>
      <c r="KXU11" s="15"/>
      <c r="KXV11" s="23"/>
      <c r="KXW11" s="21"/>
      <c r="KXX11"/>
      <c r="KXY11" s="4"/>
      <c r="KXZ11" s="4"/>
      <c r="KYA11"/>
      <c r="KYB11" s="22"/>
      <c r="KYC11" s="22"/>
      <c r="KYD11" s="22"/>
      <c r="KYE11" s="15"/>
      <c r="KYF11" s="23"/>
      <c r="KYG11" s="21"/>
      <c r="KYH11"/>
      <c r="KYI11" s="4"/>
      <c r="KYJ11" s="4"/>
      <c r="KYK11"/>
      <c r="KYL11" s="22"/>
      <c r="KYM11" s="22"/>
      <c r="KYN11" s="22"/>
      <c r="KYO11" s="15"/>
      <c r="KYP11" s="23"/>
      <c r="KYQ11" s="21"/>
      <c r="KYR11"/>
      <c r="KYS11" s="4"/>
      <c r="KYT11" s="4"/>
      <c r="KYU11"/>
      <c r="KYV11" s="22"/>
      <c r="KYW11" s="22"/>
      <c r="KYX11" s="22"/>
      <c r="KYY11" s="15"/>
      <c r="KYZ11" s="23"/>
      <c r="KZA11" s="21"/>
      <c r="KZB11"/>
      <c r="KZC11" s="4"/>
      <c r="KZD11" s="4"/>
      <c r="KZE11"/>
      <c r="KZF11" s="22"/>
      <c r="KZG11" s="22"/>
      <c r="KZH11" s="22"/>
      <c r="KZI11" s="15"/>
      <c r="KZJ11" s="23"/>
      <c r="KZK11" s="21"/>
      <c r="KZL11"/>
      <c r="KZM11" s="4"/>
      <c r="KZN11" s="4"/>
      <c r="KZO11"/>
      <c r="KZP11" s="22"/>
      <c r="KZQ11" s="22"/>
      <c r="KZR11" s="22"/>
      <c r="KZS11" s="15"/>
      <c r="KZT11" s="23"/>
      <c r="KZU11" s="21"/>
      <c r="KZV11"/>
      <c r="KZW11" s="4"/>
      <c r="KZX11" s="4"/>
      <c r="KZY11"/>
      <c r="KZZ11" s="22"/>
      <c r="LAA11" s="22"/>
      <c r="LAB11" s="22"/>
      <c r="LAC11" s="15"/>
      <c r="LAD11" s="23"/>
      <c r="LAE11" s="21"/>
      <c r="LAF11"/>
      <c r="LAG11" s="4"/>
      <c r="LAH11" s="4"/>
      <c r="LAI11"/>
      <c r="LAJ11" s="22"/>
      <c r="LAK11" s="22"/>
      <c r="LAL11" s="22"/>
      <c r="LAM11" s="15"/>
      <c r="LAN11" s="23"/>
      <c r="LAO11" s="21"/>
      <c r="LAP11"/>
      <c r="LAQ11" s="4"/>
      <c r="LAR11" s="4"/>
      <c r="LAS11"/>
      <c r="LAT11" s="22"/>
      <c r="LAU11" s="22"/>
      <c r="LAV11" s="22"/>
      <c r="LAW11" s="15"/>
      <c r="LAX11" s="23"/>
      <c r="LAY11" s="21"/>
      <c r="LAZ11"/>
      <c r="LBA11" s="4"/>
      <c r="LBB11" s="4"/>
      <c r="LBC11"/>
      <c r="LBD11" s="22"/>
      <c r="LBE11" s="22"/>
      <c r="LBF11" s="22"/>
      <c r="LBG11" s="15"/>
      <c r="LBH11" s="23"/>
      <c r="LBI11" s="21"/>
      <c r="LBJ11"/>
      <c r="LBK11" s="4"/>
      <c r="LBL11" s="4"/>
      <c r="LBM11"/>
      <c r="LBN11" s="22"/>
      <c r="LBO11" s="22"/>
      <c r="LBP11" s="22"/>
      <c r="LBQ11" s="15"/>
      <c r="LBR11" s="23"/>
      <c r="LBS11" s="21"/>
      <c r="LBT11"/>
      <c r="LBU11" s="4"/>
      <c r="LBV11" s="4"/>
      <c r="LBW11"/>
      <c r="LBX11" s="22"/>
      <c r="LBY11" s="22"/>
      <c r="LBZ11" s="22"/>
      <c r="LCA11" s="15"/>
      <c r="LCB11" s="23"/>
      <c r="LCC11" s="21"/>
      <c r="LCD11"/>
      <c r="LCE11" s="4"/>
      <c r="LCF11" s="4"/>
      <c r="LCG11"/>
      <c r="LCH11" s="22"/>
      <c r="LCI11" s="22"/>
      <c r="LCJ11" s="22"/>
      <c r="LCK11" s="15"/>
      <c r="LCL11" s="23"/>
      <c r="LCM11" s="21"/>
      <c r="LCN11"/>
      <c r="LCO11" s="4"/>
      <c r="LCP11" s="4"/>
      <c r="LCQ11"/>
      <c r="LCR11" s="22"/>
      <c r="LCS11" s="22"/>
      <c r="LCT11" s="22"/>
      <c r="LCU11" s="15"/>
      <c r="LCV11" s="23"/>
      <c r="LCW11" s="21"/>
      <c r="LCX11"/>
      <c r="LCY11" s="4"/>
      <c r="LCZ11" s="4"/>
      <c r="LDA11"/>
      <c r="LDB11" s="22"/>
      <c r="LDC11" s="22"/>
      <c r="LDD11" s="22"/>
      <c r="LDE11" s="15"/>
      <c r="LDF11" s="23"/>
      <c r="LDG11" s="21"/>
      <c r="LDH11"/>
      <c r="LDI11" s="4"/>
      <c r="LDJ11" s="4"/>
      <c r="LDK11"/>
      <c r="LDL11" s="22"/>
      <c r="LDM11" s="22"/>
      <c r="LDN11" s="22"/>
      <c r="LDO11" s="15"/>
      <c r="LDP11" s="23"/>
      <c r="LDQ11" s="21"/>
      <c r="LDR11"/>
      <c r="LDS11" s="4"/>
      <c r="LDT11" s="4"/>
      <c r="LDU11"/>
      <c r="LDV11" s="22"/>
      <c r="LDW11" s="22"/>
      <c r="LDX11" s="22"/>
      <c r="LDY11" s="15"/>
      <c r="LDZ11" s="23"/>
      <c r="LEA11" s="21"/>
      <c r="LEB11"/>
      <c r="LEC11" s="4"/>
      <c r="LED11" s="4"/>
      <c r="LEE11"/>
      <c r="LEF11" s="22"/>
      <c r="LEG11" s="22"/>
      <c r="LEH11" s="22"/>
      <c r="LEI11" s="15"/>
      <c r="LEJ11" s="23"/>
      <c r="LEK11" s="21"/>
      <c r="LEL11"/>
      <c r="LEM11" s="4"/>
      <c r="LEN11" s="4"/>
      <c r="LEO11"/>
      <c r="LEP11" s="22"/>
      <c r="LEQ11" s="22"/>
      <c r="LER11" s="22"/>
      <c r="LES11" s="15"/>
      <c r="LET11" s="23"/>
      <c r="LEU11" s="21"/>
      <c r="LEV11"/>
      <c r="LEW11" s="4"/>
      <c r="LEX11" s="4"/>
      <c r="LEY11"/>
      <c r="LEZ11" s="22"/>
      <c r="LFA11" s="22"/>
      <c r="LFB11" s="22"/>
      <c r="LFC11" s="15"/>
      <c r="LFD11" s="23"/>
      <c r="LFE11" s="21"/>
      <c r="LFF11"/>
      <c r="LFG11" s="4"/>
      <c r="LFH11" s="4"/>
      <c r="LFI11"/>
      <c r="LFJ11" s="22"/>
      <c r="LFK11" s="22"/>
      <c r="LFL11" s="22"/>
      <c r="LFM11" s="15"/>
      <c r="LFN11" s="23"/>
      <c r="LFO11" s="21"/>
      <c r="LFP11"/>
      <c r="LFQ11" s="4"/>
      <c r="LFR11" s="4"/>
      <c r="LFS11"/>
      <c r="LFT11" s="22"/>
      <c r="LFU11" s="22"/>
      <c r="LFV11" s="22"/>
      <c r="LFW11" s="15"/>
      <c r="LFX11" s="23"/>
      <c r="LFY11" s="21"/>
      <c r="LFZ11"/>
      <c r="LGA11" s="4"/>
      <c r="LGB11" s="4"/>
      <c r="LGC11"/>
      <c r="LGD11" s="22"/>
      <c r="LGE11" s="22"/>
      <c r="LGF11" s="22"/>
      <c r="LGG11" s="15"/>
      <c r="LGH11" s="23"/>
      <c r="LGI11" s="21"/>
      <c r="LGJ11"/>
      <c r="LGK11" s="4"/>
      <c r="LGL11" s="4"/>
      <c r="LGM11"/>
      <c r="LGN11" s="22"/>
      <c r="LGO11" s="22"/>
      <c r="LGP11" s="22"/>
      <c r="LGQ11" s="15"/>
      <c r="LGR11" s="23"/>
      <c r="LGS11" s="21"/>
      <c r="LGT11"/>
      <c r="LGU11" s="4"/>
      <c r="LGV11" s="4"/>
      <c r="LGW11"/>
      <c r="LGX11" s="22"/>
      <c r="LGY11" s="22"/>
      <c r="LGZ11" s="22"/>
      <c r="LHA11" s="15"/>
      <c r="LHB11" s="23"/>
      <c r="LHC11" s="21"/>
      <c r="LHD11"/>
      <c r="LHE11" s="4"/>
      <c r="LHF11" s="4"/>
      <c r="LHG11"/>
      <c r="LHH11" s="22"/>
      <c r="LHI11" s="22"/>
      <c r="LHJ11" s="22"/>
      <c r="LHK11" s="15"/>
      <c r="LHL11" s="23"/>
      <c r="LHM11" s="21"/>
      <c r="LHN11"/>
      <c r="LHO11" s="4"/>
      <c r="LHP11" s="4"/>
      <c r="LHQ11"/>
      <c r="LHR11" s="22"/>
      <c r="LHS11" s="22"/>
      <c r="LHT11" s="22"/>
      <c r="LHU11" s="15"/>
      <c r="LHV11" s="23"/>
      <c r="LHW11" s="21"/>
      <c r="LHX11"/>
      <c r="LHY11" s="4"/>
      <c r="LHZ11" s="4"/>
      <c r="LIA11"/>
      <c r="LIB11" s="22"/>
      <c r="LIC11" s="22"/>
      <c r="LID11" s="22"/>
      <c r="LIE11" s="15"/>
      <c r="LIF11" s="23"/>
      <c r="LIG11" s="21"/>
      <c r="LIH11"/>
      <c r="LII11" s="4"/>
      <c r="LIJ11" s="4"/>
      <c r="LIK11"/>
      <c r="LIL11" s="22"/>
      <c r="LIM11" s="22"/>
      <c r="LIN11" s="22"/>
      <c r="LIO11" s="15"/>
      <c r="LIP11" s="23"/>
      <c r="LIQ11" s="21"/>
      <c r="LIR11"/>
      <c r="LIS11" s="4"/>
      <c r="LIT11" s="4"/>
      <c r="LIU11"/>
      <c r="LIV11" s="22"/>
      <c r="LIW11" s="22"/>
      <c r="LIX11" s="22"/>
      <c r="LIY11" s="15"/>
      <c r="LIZ11" s="23"/>
      <c r="LJA11" s="21"/>
      <c r="LJB11"/>
      <c r="LJC11" s="4"/>
      <c r="LJD11" s="4"/>
      <c r="LJE11"/>
      <c r="LJF11" s="22"/>
      <c r="LJG11" s="22"/>
      <c r="LJH11" s="22"/>
      <c r="LJI11" s="15"/>
      <c r="LJJ11" s="23"/>
      <c r="LJK11" s="21"/>
      <c r="LJL11"/>
      <c r="LJM11" s="4"/>
      <c r="LJN11" s="4"/>
      <c r="LJO11"/>
      <c r="LJP11" s="22"/>
      <c r="LJQ11" s="22"/>
      <c r="LJR11" s="22"/>
      <c r="LJS11" s="15"/>
      <c r="LJT11" s="23"/>
      <c r="LJU11" s="21"/>
      <c r="LJV11"/>
      <c r="LJW11" s="4"/>
      <c r="LJX11" s="4"/>
      <c r="LJY11"/>
      <c r="LJZ11" s="22"/>
      <c r="LKA11" s="22"/>
      <c r="LKB11" s="22"/>
      <c r="LKC11" s="15"/>
      <c r="LKD11" s="23"/>
      <c r="LKE11" s="21"/>
      <c r="LKF11"/>
      <c r="LKG11" s="4"/>
      <c r="LKH11" s="4"/>
      <c r="LKI11"/>
      <c r="LKJ11" s="22"/>
      <c r="LKK11" s="22"/>
      <c r="LKL11" s="22"/>
      <c r="LKM11" s="15"/>
      <c r="LKN11" s="23"/>
      <c r="LKO11" s="21"/>
      <c r="LKP11"/>
      <c r="LKQ11" s="4"/>
      <c r="LKR11" s="4"/>
      <c r="LKS11"/>
      <c r="LKT11" s="22"/>
      <c r="LKU11" s="22"/>
      <c r="LKV11" s="22"/>
      <c r="LKW11" s="15"/>
      <c r="LKX11" s="23"/>
      <c r="LKY11" s="21"/>
      <c r="LKZ11"/>
      <c r="LLA11" s="4"/>
      <c r="LLB11" s="4"/>
      <c r="LLC11"/>
      <c r="LLD11" s="22"/>
      <c r="LLE11" s="22"/>
      <c r="LLF11" s="22"/>
      <c r="LLG11" s="15"/>
      <c r="LLH11" s="23"/>
      <c r="LLI11" s="21"/>
      <c r="LLJ11"/>
      <c r="LLK11" s="4"/>
      <c r="LLL11" s="4"/>
      <c r="LLM11"/>
      <c r="LLN11" s="22"/>
      <c r="LLO11" s="22"/>
      <c r="LLP11" s="22"/>
      <c r="LLQ11" s="15"/>
      <c r="LLR11" s="23"/>
      <c r="LLS11" s="21"/>
      <c r="LLT11"/>
      <c r="LLU11" s="4"/>
      <c r="LLV11" s="4"/>
      <c r="LLW11"/>
      <c r="LLX11" s="22"/>
      <c r="LLY11" s="22"/>
      <c r="LLZ11" s="22"/>
      <c r="LMA11" s="15"/>
      <c r="LMB11" s="23"/>
      <c r="LMC11" s="21"/>
      <c r="LMD11"/>
      <c r="LME11" s="4"/>
      <c r="LMF11" s="4"/>
      <c r="LMG11"/>
      <c r="LMH11" s="22"/>
      <c r="LMI11" s="22"/>
      <c r="LMJ11" s="22"/>
      <c r="LMK11" s="15"/>
      <c r="LML11" s="23"/>
      <c r="LMM11" s="21"/>
      <c r="LMN11"/>
      <c r="LMO11" s="4"/>
      <c r="LMP11" s="4"/>
      <c r="LMQ11"/>
      <c r="LMR11" s="22"/>
      <c r="LMS11" s="22"/>
      <c r="LMT11" s="22"/>
      <c r="LMU11" s="15"/>
      <c r="LMV11" s="23"/>
      <c r="LMW11" s="21"/>
      <c r="LMX11"/>
      <c r="LMY11" s="4"/>
      <c r="LMZ11" s="4"/>
      <c r="LNA11"/>
      <c r="LNB11" s="22"/>
      <c r="LNC11" s="22"/>
      <c r="LND11" s="22"/>
      <c r="LNE11" s="15"/>
      <c r="LNF11" s="23"/>
      <c r="LNG11" s="21"/>
      <c r="LNH11"/>
      <c r="LNI11" s="4"/>
      <c r="LNJ11" s="4"/>
      <c r="LNK11"/>
      <c r="LNL11" s="22"/>
      <c r="LNM11" s="22"/>
      <c r="LNN11" s="22"/>
      <c r="LNO11" s="15"/>
      <c r="LNP11" s="23"/>
      <c r="LNQ11" s="21"/>
      <c r="LNR11"/>
      <c r="LNS11" s="4"/>
      <c r="LNT11" s="4"/>
      <c r="LNU11"/>
      <c r="LNV11" s="22"/>
      <c r="LNW11" s="22"/>
      <c r="LNX11" s="22"/>
      <c r="LNY11" s="15"/>
      <c r="LNZ11" s="23"/>
      <c r="LOA11" s="21"/>
      <c r="LOB11"/>
      <c r="LOC11" s="4"/>
      <c r="LOD11" s="4"/>
      <c r="LOE11"/>
      <c r="LOF11" s="22"/>
      <c r="LOG11" s="22"/>
      <c r="LOH11" s="22"/>
      <c r="LOI11" s="15"/>
      <c r="LOJ11" s="23"/>
      <c r="LOK11" s="21"/>
      <c r="LOL11"/>
      <c r="LOM11" s="4"/>
      <c r="LON11" s="4"/>
      <c r="LOO11"/>
      <c r="LOP11" s="22"/>
      <c r="LOQ11" s="22"/>
      <c r="LOR11" s="22"/>
      <c r="LOS11" s="15"/>
      <c r="LOT11" s="23"/>
      <c r="LOU11" s="21"/>
      <c r="LOV11"/>
      <c r="LOW11" s="4"/>
      <c r="LOX11" s="4"/>
      <c r="LOY11"/>
      <c r="LOZ11" s="22"/>
      <c r="LPA11" s="22"/>
      <c r="LPB11" s="22"/>
      <c r="LPC11" s="15"/>
      <c r="LPD11" s="23"/>
      <c r="LPE11" s="21"/>
      <c r="LPF11"/>
      <c r="LPG11" s="4"/>
      <c r="LPH11" s="4"/>
      <c r="LPI11"/>
      <c r="LPJ11" s="22"/>
      <c r="LPK11" s="22"/>
      <c r="LPL11" s="22"/>
      <c r="LPM11" s="15"/>
      <c r="LPN11" s="23"/>
      <c r="LPO11" s="21"/>
      <c r="LPP11"/>
      <c r="LPQ11" s="4"/>
      <c r="LPR11" s="4"/>
      <c r="LPS11"/>
      <c r="LPT11" s="22"/>
      <c r="LPU11" s="22"/>
      <c r="LPV11" s="22"/>
      <c r="LPW11" s="15"/>
      <c r="LPX11" s="23"/>
      <c r="LPY11" s="21"/>
      <c r="LPZ11"/>
      <c r="LQA11" s="4"/>
      <c r="LQB11" s="4"/>
      <c r="LQC11"/>
      <c r="LQD11" s="22"/>
      <c r="LQE11" s="22"/>
      <c r="LQF11" s="22"/>
      <c r="LQG11" s="15"/>
      <c r="LQH11" s="23"/>
      <c r="LQI11" s="21"/>
      <c r="LQJ11"/>
      <c r="LQK11" s="4"/>
      <c r="LQL11" s="4"/>
      <c r="LQM11"/>
      <c r="LQN11" s="22"/>
      <c r="LQO11" s="22"/>
      <c r="LQP11" s="22"/>
      <c r="LQQ11" s="15"/>
      <c r="LQR11" s="23"/>
      <c r="LQS11" s="21"/>
      <c r="LQT11"/>
      <c r="LQU11" s="4"/>
      <c r="LQV11" s="4"/>
      <c r="LQW11"/>
      <c r="LQX11" s="22"/>
      <c r="LQY11" s="22"/>
      <c r="LQZ11" s="22"/>
      <c r="LRA11" s="15"/>
      <c r="LRB11" s="23"/>
      <c r="LRC11" s="21"/>
      <c r="LRD11"/>
      <c r="LRE11" s="4"/>
      <c r="LRF11" s="4"/>
      <c r="LRG11"/>
      <c r="LRH11" s="22"/>
      <c r="LRI11" s="22"/>
      <c r="LRJ11" s="22"/>
      <c r="LRK11" s="15"/>
      <c r="LRL11" s="23"/>
      <c r="LRM11" s="21"/>
      <c r="LRN11"/>
      <c r="LRO11" s="4"/>
      <c r="LRP11" s="4"/>
      <c r="LRQ11"/>
      <c r="LRR11" s="22"/>
      <c r="LRS11" s="22"/>
      <c r="LRT11" s="22"/>
      <c r="LRU11" s="15"/>
      <c r="LRV11" s="23"/>
      <c r="LRW11" s="21"/>
      <c r="LRX11"/>
      <c r="LRY11" s="4"/>
      <c r="LRZ11" s="4"/>
      <c r="LSA11"/>
      <c r="LSB11" s="22"/>
      <c r="LSC11" s="22"/>
      <c r="LSD11" s="22"/>
      <c r="LSE11" s="15"/>
      <c r="LSF11" s="23"/>
      <c r="LSG11" s="21"/>
      <c r="LSH11"/>
      <c r="LSI11" s="4"/>
      <c r="LSJ11" s="4"/>
      <c r="LSK11"/>
      <c r="LSL11" s="22"/>
      <c r="LSM11" s="22"/>
      <c r="LSN11" s="22"/>
      <c r="LSO11" s="15"/>
      <c r="LSP11" s="23"/>
      <c r="LSQ11" s="21"/>
      <c r="LSR11"/>
      <c r="LSS11" s="4"/>
      <c r="LST11" s="4"/>
      <c r="LSU11"/>
      <c r="LSV11" s="22"/>
      <c r="LSW11" s="22"/>
      <c r="LSX11" s="22"/>
      <c r="LSY11" s="15"/>
      <c r="LSZ11" s="23"/>
      <c r="LTA11" s="21"/>
      <c r="LTB11"/>
      <c r="LTC11" s="4"/>
      <c r="LTD11" s="4"/>
      <c r="LTE11"/>
      <c r="LTF11" s="22"/>
      <c r="LTG11" s="22"/>
      <c r="LTH11" s="22"/>
      <c r="LTI11" s="15"/>
      <c r="LTJ11" s="23"/>
      <c r="LTK11" s="21"/>
      <c r="LTL11"/>
      <c r="LTM11" s="4"/>
      <c r="LTN11" s="4"/>
      <c r="LTO11"/>
      <c r="LTP11" s="22"/>
      <c r="LTQ11" s="22"/>
      <c r="LTR11" s="22"/>
      <c r="LTS11" s="15"/>
      <c r="LTT11" s="23"/>
      <c r="LTU11" s="21"/>
      <c r="LTV11"/>
      <c r="LTW11" s="4"/>
      <c r="LTX11" s="4"/>
      <c r="LTY11"/>
      <c r="LTZ11" s="22"/>
      <c r="LUA11" s="22"/>
      <c r="LUB11" s="22"/>
      <c r="LUC11" s="15"/>
      <c r="LUD11" s="23"/>
      <c r="LUE11" s="21"/>
      <c r="LUF11"/>
      <c r="LUG11" s="4"/>
      <c r="LUH11" s="4"/>
      <c r="LUI11"/>
      <c r="LUJ11" s="22"/>
      <c r="LUK11" s="22"/>
      <c r="LUL11" s="22"/>
      <c r="LUM11" s="15"/>
      <c r="LUN11" s="23"/>
      <c r="LUO11" s="21"/>
      <c r="LUP11"/>
      <c r="LUQ11" s="4"/>
      <c r="LUR11" s="4"/>
      <c r="LUS11"/>
      <c r="LUT11" s="22"/>
      <c r="LUU11" s="22"/>
      <c r="LUV11" s="22"/>
      <c r="LUW11" s="15"/>
      <c r="LUX11" s="23"/>
      <c r="LUY11" s="21"/>
      <c r="LUZ11"/>
      <c r="LVA11" s="4"/>
      <c r="LVB11" s="4"/>
      <c r="LVC11"/>
      <c r="LVD11" s="22"/>
      <c r="LVE11" s="22"/>
      <c r="LVF11" s="22"/>
      <c r="LVG11" s="15"/>
      <c r="LVH11" s="23"/>
      <c r="LVI11" s="21"/>
      <c r="LVJ11"/>
      <c r="LVK11" s="4"/>
      <c r="LVL11" s="4"/>
      <c r="LVM11"/>
      <c r="LVN11" s="22"/>
      <c r="LVO11" s="22"/>
      <c r="LVP11" s="22"/>
      <c r="LVQ11" s="15"/>
      <c r="LVR11" s="23"/>
      <c r="LVS11" s="21"/>
      <c r="LVT11"/>
      <c r="LVU11" s="4"/>
      <c r="LVV11" s="4"/>
      <c r="LVW11"/>
      <c r="LVX11" s="22"/>
      <c r="LVY11" s="22"/>
      <c r="LVZ11" s="22"/>
      <c r="LWA11" s="15"/>
      <c r="LWB11" s="23"/>
      <c r="LWC11" s="21"/>
      <c r="LWD11"/>
      <c r="LWE11" s="4"/>
      <c r="LWF11" s="4"/>
      <c r="LWG11"/>
      <c r="LWH11" s="22"/>
      <c r="LWI11" s="22"/>
      <c r="LWJ11" s="22"/>
      <c r="LWK11" s="15"/>
      <c r="LWL11" s="23"/>
      <c r="LWM11" s="21"/>
      <c r="LWN11"/>
      <c r="LWO11" s="4"/>
      <c r="LWP11" s="4"/>
      <c r="LWQ11"/>
      <c r="LWR11" s="22"/>
      <c r="LWS11" s="22"/>
      <c r="LWT11" s="22"/>
      <c r="LWU11" s="15"/>
      <c r="LWV11" s="23"/>
      <c r="LWW11" s="21"/>
      <c r="LWX11"/>
      <c r="LWY11" s="4"/>
      <c r="LWZ11" s="4"/>
      <c r="LXA11"/>
      <c r="LXB11" s="22"/>
      <c r="LXC11" s="22"/>
      <c r="LXD11" s="22"/>
      <c r="LXE11" s="15"/>
      <c r="LXF11" s="23"/>
      <c r="LXG11" s="21"/>
      <c r="LXH11"/>
      <c r="LXI11" s="4"/>
      <c r="LXJ11" s="4"/>
      <c r="LXK11"/>
      <c r="LXL11" s="22"/>
      <c r="LXM11" s="22"/>
      <c r="LXN11" s="22"/>
      <c r="LXO11" s="15"/>
      <c r="LXP11" s="23"/>
      <c r="LXQ11" s="21"/>
      <c r="LXR11"/>
      <c r="LXS11" s="4"/>
      <c r="LXT11" s="4"/>
      <c r="LXU11"/>
      <c r="LXV11" s="22"/>
      <c r="LXW11" s="22"/>
      <c r="LXX11" s="22"/>
      <c r="LXY11" s="15"/>
      <c r="LXZ11" s="23"/>
      <c r="LYA11" s="21"/>
      <c r="LYB11"/>
      <c r="LYC11" s="4"/>
      <c r="LYD11" s="4"/>
      <c r="LYE11"/>
      <c r="LYF11" s="22"/>
      <c r="LYG11" s="22"/>
      <c r="LYH11" s="22"/>
      <c r="LYI11" s="15"/>
      <c r="LYJ11" s="23"/>
      <c r="LYK11" s="21"/>
      <c r="LYL11"/>
      <c r="LYM11" s="4"/>
      <c r="LYN11" s="4"/>
      <c r="LYO11"/>
      <c r="LYP11" s="22"/>
      <c r="LYQ11" s="22"/>
      <c r="LYR11" s="22"/>
      <c r="LYS11" s="15"/>
      <c r="LYT11" s="23"/>
      <c r="LYU11" s="21"/>
      <c r="LYV11"/>
      <c r="LYW11" s="4"/>
      <c r="LYX11" s="4"/>
      <c r="LYY11"/>
      <c r="LYZ11" s="22"/>
      <c r="LZA11" s="22"/>
      <c r="LZB11" s="22"/>
      <c r="LZC11" s="15"/>
      <c r="LZD11" s="23"/>
      <c r="LZE11" s="21"/>
      <c r="LZF11"/>
      <c r="LZG11" s="4"/>
      <c r="LZH11" s="4"/>
      <c r="LZI11"/>
      <c r="LZJ11" s="22"/>
      <c r="LZK11" s="22"/>
      <c r="LZL11" s="22"/>
      <c r="LZM11" s="15"/>
      <c r="LZN11" s="23"/>
      <c r="LZO11" s="21"/>
      <c r="LZP11"/>
      <c r="LZQ11" s="4"/>
      <c r="LZR11" s="4"/>
      <c r="LZS11"/>
      <c r="LZT11" s="22"/>
      <c r="LZU11" s="22"/>
      <c r="LZV11" s="22"/>
      <c r="LZW11" s="15"/>
      <c r="LZX11" s="23"/>
      <c r="LZY11" s="21"/>
      <c r="LZZ11"/>
      <c r="MAA11" s="4"/>
      <c r="MAB11" s="4"/>
      <c r="MAC11"/>
      <c r="MAD11" s="22"/>
      <c r="MAE11" s="22"/>
      <c r="MAF11" s="22"/>
      <c r="MAG11" s="15"/>
      <c r="MAH11" s="23"/>
      <c r="MAI11" s="21"/>
      <c r="MAJ11"/>
      <c r="MAK11" s="4"/>
      <c r="MAL11" s="4"/>
      <c r="MAM11"/>
      <c r="MAN11" s="22"/>
      <c r="MAO11" s="22"/>
      <c r="MAP11" s="22"/>
      <c r="MAQ11" s="15"/>
      <c r="MAR11" s="23"/>
      <c r="MAS11" s="21"/>
      <c r="MAT11"/>
      <c r="MAU11" s="4"/>
      <c r="MAV11" s="4"/>
      <c r="MAW11"/>
      <c r="MAX11" s="22"/>
      <c r="MAY11" s="22"/>
      <c r="MAZ11" s="22"/>
      <c r="MBA11" s="15"/>
      <c r="MBB11" s="23"/>
      <c r="MBC11" s="21"/>
      <c r="MBD11"/>
      <c r="MBE11" s="4"/>
      <c r="MBF11" s="4"/>
      <c r="MBG11"/>
      <c r="MBH11" s="22"/>
      <c r="MBI11" s="22"/>
      <c r="MBJ11" s="22"/>
      <c r="MBK11" s="15"/>
      <c r="MBL11" s="23"/>
      <c r="MBM11" s="21"/>
      <c r="MBN11"/>
      <c r="MBO11" s="4"/>
      <c r="MBP11" s="4"/>
      <c r="MBQ11"/>
      <c r="MBR11" s="22"/>
      <c r="MBS11" s="22"/>
      <c r="MBT11" s="22"/>
      <c r="MBU11" s="15"/>
      <c r="MBV11" s="23"/>
      <c r="MBW11" s="21"/>
      <c r="MBX11"/>
      <c r="MBY11" s="4"/>
      <c r="MBZ11" s="4"/>
      <c r="MCA11"/>
      <c r="MCB11" s="22"/>
      <c r="MCC11" s="22"/>
      <c r="MCD11" s="22"/>
      <c r="MCE11" s="15"/>
      <c r="MCF11" s="23"/>
      <c r="MCG11" s="21"/>
      <c r="MCH11"/>
      <c r="MCI11" s="4"/>
      <c r="MCJ11" s="4"/>
      <c r="MCK11"/>
      <c r="MCL11" s="22"/>
      <c r="MCM11" s="22"/>
      <c r="MCN11" s="22"/>
      <c r="MCO11" s="15"/>
      <c r="MCP11" s="23"/>
      <c r="MCQ11" s="21"/>
      <c r="MCR11"/>
      <c r="MCS11" s="4"/>
      <c r="MCT11" s="4"/>
      <c r="MCU11"/>
      <c r="MCV11" s="22"/>
      <c r="MCW11" s="22"/>
      <c r="MCX11" s="22"/>
      <c r="MCY11" s="15"/>
      <c r="MCZ11" s="23"/>
      <c r="MDA11" s="21"/>
      <c r="MDB11"/>
      <c r="MDC11" s="4"/>
      <c r="MDD11" s="4"/>
      <c r="MDE11"/>
      <c r="MDF11" s="22"/>
      <c r="MDG11" s="22"/>
      <c r="MDH11" s="22"/>
      <c r="MDI11" s="15"/>
      <c r="MDJ11" s="23"/>
      <c r="MDK11" s="21"/>
      <c r="MDL11"/>
      <c r="MDM11" s="4"/>
      <c r="MDN11" s="4"/>
      <c r="MDO11"/>
      <c r="MDP11" s="22"/>
      <c r="MDQ11" s="22"/>
      <c r="MDR11" s="22"/>
      <c r="MDS11" s="15"/>
      <c r="MDT11" s="23"/>
      <c r="MDU11" s="21"/>
      <c r="MDV11"/>
      <c r="MDW11" s="4"/>
      <c r="MDX11" s="4"/>
      <c r="MDY11"/>
      <c r="MDZ11" s="22"/>
      <c r="MEA11" s="22"/>
      <c r="MEB11" s="22"/>
      <c r="MEC11" s="15"/>
      <c r="MED11" s="23"/>
      <c r="MEE11" s="21"/>
      <c r="MEF11"/>
      <c r="MEG11" s="4"/>
      <c r="MEH11" s="4"/>
      <c r="MEI11"/>
      <c r="MEJ11" s="22"/>
      <c r="MEK11" s="22"/>
      <c r="MEL11" s="22"/>
      <c r="MEM11" s="15"/>
      <c r="MEN11" s="23"/>
      <c r="MEO11" s="21"/>
      <c r="MEP11"/>
      <c r="MEQ11" s="4"/>
      <c r="MER11" s="4"/>
      <c r="MES11"/>
      <c r="MET11" s="22"/>
      <c r="MEU11" s="22"/>
      <c r="MEV11" s="22"/>
      <c r="MEW11" s="15"/>
      <c r="MEX11" s="23"/>
      <c r="MEY11" s="21"/>
      <c r="MEZ11"/>
      <c r="MFA11" s="4"/>
      <c r="MFB11" s="4"/>
      <c r="MFC11"/>
      <c r="MFD11" s="22"/>
      <c r="MFE11" s="22"/>
      <c r="MFF11" s="22"/>
      <c r="MFG11" s="15"/>
      <c r="MFH11" s="23"/>
      <c r="MFI11" s="21"/>
      <c r="MFJ11"/>
      <c r="MFK11" s="4"/>
      <c r="MFL11" s="4"/>
      <c r="MFM11"/>
      <c r="MFN11" s="22"/>
      <c r="MFO11" s="22"/>
      <c r="MFP11" s="22"/>
      <c r="MFQ11" s="15"/>
      <c r="MFR11" s="23"/>
      <c r="MFS11" s="21"/>
      <c r="MFT11"/>
      <c r="MFU11" s="4"/>
      <c r="MFV11" s="4"/>
      <c r="MFW11"/>
      <c r="MFX11" s="22"/>
      <c r="MFY11" s="22"/>
      <c r="MFZ11" s="22"/>
      <c r="MGA11" s="15"/>
      <c r="MGB11" s="23"/>
      <c r="MGC11" s="21"/>
      <c r="MGD11"/>
      <c r="MGE11" s="4"/>
      <c r="MGF11" s="4"/>
      <c r="MGG11"/>
      <c r="MGH11" s="22"/>
      <c r="MGI11" s="22"/>
      <c r="MGJ11" s="22"/>
      <c r="MGK11" s="15"/>
      <c r="MGL11" s="23"/>
      <c r="MGM11" s="21"/>
      <c r="MGN11"/>
      <c r="MGO11" s="4"/>
      <c r="MGP11" s="4"/>
      <c r="MGQ11"/>
      <c r="MGR11" s="22"/>
      <c r="MGS11" s="22"/>
      <c r="MGT11" s="22"/>
      <c r="MGU11" s="15"/>
      <c r="MGV11" s="23"/>
      <c r="MGW11" s="21"/>
      <c r="MGX11"/>
      <c r="MGY11" s="4"/>
      <c r="MGZ11" s="4"/>
      <c r="MHA11"/>
      <c r="MHB11" s="22"/>
      <c r="MHC11" s="22"/>
      <c r="MHD11" s="22"/>
      <c r="MHE11" s="15"/>
      <c r="MHF11" s="23"/>
      <c r="MHG11" s="21"/>
      <c r="MHH11"/>
      <c r="MHI11" s="4"/>
      <c r="MHJ11" s="4"/>
      <c r="MHK11"/>
      <c r="MHL11" s="22"/>
      <c r="MHM11" s="22"/>
      <c r="MHN11" s="22"/>
      <c r="MHO11" s="15"/>
      <c r="MHP11" s="23"/>
      <c r="MHQ11" s="21"/>
      <c r="MHR11"/>
      <c r="MHS11" s="4"/>
      <c r="MHT11" s="4"/>
      <c r="MHU11"/>
      <c r="MHV11" s="22"/>
      <c r="MHW11" s="22"/>
      <c r="MHX11" s="22"/>
      <c r="MHY11" s="15"/>
      <c r="MHZ11" s="23"/>
      <c r="MIA11" s="21"/>
      <c r="MIB11"/>
      <c r="MIC11" s="4"/>
      <c r="MID11" s="4"/>
      <c r="MIE11"/>
      <c r="MIF11" s="22"/>
      <c r="MIG11" s="22"/>
      <c r="MIH11" s="22"/>
      <c r="MII11" s="15"/>
      <c r="MIJ11" s="23"/>
      <c r="MIK11" s="21"/>
      <c r="MIL11"/>
      <c r="MIM11" s="4"/>
      <c r="MIN11" s="4"/>
      <c r="MIO11"/>
      <c r="MIP11" s="22"/>
      <c r="MIQ11" s="22"/>
      <c r="MIR11" s="22"/>
      <c r="MIS11" s="15"/>
      <c r="MIT11" s="23"/>
      <c r="MIU11" s="21"/>
      <c r="MIV11"/>
      <c r="MIW11" s="4"/>
      <c r="MIX11" s="4"/>
      <c r="MIY11"/>
      <c r="MIZ11" s="22"/>
      <c r="MJA11" s="22"/>
      <c r="MJB11" s="22"/>
      <c r="MJC11" s="15"/>
      <c r="MJD11" s="23"/>
      <c r="MJE11" s="21"/>
      <c r="MJF11"/>
      <c r="MJG11" s="4"/>
      <c r="MJH11" s="4"/>
      <c r="MJI11"/>
      <c r="MJJ11" s="22"/>
      <c r="MJK11" s="22"/>
      <c r="MJL11" s="22"/>
      <c r="MJM11" s="15"/>
      <c r="MJN11" s="23"/>
      <c r="MJO11" s="21"/>
      <c r="MJP11"/>
      <c r="MJQ11" s="4"/>
      <c r="MJR11" s="4"/>
      <c r="MJS11"/>
      <c r="MJT11" s="22"/>
      <c r="MJU11" s="22"/>
      <c r="MJV11" s="22"/>
      <c r="MJW11" s="15"/>
      <c r="MJX11" s="23"/>
      <c r="MJY11" s="21"/>
      <c r="MJZ11"/>
      <c r="MKA11" s="4"/>
      <c r="MKB11" s="4"/>
      <c r="MKC11"/>
      <c r="MKD11" s="22"/>
      <c r="MKE11" s="22"/>
      <c r="MKF11" s="22"/>
      <c r="MKG11" s="15"/>
      <c r="MKH11" s="23"/>
      <c r="MKI11" s="21"/>
      <c r="MKJ11"/>
      <c r="MKK11" s="4"/>
      <c r="MKL11" s="4"/>
      <c r="MKM11"/>
      <c r="MKN11" s="22"/>
      <c r="MKO11" s="22"/>
      <c r="MKP11" s="22"/>
      <c r="MKQ11" s="15"/>
      <c r="MKR11" s="23"/>
      <c r="MKS11" s="21"/>
      <c r="MKT11"/>
      <c r="MKU11" s="4"/>
      <c r="MKV11" s="4"/>
      <c r="MKW11"/>
      <c r="MKX11" s="22"/>
      <c r="MKY11" s="22"/>
      <c r="MKZ11" s="22"/>
      <c r="MLA11" s="15"/>
      <c r="MLB11" s="23"/>
      <c r="MLC11" s="21"/>
      <c r="MLD11"/>
      <c r="MLE11" s="4"/>
      <c r="MLF11" s="4"/>
      <c r="MLG11"/>
      <c r="MLH11" s="22"/>
      <c r="MLI11" s="22"/>
      <c r="MLJ11" s="22"/>
      <c r="MLK11" s="15"/>
      <c r="MLL11" s="23"/>
      <c r="MLM11" s="21"/>
      <c r="MLN11"/>
      <c r="MLO11" s="4"/>
      <c r="MLP11" s="4"/>
      <c r="MLQ11"/>
      <c r="MLR11" s="22"/>
      <c r="MLS11" s="22"/>
      <c r="MLT11" s="22"/>
      <c r="MLU11" s="15"/>
      <c r="MLV11" s="23"/>
      <c r="MLW11" s="21"/>
      <c r="MLX11"/>
      <c r="MLY11" s="4"/>
      <c r="MLZ11" s="4"/>
      <c r="MMA11"/>
      <c r="MMB11" s="22"/>
      <c r="MMC11" s="22"/>
      <c r="MMD11" s="22"/>
      <c r="MME11" s="15"/>
      <c r="MMF11" s="23"/>
      <c r="MMG11" s="21"/>
      <c r="MMH11"/>
      <c r="MMI11" s="4"/>
      <c r="MMJ11" s="4"/>
      <c r="MMK11"/>
      <c r="MML11" s="22"/>
      <c r="MMM11" s="22"/>
      <c r="MMN11" s="22"/>
      <c r="MMO11" s="15"/>
      <c r="MMP11" s="23"/>
      <c r="MMQ11" s="21"/>
      <c r="MMR11"/>
      <c r="MMS11" s="4"/>
      <c r="MMT11" s="4"/>
      <c r="MMU11"/>
      <c r="MMV11" s="22"/>
      <c r="MMW11" s="22"/>
      <c r="MMX11" s="22"/>
      <c r="MMY11" s="15"/>
      <c r="MMZ11" s="23"/>
      <c r="MNA11" s="21"/>
      <c r="MNB11"/>
      <c r="MNC11" s="4"/>
      <c r="MND11" s="4"/>
      <c r="MNE11"/>
      <c r="MNF11" s="22"/>
      <c r="MNG11" s="22"/>
      <c r="MNH11" s="22"/>
      <c r="MNI11" s="15"/>
      <c r="MNJ11" s="23"/>
      <c r="MNK11" s="21"/>
      <c r="MNL11"/>
      <c r="MNM11" s="4"/>
      <c r="MNN11" s="4"/>
      <c r="MNO11"/>
      <c r="MNP11" s="22"/>
      <c r="MNQ11" s="22"/>
      <c r="MNR11" s="22"/>
      <c r="MNS11" s="15"/>
      <c r="MNT11" s="23"/>
      <c r="MNU11" s="21"/>
      <c r="MNV11"/>
      <c r="MNW11" s="4"/>
      <c r="MNX11" s="4"/>
      <c r="MNY11"/>
      <c r="MNZ11" s="22"/>
      <c r="MOA11" s="22"/>
      <c r="MOB11" s="22"/>
      <c r="MOC11" s="15"/>
      <c r="MOD11" s="23"/>
      <c r="MOE11" s="21"/>
      <c r="MOF11"/>
      <c r="MOG11" s="4"/>
      <c r="MOH11" s="4"/>
      <c r="MOI11"/>
      <c r="MOJ11" s="22"/>
      <c r="MOK11" s="22"/>
      <c r="MOL11" s="22"/>
      <c r="MOM11" s="15"/>
      <c r="MON11" s="23"/>
      <c r="MOO11" s="21"/>
      <c r="MOP11"/>
      <c r="MOQ11" s="4"/>
      <c r="MOR11" s="4"/>
      <c r="MOS11"/>
      <c r="MOT11" s="22"/>
      <c r="MOU11" s="22"/>
      <c r="MOV11" s="22"/>
      <c r="MOW11" s="15"/>
      <c r="MOX11" s="23"/>
      <c r="MOY11" s="21"/>
      <c r="MOZ11"/>
      <c r="MPA11" s="4"/>
      <c r="MPB11" s="4"/>
      <c r="MPC11"/>
      <c r="MPD11" s="22"/>
      <c r="MPE11" s="22"/>
      <c r="MPF11" s="22"/>
      <c r="MPG11" s="15"/>
      <c r="MPH11" s="23"/>
      <c r="MPI11" s="21"/>
      <c r="MPJ11"/>
      <c r="MPK11" s="4"/>
      <c r="MPL11" s="4"/>
      <c r="MPM11"/>
      <c r="MPN11" s="22"/>
      <c r="MPO11" s="22"/>
      <c r="MPP11" s="22"/>
      <c r="MPQ11" s="15"/>
      <c r="MPR11" s="23"/>
      <c r="MPS11" s="21"/>
      <c r="MPT11"/>
      <c r="MPU11" s="4"/>
      <c r="MPV11" s="4"/>
      <c r="MPW11"/>
      <c r="MPX11" s="22"/>
      <c r="MPY11" s="22"/>
      <c r="MPZ11" s="22"/>
      <c r="MQA11" s="15"/>
      <c r="MQB11" s="23"/>
      <c r="MQC11" s="21"/>
      <c r="MQD11"/>
      <c r="MQE11" s="4"/>
      <c r="MQF11" s="4"/>
      <c r="MQG11"/>
      <c r="MQH11" s="22"/>
      <c r="MQI11" s="22"/>
      <c r="MQJ11" s="22"/>
      <c r="MQK11" s="15"/>
      <c r="MQL11" s="23"/>
      <c r="MQM11" s="21"/>
      <c r="MQN11"/>
      <c r="MQO11" s="4"/>
      <c r="MQP11" s="4"/>
      <c r="MQQ11"/>
      <c r="MQR11" s="22"/>
      <c r="MQS11" s="22"/>
      <c r="MQT11" s="22"/>
      <c r="MQU11" s="15"/>
      <c r="MQV11" s="23"/>
      <c r="MQW11" s="21"/>
      <c r="MQX11"/>
      <c r="MQY11" s="4"/>
      <c r="MQZ11" s="4"/>
      <c r="MRA11"/>
      <c r="MRB11" s="22"/>
      <c r="MRC11" s="22"/>
      <c r="MRD11" s="22"/>
      <c r="MRE11" s="15"/>
      <c r="MRF11" s="23"/>
      <c r="MRG11" s="21"/>
      <c r="MRH11"/>
      <c r="MRI11" s="4"/>
      <c r="MRJ11" s="4"/>
      <c r="MRK11"/>
      <c r="MRL11" s="22"/>
      <c r="MRM11" s="22"/>
      <c r="MRN11" s="22"/>
      <c r="MRO11" s="15"/>
      <c r="MRP11" s="23"/>
      <c r="MRQ11" s="21"/>
      <c r="MRR11"/>
      <c r="MRS11" s="4"/>
      <c r="MRT11" s="4"/>
      <c r="MRU11"/>
      <c r="MRV11" s="22"/>
      <c r="MRW11" s="22"/>
      <c r="MRX11" s="22"/>
      <c r="MRY11" s="15"/>
      <c r="MRZ11" s="23"/>
      <c r="MSA11" s="21"/>
      <c r="MSB11"/>
      <c r="MSC11" s="4"/>
      <c r="MSD11" s="4"/>
      <c r="MSE11"/>
      <c r="MSF11" s="22"/>
      <c r="MSG11" s="22"/>
      <c r="MSH11" s="22"/>
      <c r="MSI11" s="15"/>
      <c r="MSJ11" s="23"/>
      <c r="MSK11" s="21"/>
      <c r="MSL11"/>
      <c r="MSM11" s="4"/>
      <c r="MSN11" s="4"/>
      <c r="MSO11"/>
      <c r="MSP11" s="22"/>
      <c r="MSQ11" s="22"/>
      <c r="MSR11" s="22"/>
      <c r="MSS11" s="15"/>
      <c r="MST11" s="23"/>
      <c r="MSU11" s="21"/>
      <c r="MSV11"/>
      <c r="MSW11" s="4"/>
      <c r="MSX11" s="4"/>
      <c r="MSY11"/>
      <c r="MSZ11" s="22"/>
      <c r="MTA11" s="22"/>
      <c r="MTB11" s="22"/>
      <c r="MTC11" s="15"/>
      <c r="MTD11" s="23"/>
      <c r="MTE11" s="21"/>
      <c r="MTF11"/>
      <c r="MTG11" s="4"/>
      <c r="MTH11" s="4"/>
      <c r="MTI11"/>
      <c r="MTJ11" s="22"/>
      <c r="MTK11" s="22"/>
      <c r="MTL11" s="22"/>
      <c r="MTM11" s="15"/>
      <c r="MTN11" s="23"/>
      <c r="MTO11" s="21"/>
      <c r="MTP11"/>
      <c r="MTQ11" s="4"/>
      <c r="MTR11" s="4"/>
      <c r="MTS11"/>
      <c r="MTT11" s="22"/>
      <c r="MTU11" s="22"/>
      <c r="MTV11" s="22"/>
      <c r="MTW11" s="15"/>
      <c r="MTX11" s="23"/>
      <c r="MTY11" s="21"/>
      <c r="MTZ11"/>
      <c r="MUA11" s="4"/>
      <c r="MUB11" s="4"/>
      <c r="MUC11"/>
      <c r="MUD11" s="22"/>
      <c r="MUE11" s="22"/>
      <c r="MUF11" s="22"/>
      <c r="MUG11" s="15"/>
      <c r="MUH11" s="23"/>
      <c r="MUI11" s="21"/>
      <c r="MUJ11"/>
      <c r="MUK11" s="4"/>
      <c r="MUL11" s="4"/>
      <c r="MUM11"/>
      <c r="MUN11" s="22"/>
      <c r="MUO11" s="22"/>
      <c r="MUP11" s="22"/>
      <c r="MUQ11" s="15"/>
      <c r="MUR11" s="23"/>
      <c r="MUS11" s="21"/>
      <c r="MUT11"/>
      <c r="MUU11" s="4"/>
      <c r="MUV11" s="4"/>
      <c r="MUW11"/>
      <c r="MUX11" s="22"/>
      <c r="MUY11" s="22"/>
      <c r="MUZ11" s="22"/>
      <c r="MVA11" s="15"/>
      <c r="MVB11" s="23"/>
      <c r="MVC11" s="21"/>
      <c r="MVD11"/>
      <c r="MVE11" s="4"/>
      <c r="MVF11" s="4"/>
      <c r="MVG11"/>
      <c r="MVH11" s="22"/>
      <c r="MVI11" s="22"/>
      <c r="MVJ11" s="22"/>
      <c r="MVK11" s="15"/>
      <c r="MVL11" s="23"/>
      <c r="MVM11" s="21"/>
      <c r="MVN11"/>
      <c r="MVO11" s="4"/>
      <c r="MVP11" s="4"/>
      <c r="MVQ11"/>
      <c r="MVR11" s="22"/>
      <c r="MVS11" s="22"/>
      <c r="MVT11" s="22"/>
      <c r="MVU11" s="15"/>
      <c r="MVV11" s="23"/>
      <c r="MVW11" s="21"/>
      <c r="MVX11"/>
      <c r="MVY11" s="4"/>
      <c r="MVZ11" s="4"/>
      <c r="MWA11"/>
      <c r="MWB11" s="22"/>
      <c r="MWC11" s="22"/>
      <c r="MWD11" s="22"/>
      <c r="MWE11" s="15"/>
      <c r="MWF11" s="23"/>
      <c r="MWG11" s="21"/>
      <c r="MWH11"/>
      <c r="MWI11" s="4"/>
      <c r="MWJ11" s="4"/>
      <c r="MWK11"/>
      <c r="MWL11" s="22"/>
      <c r="MWM11" s="22"/>
      <c r="MWN11" s="22"/>
      <c r="MWO11" s="15"/>
      <c r="MWP11" s="23"/>
      <c r="MWQ11" s="21"/>
      <c r="MWR11"/>
      <c r="MWS11" s="4"/>
      <c r="MWT11" s="4"/>
      <c r="MWU11"/>
      <c r="MWV11" s="22"/>
      <c r="MWW11" s="22"/>
      <c r="MWX11" s="22"/>
      <c r="MWY11" s="15"/>
      <c r="MWZ11" s="23"/>
      <c r="MXA11" s="21"/>
      <c r="MXB11"/>
      <c r="MXC11" s="4"/>
      <c r="MXD11" s="4"/>
      <c r="MXE11"/>
      <c r="MXF11" s="22"/>
      <c r="MXG11" s="22"/>
      <c r="MXH11" s="22"/>
      <c r="MXI11" s="15"/>
      <c r="MXJ11" s="23"/>
      <c r="MXK11" s="21"/>
      <c r="MXL11"/>
      <c r="MXM11" s="4"/>
      <c r="MXN11" s="4"/>
      <c r="MXO11"/>
      <c r="MXP11" s="22"/>
      <c r="MXQ11" s="22"/>
      <c r="MXR11" s="22"/>
      <c r="MXS11" s="15"/>
      <c r="MXT11" s="23"/>
      <c r="MXU11" s="21"/>
      <c r="MXV11"/>
      <c r="MXW11" s="4"/>
      <c r="MXX11" s="4"/>
      <c r="MXY11"/>
      <c r="MXZ11" s="22"/>
      <c r="MYA11" s="22"/>
      <c r="MYB11" s="22"/>
      <c r="MYC11" s="15"/>
      <c r="MYD11" s="23"/>
      <c r="MYE11" s="21"/>
      <c r="MYF11"/>
      <c r="MYG11" s="4"/>
      <c r="MYH11" s="4"/>
      <c r="MYI11"/>
      <c r="MYJ11" s="22"/>
      <c r="MYK11" s="22"/>
      <c r="MYL11" s="22"/>
      <c r="MYM11" s="15"/>
      <c r="MYN11" s="23"/>
      <c r="MYO11" s="21"/>
      <c r="MYP11"/>
      <c r="MYQ11" s="4"/>
      <c r="MYR11" s="4"/>
      <c r="MYS11"/>
      <c r="MYT11" s="22"/>
      <c r="MYU11" s="22"/>
      <c r="MYV11" s="22"/>
      <c r="MYW11" s="15"/>
      <c r="MYX11" s="23"/>
      <c r="MYY11" s="21"/>
      <c r="MYZ11"/>
      <c r="MZA11" s="4"/>
      <c r="MZB11" s="4"/>
      <c r="MZC11"/>
      <c r="MZD11" s="22"/>
      <c r="MZE11" s="22"/>
      <c r="MZF11" s="22"/>
      <c r="MZG11" s="15"/>
      <c r="MZH11" s="23"/>
      <c r="MZI11" s="21"/>
      <c r="MZJ11"/>
      <c r="MZK11" s="4"/>
      <c r="MZL11" s="4"/>
      <c r="MZM11"/>
      <c r="MZN11" s="22"/>
      <c r="MZO11" s="22"/>
      <c r="MZP11" s="22"/>
      <c r="MZQ11" s="15"/>
      <c r="MZR11" s="23"/>
      <c r="MZS11" s="21"/>
      <c r="MZT11"/>
      <c r="MZU11" s="4"/>
      <c r="MZV11" s="4"/>
      <c r="MZW11"/>
      <c r="MZX11" s="22"/>
      <c r="MZY11" s="22"/>
      <c r="MZZ11" s="22"/>
      <c r="NAA11" s="15"/>
      <c r="NAB11" s="23"/>
      <c r="NAC11" s="21"/>
      <c r="NAD11"/>
      <c r="NAE11" s="4"/>
      <c r="NAF11" s="4"/>
      <c r="NAG11"/>
      <c r="NAH11" s="22"/>
      <c r="NAI11" s="22"/>
      <c r="NAJ11" s="22"/>
      <c r="NAK11" s="15"/>
      <c r="NAL11" s="23"/>
      <c r="NAM11" s="21"/>
      <c r="NAN11"/>
      <c r="NAO11" s="4"/>
      <c r="NAP11" s="4"/>
      <c r="NAQ11"/>
      <c r="NAR11" s="22"/>
      <c r="NAS11" s="22"/>
      <c r="NAT11" s="22"/>
      <c r="NAU11" s="15"/>
      <c r="NAV11" s="23"/>
      <c r="NAW11" s="21"/>
      <c r="NAX11"/>
      <c r="NAY11" s="4"/>
      <c r="NAZ11" s="4"/>
      <c r="NBA11"/>
      <c r="NBB11" s="22"/>
      <c r="NBC11" s="22"/>
      <c r="NBD11" s="22"/>
      <c r="NBE11" s="15"/>
      <c r="NBF11" s="23"/>
      <c r="NBG11" s="21"/>
      <c r="NBH11"/>
      <c r="NBI11" s="4"/>
      <c r="NBJ11" s="4"/>
      <c r="NBK11"/>
      <c r="NBL11" s="22"/>
      <c r="NBM11" s="22"/>
      <c r="NBN11" s="22"/>
      <c r="NBO11" s="15"/>
      <c r="NBP11" s="23"/>
      <c r="NBQ11" s="21"/>
      <c r="NBR11"/>
      <c r="NBS11" s="4"/>
      <c r="NBT11" s="4"/>
      <c r="NBU11"/>
      <c r="NBV11" s="22"/>
      <c r="NBW11" s="22"/>
      <c r="NBX11" s="22"/>
      <c r="NBY11" s="15"/>
      <c r="NBZ11" s="23"/>
      <c r="NCA11" s="21"/>
      <c r="NCB11"/>
      <c r="NCC11" s="4"/>
      <c r="NCD11" s="4"/>
      <c r="NCE11"/>
      <c r="NCF11" s="22"/>
      <c r="NCG11" s="22"/>
      <c r="NCH11" s="22"/>
      <c r="NCI11" s="15"/>
      <c r="NCJ11" s="23"/>
      <c r="NCK11" s="21"/>
      <c r="NCL11"/>
      <c r="NCM11" s="4"/>
      <c r="NCN11" s="4"/>
      <c r="NCO11"/>
      <c r="NCP11" s="22"/>
      <c r="NCQ11" s="22"/>
      <c r="NCR11" s="22"/>
      <c r="NCS11" s="15"/>
      <c r="NCT11" s="23"/>
      <c r="NCU11" s="21"/>
      <c r="NCV11"/>
      <c r="NCW11" s="4"/>
      <c r="NCX11" s="4"/>
      <c r="NCY11"/>
      <c r="NCZ11" s="22"/>
      <c r="NDA11" s="22"/>
      <c r="NDB11" s="22"/>
      <c r="NDC11" s="15"/>
      <c r="NDD11" s="23"/>
      <c r="NDE11" s="21"/>
      <c r="NDF11"/>
      <c r="NDG11" s="4"/>
      <c r="NDH11" s="4"/>
      <c r="NDI11"/>
      <c r="NDJ11" s="22"/>
      <c r="NDK11" s="22"/>
      <c r="NDL11" s="22"/>
      <c r="NDM11" s="15"/>
      <c r="NDN11" s="23"/>
      <c r="NDO11" s="21"/>
      <c r="NDP11"/>
      <c r="NDQ11" s="4"/>
      <c r="NDR11" s="4"/>
      <c r="NDS11"/>
      <c r="NDT11" s="22"/>
      <c r="NDU11" s="22"/>
      <c r="NDV11" s="22"/>
      <c r="NDW11" s="15"/>
      <c r="NDX11" s="23"/>
      <c r="NDY11" s="21"/>
      <c r="NDZ11"/>
      <c r="NEA11" s="4"/>
      <c r="NEB11" s="4"/>
      <c r="NEC11"/>
      <c r="NED11" s="22"/>
      <c r="NEE11" s="22"/>
      <c r="NEF11" s="22"/>
      <c r="NEG11" s="15"/>
      <c r="NEH11" s="23"/>
      <c r="NEI11" s="21"/>
      <c r="NEJ11"/>
      <c r="NEK11" s="4"/>
      <c r="NEL11" s="4"/>
      <c r="NEM11"/>
      <c r="NEN11" s="22"/>
      <c r="NEO11" s="22"/>
      <c r="NEP11" s="22"/>
      <c r="NEQ11" s="15"/>
      <c r="NER11" s="23"/>
      <c r="NES11" s="21"/>
      <c r="NET11"/>
      <c r="NEU11" s="4"/>
      <c r="NEV11" s="4"/>
      <c r="NEW11"/>
      <c r="NEX11" s="22"/>
      <c r="NEY11" s="22"/>
      <c r="NEZ11" s="22"/>
      <c r="NFA11" s="15"/>
      <c r="NFB11" s="23"/>
      <c r="NFC11" s="21"/>
      <c r="NFD11"/>
      <c r="NFE11" s="4"/>
      <c r="NFF11" s="4"/>
      <c r="NFG11"/>
      <c r="NFH11" s="22"/>
      <c r="NFI11" s="22"/>
      <c r="NFJ11" s="22"/>
      <c r="NFK11" s="15"/>
      <c r="NFL11" s="23"/>
      <c r="NFM11" s="21"/>
      <c r="NFN11"/>
      <c r="NFO11" s="4"/>
      <c r="NFP11" s="4"/>
      <c r="NFQ11"/>
      <c r="NFR11" s="22"/>
      <c r="NFS11" s="22"/>
      <c r="NFT11" s="22"/>
      <c r="NFU11" s="15"/>
      <c r="NFV11" s="23"/>
      <c r="NFW11" s="21"/>
      <c r="NFX11"/>
      <c r="NFY11" s="4"/>
      <c r="NFZ11" s="4"/>
      <c r="NGA11"/>
      <c r="NGB11" s="22"/>
      <c r="NGC11" s="22"/>
      <c r="NGD11" s="22"/>
      <c r="NGE11" s="15"/>
      <c r="NGF11" s="23"/>
      <c r="NGG11" s="21"/>
      <c r="NGH11"/>
      <c r="NGI11" s="4"/>
      <c r="NGJ11" s="4"/>
      <c r="NGK11"/>
      <c r="NGL11" s="22"/>
      <c r="NGM11" s="22"/>
      <c r="NGN11" s="22"/>
      <c r="NGO11" s="15"/>
      <c r="NGP11" s="23"/>
      <c r="NGQ11" s="21"/>
      <c r="NGR11"/>
      <c r="NGS11" s="4"/>
      <c r="NGT11" s="4"/>
      <c r="NGU11"/>
      <c r="NGV11" s="22"/>
      <c r="NGW11" s="22"/>
      <c r="NGX11" s="22"/>
      <c r="NGY11" s="15"/>
      <c r="NGZ11" s="23"/>
      <c r="NHA11" s="21"/>
      <c r="NHB11"/>
      <c r="NHC11" s="4"/>
      <c r="NHD11" s="4"/>
      <c r="NHE11"/>
      <c r="NHF11" s="22"/>
      <c r="NHG11" s="22"/>
      <c r="NHH11" s="22"/>
      <c r="NHI11" s="15"/>
      <c r="NHJ11" s="23"/>
      <c r="NHK11" s="21"/>
      <c r="NHL11"/>
      <c r="NHM11" s="4"/>
      <c r="NHN11" s="4"/>
      <c r="NHO11"/>
      <c r="NHP11" s="22"/>
      <c r="NHQ11" s="22"/>
      <c r="NHR11" s="22"/>
      <c r="NHS11" s="15"/>
      <c r="NHT11" s="23"/>
      <c r="NHU11" s="21"/>
      <c r="NHV11"/>
      <c r="NHW11" s="4"/>
      <c r="NHX11" s="4"/>
      <c r="NHY11"/>
      <c r="NHZ11" s="22"/>
      <c r="NIA11" s="22"/>
      <c r="NIB11" s="22"/>
      <c r="NIC11" s="15"/>
      <c r="NID11" s="23"/>
      <c r="NIE11" s="21"/>
      <c r="NIF11"/>
      <c r="NIG11" s="4"/>
      <c r="NIH11" s="4"/>
      <c r="NII11"/>
      <c r="NIJ11" s="22"/>
      <c r="NIK11" s="22"/>
      <c r="NIL11" s="22"/>
      <c r="NIM11" s="15"/>
      <c r="NIN11" s="23"/>
      <c r="NIO11" s="21"/>
      <c r="NIP11"/>
      <c r="NIQ11" s="4"/>
      <c r="NIR11" s="4"/>
      <c r="NIS11"/>
      <c r="NIT11" s="22"/>
      <c r="NIU11" s="22"/>
      <c r="NIV11" s="22"/>
      <c r="NIW11" s="15"/>
      <c r="NIX11" s="23"/>
      <c r="NIY11" s="21"/>
      <c r="NIZ11"/>
      <c r="NJA11" s="4"/>
      <c r="NJB11" s="4"/>
      <c r="NJC11"/>
      <c r="NJD11" s="22"/>
      <c r="NJE11" s="22"/>
      <c r="NJF11" s="22"/>
      <c r="NJG11" s="15"/>
      <c r="NJH11" s="23"/>
      <c r="NJI11" s="21"/>
      <c r="NJJ11"/>
      <c r="NJK11" s="4"/>
      <c r="NJL11" s="4"/>
      <c r="NJM11"/>
      <c r="NJN11" s="22"/>
      <c r="NJO11" s="22"/>
      <c r="NJP11" s="22"/>
      <c r="NJQ11" s="15"/>
      <c r="NJR11" s="23"/>
      <c r="NJS11" s="21"/>
      <c r="NJT11"/>
      <c r="NJU11" s="4"/>
      <c r="NJV11" s="4"/>
      <c r="NJW11"/>
      <c r="NJX11" s="22"/>
      <c r="NJY11" s="22"/>
      <c r="NJZ11" s="22"/>
      <c r="NKA11" s="15"/>
      <c r="NKB11" s="23"/>
      <c r="NKC11" s="21"/>
      <c r="NKD11"/>
      <c r="NKE11" s="4"/>
      <c r="NKF11" s="4"/>
      <c r="NKG11"/>
      <c r="NKH11" s="22"/>
      <c r="NKI11" s="22"/>
      <c r="NKJ11" s="22"/>
      <c r="NKK11" s="15"/>
      <c r="NKL11" s="23"/>
      <c r="NKM11" s="21"/>
      <c r="NKN11"/>
      <c r="NKO11" s="4"/>
      <c r="NKP11" s="4"/>
      <c r="NKQ11"/>
      <c r="NKR11" s="22"/>
      <c r="NKS11" s="22"/>
      <c r="NKT11" s="22"/>
      <c r="NKU11" s="15"/>
      <c r="NKV11" s="23"/>
      <c r="NKW11" s="21"/>
      <c r="NKX11"/>
      <c r="NKY11" s="4"/>
      <c r="NKZ11" s="4"/>
      <c r="NLA11"/>
      <c r="NLB11" s="22"/>
      <c r="NLC11" s="22"/>
      <c r="NLD11" s="22"/>
      <c r="NLE11" s="15"/>
      <c r="NLF11" s="23"/>
      <c r="NLG11" s="21"/>
      <c r="NLH11"/>
      <c r="NLI11" s="4"/>
      <c r="NLJ11" s="4"/>
      <c r="NLK11"/>
      <c r="NLL11" s="22"/>
      <c r="NLM11" s="22"/>
      <c r="NLN11" s="22"/>
      <c r="NLO11" s="15"/>
      <c r="NLP11" s="23"/>
      <c r="NLQ11" s="21"/>
      <c r="NLR11"/>
      <c r="NLS11" s="4"/>
      <c r="NLT11" s="4"/>
      <c r="NLU11"/>
      <c r="NLV11" s="22"/>
      <c r="NLW11" s="22"/>
      <c r="NLX11" s="22"/>
      <c r="NLY11" s="15"/>
      <c r="NLZ11" s="23"/>
      <c r="NMA11" s="21"/>
      <c r="NMB11"/>
      <c r="NMC11" s="4"/>
      <c r="NMD11" s="4"/>
      <c r="NME11"/>
      <c r="NMF11" s="22"/>
      <c r="NMG11" s="22"/>
      <c r="NMH11" s="22"/>
      <c r="NMI11" s="15"/>
      <c r="NMJ11" s="23"/>
      <c r="NMK11" s="21"/>
      <c r="NML11"/>
      <c r="NMM11" s="4"/>
      <c r="NMN11" s="4"/>
      <c r="NMO11"/>
      <c r="NMP11" s="22"/>
      <c r="NMQ11" s="22"/>
      <c r="NMR11" s="22"/>
      <c r="NMS11" s="15"/>
      <c r="NMT11" s="23"/>
      <c r="NMU11" s="21"/>
      <c r="NMV11"/>
      <c r="NMW11" s="4"/>
      <c r="NMX11" s="4"/>
      <c r="NMY11"/>
      <c r="NMZ11" s="22"/>
      <c r="NNA11" s="22"/>
      <c r="NNB11" s="22"/>
      <c r="NNC11" s="15"/>
      <c r="NND11" s="23"/>
      <c r="NNE11" s="21"/>
      <c r="NNF11"/>
      <c r="NNG11" s="4"/>
      <c r="NNH11" s="4"/>
      <c r="NNI11"/>
      <c r="NNJ11" s="22"/>
      <c r="NNK11" s="22"/>
      <c r="NNL11" s="22"/>
      <c r="NNM11" s="15"/>
      <c r="NNN11" s="23"/>
      <c r="NNO11" s="21"/>
      <c r="NNP11"/>
      <c r="NNQ11" s="4"/>
      <c r="NNR11" s="4"/>
      <c r="NNS11"/>
      <c r="NNT11" s="22"/>
      <c r="NNU11" s="22"/>
      <c r="NNV11" s="22"/>
      <c r="NNW11" s="15"/>
      <c r="NNX11" s="23"/>
      <c r="NNY11" s="21"/>
      <c r="NNZ11"/>
      <c r="NOA11" s="4"/>
      <c r="NOB11" s="4"/>
      <c r="NOC11"/>
      <c r="NOD11" s="22"/>
      <c r="NOE11" s="22"/>
      <c r="NOF11" s="22"/>
      <c r="NOG11" s="15"/>
      <c r="NOH11" s="23"/>
      <c r="NOI11" s="21"/>
      <c r="NOJ11"/>
      <c r="NOK11" s="4"/>
      <c r="NOL11" s="4"/>
      <c r="NOM11"/>
      <c r="NON11" s="22"/>
      <c r="NOO11" s="22"/>
      <c r="NOP11" s="22"/>
      <c r="NOQ11" s="15"/>
      <c r="NOR11" s="23"/>
      <c r="NOS11" s="21"/>
      <c r="NOT11"/>
      <c r="NOU11" s="4"/>
      <c r="NOV11" s="4"/>
      <c r="NOW11"/>
      <c r="NOX11" s="22"/>
      <c r="NOY11" s="22"/>
      <c r="NOZ11" s="22"/>
      <c r="NPA11" s="15"/>
      <c r="NPB11" s="23"/>
      <c r="NPC11" s="21"/>
      <c r="NPD11"/>
      <c r="NPE11" s="4"/>
      <c r="NPF11" s="4"/>
      <c r="NPG11"/>
      <c r="NPH11" s="22"/>
      <c r="NPI11" s="22"/>
      <c r="NPJ11" s="22"/>
      <c r="NPK11" s="15"/>
      <c r="NPL11" s="23"/>
      <c r="NPM11" s="21"/>
      <c r="NPN11"/>
      <c r="NPO11" s="4"/>
      <c r="NPP11" s="4"/>
      <c r="NPQ11"/>
      <c r="NPR11" s="22"/>
      <c r="NPS11" s="22"/>
      <c r="NPT11" s="22"/>
      <c r="NPU11" s="15"/>
      <c r="NPV11" s="23"/>
      <c r="NPW11" s="21"/>
      <c r="NPX11"/>
      <c r="NPY11" s="4"/>
      <c r="NPZ11" s="4"/>
      <c r="NQA11"/>
      <c r="NQB11" s="22"/>
      <c r="NQC11" s="22"/>
      <c r="NQD11" s="22"/>
      <c r="NQE11" s="15"/>
      <c r="NQF11" s="23"/>
      <c r="NQG11" s="21"/>
      <c r="NQH11"/>
      <c r="NQI11" s="4"/>
      <c r="NQJ11" s="4"/>
      <c r="NQK11"/>
      <c r="NQL11" s="22"/>
      <c r="NQM11" s="22"/>
      <c r="NQN11" s="22"/>
      <c r="NQO11" s="15"/>
      <c r="NQP11" s="23"/>
      <c r="NQQ11" s="21"/>
      <c r="NQR11"/>
      <c r="NQS11" s="4"/>
      <c r="NQT11" s="4"/>
      <c r="NQU11"/>
      <c r="NQV11" s="22"/>
      <c r="NQW11" s="22"/>
      <c r="NQX11" s="22"/>
      <c r="NQY11" s="15"/>
      <c r="NQZ11" s="23"/>
      <c r="NRA11" s="21"/>
      <c r="NRB11"/>
      <c r="NRC11" s="4"/>
      <c r="NRD11" s="4"/>
      <c r="NRE11"/>
      <c r="NRF11" s="22"/>
      <c r="NRG11" s="22"/>
      <c r="NRH11" s="22"/>
      <c r="NRI11" s="15"/>
      <c r="NRJ11" s="23"/>
      <c r="NRK11" s="21"/>
      <c r="NRL11"/>
      <c r="NRM11" s="4"/>
      <c r="NRN11" s="4"/>
      <c r="NRO11"/>
      <c r="NRP11" s="22"/>
      <c r="NRQ11" s="22"/>
      <c r="NRR11" s="22"/>
      <c r="NRS11" s="15"/>
      <c r="NRT11" s="23"/>
      <c r="NRU11" s="21"/>
      <c r="NRV11"/>
      <c r="NRW11" s="4"/>
      <c r="NRX11" s="4"/>
      <c r="NRY11"/>
      <c r="NRZ11" s="22"/>
      <c r="NSA11" s="22"/>
      <c r="NSB11" s="22"/>
      <c r="NSC11" s="15"/>
      <c r="NSD11" s="23"/>
      <c r="NSE11" s="21"/>
      <c r="NSF11"/>
      <c r="NSG11" s="4"/>
      <c r="NSH11" s="4"/>
      <c r="NSI11"/>
      <c r="NSJ11" s="22"/>
      <c r="NSK11" s="22"/>
      <c r="NSL11" s="22"/>
      <c r="NSM11" s="15"/>
      <c r="NSN11" s="23"/>
      <c r="NSO11" s="21"/>
      <c r="NSP11"/>
      <c r="NSQ11" s="4"/>
      <c r="NSR11" s="4"/>
      <c r="NSS11"/>
      <c r="NST11" s="22"/>
      <c r="NSU11" s="22"/>
      <c r="NSV11" s="22"/>
      <c r="NSW11" s="15"/>
      <c r="NSX11" s="23"/>
      <c r="NSY11" s="21"/>
      <c r="NSZ11"/>
      <c r="NTA11" s="4"/>
      <c r="NTB11" s="4"/>
      <c r="NTC11"/>
      <c r="NTD11" s="22"/>
      <c r="NTE11" s="22"/>
      <c r="NTF11" s="22"/>
      <c r="NTG11" s="15"/>
      <c r="NTH11" s="23"/>
      <c r="NTI11" s="21"/>
      <c r="NTJ11"/>
      <c r="NTK11" s="4"/>
      <c r="NTL11" s="4"/>
      <c r="NTM11"/>
      <c r="NTN11" s="22"/>
      <c r="NTO11" s="22"/>
      <c r="NTP11" s="22"/>
      <c r="NTQ11" s="15"/>
      <c r="NTR11" s="23"/>
      <c r="NTS11" s="21"/>
      <c r="NTT11"/>
      <c r="NTU11" s="4"/>
      <c r="NTV11" s="4"/>
      <c r="NTW11"/>
      <c r="NTX11" s="22"/>
      <c r="NTY11" s="22"/>
      <c r="NTZ11" s="22"/>
      <c r="NUA11" s="15"/>
      <c r="NUB11" s="23"/>
      <c r="NUC11" s="21"/>
      <c r="NUD11"/>
      <c r="NUE11" s="4"/>
      <c r="NUF11" s="4"/>
      <c r="NUG11"/>
      <c r="NUH11" s="22"/>
      <c r="NUI11" s="22"/>
      <c r="NUJ11" s="22"/>
      <c r="NUK11" s="15"/>
      <c r="NUL11" s="23"/>
      <c r="NUM11" s="21"/>
      <c r="NUN11"/>
      <c r="NUO11" s="4"/>
      <c r="NUP11" s="4"/>
      <c r="NUQ11"/>
      <c r="NUR11" s="22"/>
      <c r="NUS11" s="22"/>
      <c r="NUT11" s="22"/>
      <c r="NUU11" s="15"/>
      <c r="NUV11" s="23"/>
      <c r="NUW11" s="21"/>
      <c r="NUX11"/>
      <c r="NUY11" s="4"/>
      <c r="NUZ11" s="4"/>
      <c r="NVA11"/>
      <c r="NVB11" s="22"/>
      <c r="NVC11" s="22"/>
      <c r="NVD11" s="22"/>
      <c r="NVE11" s="15"/>
      <c r="NVF11" s="23"/>
      <c r="NVG11" s="21"/>
      <c r="NVH11"/>
      <c r="NVI11" s="4"/>
      <c r="NVJ11" s="4"/>
      <c r="NVK11"/>
      <c r="NVL11" s="22"/>
      <c r="NVM11" s="22"/>
      <c r="NVN11" s="22"/>
      <c r="NVO11" s="15"/>
      <c r="NVP11" s="23"/>
      <c r="NVQ11" s="21"/>
      <c r="NVR11"/>
      <c r="NVS11" s="4"/>
      <c r="NVT11" s="4"/>
      <c r="NVU11"/>
      <c r="NVV11" s="22"/>
      <c r="NVW11" s="22"/>
      <c r="NVX11" s="22"/>
      <c r="NVY11" s="15"/>
      <c r="NVZ11" s="23"/>
      <c r="NWA11" s="21"/>
      <c r="NWB11"/>
      <c r="NWC11" s="4"/>
      <c r="NWD11" s="4"/>
      <c r="NWE11"/>
      <c r="NWF11" s="22"/>
      <c r="NWG11" s="22"/>
      <c r="NWH11" s="22"/>
      <c r="NWI11" s="15"/>
      <c r="NWJ11" s="23"/>
      <c r="NWK11" s="21"/>
      <c r="NWL11"/>
      <c r="NWM11" s="4"/>
      <c r="NWN11" s="4"/>
      <c r="NWO11"/>
      <c r="NWP11" s="22"/>
      <c r="NWQ11" s="22"/>
      <c r="NWR11" s="22"/>
      <c r="NWS11" s="15"/>
      <c r="NWT11" s="23"/>
      <c r="NWU11" s="21"/>
      <c r="NWV11"/>
      <c r="NWW11" s="4"/>
      <c r="NWX11" s="4"/>
      <c r="NWY11"/>
      <c r="NWZ11" s="22"/>
      <c r="NXA11" s="22"/>
      <c r="NXB11" s="22"/>
      <c r="NXC11" s="15"/>
      <c r="NXD11" s="23"/>
      <c r="NXE11" s="21"/>
      <c r="NXF11"/>
      <c r="NXG11" s="4"/>
      <c r="NXH11" s="4"/>
      <c r="NXI11"/>
      <c r="NXJ11" s="22"/>
      <c r="NXK11" s="22"/>
      <c r="NXL11" s="22"/>
      <c r="NXM11" s="15"/>
      <c r="NXN11" s="23"/>
      <c r="NXO11" s="21"/>
      <c r="NXP11"/>
      <c r="NXQ11" s="4"/>
      <c r="NXR11" s="4"/>
      <c r="NXS11"/>
      <c r="NXT11" s="22"/>
      <c r="NXU11" s="22"/>
      <c r="NXV11" s="22"/>
      <c r="NXW11" s="15"/>
      <c r="NXX11" s="23"/>
      <c r="NXY11" s="21"/>
      <c r="NXZ11"/>
      <c r="NYA11" s="4"/>
      <c r="NYB11" s="4"/>
      <c r="NYC11"/>
      <c r="NYD11" s="22"/>
      <c r="NYE11" s="22"/>
      <c r="NYF11" s="22"/>
      <c r="NYG11" s="15"/>
      <c r="NYH11" s="23"/>
      <c r="NYI11" s="21"/>
      <c r="NYJ11"/>
      <c r="NYK11" s="4"/>
      <c r="NYL11" s="4"/>
      <c r="NYM11"/>
      <c r="NYN11" s="22"/>
      <c r="NYO11" s="22"/>
      <c r="NYP11" s="22"/>
      <c r="NYQ11" s="15"/>
      <c r="NYR11" s="23"/>
      <c r="NYS11" s="21"/>
      <c r="NYT11"/>
      <c r="NYU11" s="4"/>
      <c r="NYV11" s="4"/>
      <c r="NYW11"/>
      <c r="NYX11" s="22"/>
      <c r="NYY11" s="22"/>
      <c r="NYZ11" s="22"/>
      <c r="NZA11" s="15"/>
      <c r="NZB11" s="23"/>
      <c r="NZC11" s="21"/>
      <c r="NZD11"/>
      <c r="NZE11" s="4"/>
      <c r="NZF11" s="4"/>
      <c r="NZG11"/>
      <c r="NZH11" s="22"/>
      <c r="NZI11" s="22"/>
      <c r="NZJ11" s="22"/>
      <c r="NZK11" s="15"/>
      <c r="NZL11" s="23"/>
      <c r="NZM11" s="21"/>
      <c r="NZN11"/>
      <c r="NZO11" s="4"/>
      <c r="NZP11" s="4"/>
      <c r="NZQ11"/>
      <c r="NZR11" s="22"/>
      <c r="NZS11" s="22"/>
      <c r="NZT11" s="22"/>
      <c r="NZU11" s="15"/>
      <c r="NZV11" s="23"/>
      <c r="NZW11" s="21"/>
      <c r="NZX11"/>
      <c r="NZY11" s="4"/>
      <c r="NZZ11" s="4"/>
      <c r="OAA11"/>
      <c r="OAB11" s="22"/>
      <c r="OAC11" s="22"/>
      <c r="OAD11" s="22"/>
      <c r="OAE11" s="15"/>
      <c r="OAF11" s="23"/>
      <c r="OAG11" s="21"/>
      <c r="OAH11"/>
      <c r="OAI11" s="4"/>
      <c r="OAJ11" s="4"/>
      <c r="OAK11"/>
      <c r="OAL11" s="22"/>
      <c r="OAM11" s="22"/>
      <c r="OAN11" s="22"/>
      <c r="OAO11" s="15"/>
      <c r="OAP11" s="23"/>
      <c r="OAQ11" s="21"/>
      <c r="OAR11"/>
      <c r="OAS11" s="4"/>
      <c r="OAT11" s="4"/>
      <c r="OAU11"/>
      <c r="OAV11" s="22"/>
      <c r="OAW11" s="22"/>
      <c r="OAX11" s="22"/>
      <c r="OAY11" s="15"/>
      <c r="OAZ11" s="23"/>
      <c r="OBA11" s="21"/>
      <c r="OBB11"/>
      <c r="OBC11" s="4"/>
      <c r="OBD11" s="4"/>
      <c r="OBE11"/>
      <c r="OBF11" s="22"/>
      <c r="OBG11" s="22"/>
      <c r="OBH11" s="22"/>
      <c r="OBI11" s="15"/>
      <c r="OBJ11" s="23"/>
      <c r="OBK11" s="21"/>
      <c r="OBL11"/>
      <c r="OBM11" s="4"/>
      <c r="OBN11" s="4"/>
      <c r="OBO11"/>
      <c r="OBP11" s="22"/>
      <c r="OBQ11" s="22"/>
      <c r="OBR11" s="22"/>
      <c r="OBS11" s="15"/>
      <c r="OBT11" s="23"/>
      <c r="OBU11" s="21"/>
      <c r="OBV11"/>
      <c r="OBW11" s="4"/>
      <c r="OBX11" s="4"/>
      <c r="OBY11"/>
      <c r="OBZ11" s="22"/>
      <c r="OCA11" s="22"/>
      <c r="OCB11" s="22"/>
      <c r="OCC11" s="15"/>
      <c r="OCD11" s="23"/>
      <c r="OCE11" s="21"/>
      <c r="OCF11"/>
      <c r="OCG11" s="4"/>
      <c r="OCH11" s="4"/>
      <c r="OCI11"/>
      <c r="OCJ11" s="22"/>
      <c r="OCK11" s="22"/>
      <c r="OCL11" s="22"/>
      <c r="OCM11" s="15"/>
      <c r="OCN11" s="23"/>
      <c r="OCO11" s="21"/>
      <c r="OCP11"/>
      <c r="OCQ11" s="4"/>
      <c r="OCR11" s="4"/>
      <c r="OCS11"/>
      <c r="OCT11" s="22"/>
      <c r="OCU11" s="22"/>
      <c r="OCV11" s="22"/>
      <c r="OCW11" s="15"/>
      <c r="OCX11" s="23"/>
      <c r="OCY11" s="21"/>
      <c r="OCZ11"/>
      <c r="ODA11" s="4"/>
      <c r="ODB11" s="4"/>
      <c r="ODC11"/>
      <c r="ODD11" s="22"/>
      <c r="ODE11" s="22"/>
      <c r="ODF11" s="22"/>
      <c r="ODG11" s="15"/>
      <c r="ODH11" s="23"/>
      <c r="ODI11" s="21"/>
      <c r="ODJ11"/>
      <c r="ODK11" s="4"/>
      <c r="ODL11" s="4"/>
      <c r="ODM11"/>
      <c r="ODN11" s="22"/>
      <c r="ODO11" s="22"/>
      <c r="ODP11" s="22"/>
      <c r="ODQ11" s="15"/>
      <c r="ODR11" s="23"/>
      <c r="ODS11" s="21"/>
      <c r="ODT11"/>
      <c r="ODU11" s="4"/>
      <c r="ODV11" s="4"/>
      <c r="ODW11"/>
      <c r="ODX11" s="22"/>
      <c r="ODY11" s="22"/>
      <c r="ODZ11" s="22"/>
      <c r="OEA11" s="15"/>
      <c r="OEB11" s="23"/>
      <c r="OEC11" s="21"/>
      <c r="OED11"/>
      <c r="OEE11" s="4"/>
      <c r="OEF11" s="4"/>
      <c r="OEG11"/>
      <c r="OEH11" s="22"/>
      <c r="OEI11" s="22"/>
      <c r="OEJ11" s="22"/>
      <c r="OEK11" s="15"/>
      <c r="OEL11" s="23"/>
      <c r="OEM11" s="21"/>
      <c r="OEN11"/>
      <c r="OEO11" s="4"/>
      <c r="OEP11" s="4"/>
      <c r="OEQ11"/>
      <c r="OER11" s="22"/>
      <c r="OES11" s="22"/>
      <c r="OET11" s="22"/>
      <c r="OEU11" s="15"/>
      <c r="OEV11" s="23"/>
      <c r="OEW11" s="21"/>
      <c r="OEX11"/>
      <c r="OEY11" s="4"/>
      <c r="OEZ11" s="4"/>
      <c r="OFA11"/>
      <c r="OFB11" s="22"/>
      <c r="OFC11" s="22"/>
      <c r="OFD11" s="22"/>
      <c r="OFE11" s="15"/>
      <c r="OFF11" s="23"/>
      <c r="OFG11" s="21"/>
      <c r="OFH11"/>
      <c r="OFI11" s="4"/>
      <c r="OFJ11" s="4"/>
      <c r="OFK11"/>
      <c r="OFL11" s="22"/>
      <c r="OFM11" s="22"/>
      <c r="OFN11" s="22"/>
      <c r="OFO11" s="15"/>
      <c r="OFP11" s="23"/>
      <c r="OFQ11" s="21"/>
      <c r="OFR11"/>
      <c r="OFS11" s="4"/>
      <c r="OFT11" s="4"/>
      <c r="OFU11"/>
      <c r="OFV11" s="22"/>
      <c r="OFW11" s="22"/>
      <c r="OFX11" s="22"/>
      <c r="OFY11" s="15"/>
      <c r="OFZ11" s="23"/>
      <c r="OGA11" s="21"/>
      <c r="OGB11"/>
      <c r="OGC11" s="4"/>
      <c r="OGD11" s="4"/>
      <c r="OGE11"/>
      <c r="OGF11" s="22"/>
      <c r="OGG11" s="22"/>
      <c r="OGH11" s="22"/>
      <c r="OGI11" s="15"/>
      <c r="OGJ11" s="23"/>
      <c r="OGK11" s="21"/>
      <c r="OGL11"/>
      <c r="OGM11" s="4"/>
      <c r="OGN11" s="4"/>
      <c r="OGO11"/>
      <c r="OGP11" s="22"/>
      <c r="OGQ11" s="22"/>
      <c r="OGR11" s="22"/>
      <c r="OGS11" s="15"/>
      <c r="OGT11" s="23"/>
      <c r="OGU11" s="21"/>
      <c r="OGV11"/>
      <c r="OGW11" s="4"/>
      <c r="OGX11" s="4"/>
      <c r="OGY11"/>
      <c r="OGZ11" s="22"/>
      <c r="OHA11" s="22"/>
      <c r="OHB11" s="22"/>
      <c r="OHC11" s="15"/>
      <c r="OHD11" s="23"/>
      <c r="OHE11" s="21"/>
      <c r="OHF11"/>
      <c r="OHG11" s="4"/>
      <c r="OHH11" s="4"/>
      <c r="OHI11"/>
      <c r="OHJ11" s="22"/>
      <c r="OHK11" s="22"/>
      <c r="OHL11" s="22"/>
      <c r="OHM11" s="15"/>
      <c r="OHN11" s="23"/>
      <c r="OHO11" s="21"/>
      <c r="OHP11"/>
      <c r="OHQ11" s="4"/>
      <c r="OHR11" s="4"/>
      <c r="OHS11"/>
      <c r="OHT11" s="22"/>
      <c r="OHU11" s="22"/>
      <c r="OHV11" s="22"/>
      <c r="OHW11" s="15"/>
      <c r="OHX11" s="23"/>
      <c r="OHY11" s="21"/>
      <c r="OHZ11"/>
      <c r="OIA11" s="4"/>
      <c r="OIB11" s="4"/>
      <c r="OIC11"/>
      <c r="OID11" s="22"/>
      <c r="OIE11" s="22"/>
      <c r="OIF11" s="22"/>
      <c r="OIG11" s="15"/>
      <c r="OIH11" s="23"/>
      <c r="OII11" s="21"/>
      <c r="OIJ11"/>
      <c r="OIK11" s="4"/>
      <c r="OIL11" s="4"/>
      <c r="OIM11"/>
      <c r="OIN11" s="22"/>
      <c r="OIO11" s="22"/>
      <c r="OIP11" s="22"/>
      <c r="OIQ11" s="15"/>
      <c r="OIR11" s="23"/>
      <c r="OIS11" s="21"/>
      <c r="OIT11"/>
      <c r="OIU11" s="4"/>
      <c r="OIV11" s="4"/>
      <c r="OIW11"/>
      <c r="OIX11" s="22"/>
      <c r="OIY11" s="22"/>
      <c r="OIZ11" s="22"/>
      <c r="OJA11" s="15"/>
      <c r="OJB11" s="23"/>
      <c r="OJC11" s="21"/>
      <c r="OJD11"/>
      <c r="OJE11" s="4"/>
      <c r="OJF11" s="4"/>
      <c r="OJG11"/>
      <c r="OJH11" s="22"/>
      <c r="OJI11" s="22"/>
      <c r="OJJ11" s="22"/>
      <c r="OJK11" s="15"/>
      <c r="OJL11" s="23"/>
      <c r="OJM11" s="21"/>
      <c r="OJN11"/>
      <c r="OJO11" s="4"/>
      <c r="OJP11" s="4"/>
      <c r="OJQ11"/>
      <c r="OJR11" s="22"/>
      <c r="OJS11" s="22"/>
      <c r="OJT11" s="22"/>
      <c r="OJU11" s="15"/>
      <c r="OJV11" s="23"/>
      <c r="OJW11" s="21"/>
      <c r="OJX11"/>
      <c r="OJY11" s="4"/>
      <c r="OJZ11" s="4"/>
      <c r="OKA11"/>
      <c r="OKB11" s="22"/>
      <c r="OKC11" s="22"/>
      <c r="OKD11" s="22"/>
      <c r="OKE11" s="15"/>
      <c r="OKF11" s="23"/>
      <c r="OKG11" s="21"/>
      <c r="OKH11"/>
      <c r="OKI11" s="4"/>
      <c r="OKJ11" s="4"/>
      <c r="OKK11"/>
      <c r="OKL11" s="22"/>
      <c r="OKM11" s="22"/>
      <c r="OKN11" s="22"/>
      <c r="OKO11" s="15"/>
      <c r="OKP11" s="23"/>
      <c r="OKQ11" s="21"/>
      <c r="OKR11"/>
      <c r="OKS11" s="4"/>
      <c r="OKT11" s="4"/>
      <c r="OKU11"/>
      <c r="OKV11" s="22"/>
      <c r="OKW11" s="22"/>
      <c r="OKX11" s="22"/>
      <c r="OKY11" s="15"/>
      <c r="OKZ11" s="23"/>
      <c r="OLA11" s="21"/>
      <c r="OLB11"/>
      <c r="OLC11" s="4"/>
      <c r="OLD11" s="4"/>
      <c r="OLE11"/>
      <c r="OLF11" s="22"/>
      <c r="OLG11" s="22"/>
      <c r="OLH11" s="22"/>
      <c r="OLI11" s="15"/>
      <c r="OLJ11" s="23"/>
      <c r="OLK11" s="21"/>
      <c r="OLL11"/>
      <c r="OLM11" s="4"/>
      <c r="OLN11" s="4"/>
      <c r="OLO11"/>
      <c r="OLP11" s="22"/>
      <c r="OLQ11" s="22"/>
      <c r="OLR11" s="22"/>
      <c r="OLS11" s="15"/>
      <c r="OLT11" s="23"/>
      <c r="OLU11" s="21"/>
      <c r="OLV11"/>
      <c r="OLW11" s="4"/>
      <c r="OLX11" s="4"/>
      <c r="OLY11"/>
      <c r="OLZ11" s="22"/>
      <c r="OMA11" s="22"/>
      <c r="OMB11" s="22"/>
      <c r="OMC11" s="15"/>
      <c r="OMD11" s="23"/>
      <c r="OME11" s="21"/>
      <c r="OMF11"/>
      <c r="OMG11" s="4"/>
      <c r="OMH11" s="4"/>
      <c r="OMI11"/>
      <c r="OMJ11" s="22"/>
      <c r="OMK11" s="22"/>
      <c r="OML11" s="22"/>
      <c r="OMM11" s="15"/>
      <c r="OMN11" s="23"/>
      <c r="OMO11" s="21"/>
      <c r="OMP11"/>
      <c r="OMQ11" s="4"/>
      <c r="OMR11" s="4"/>
      <c r="OMS11"/>
      <c r="OMT11" s="22"/>
      <c r="OMU11" s="22"/>
      <c r="OMV11" s="22"/>
      <c r="OMW11" s="15"/>
      <c r="OMX11" s="23"/>
      <c r="OMY11" s="21"/>
      <c r="OMZ11"/>
      <c r="ONA11" s="4"/>
      <c r="ONB11" s="4"/>
      <c r="ONC11"/>
      <c r="OND11" s="22"/>
      <c r="ONE11" s="22"/>
      <c r="ONF11" s="22"/>
      <c r="ONG11" s="15"/>
      <c r="ONH11" s="23"/>
      <c r="ONI11" s="21"/>
      <c r="ONJ11"/>
      <c r="ONK11" s="4"/>
      <c r="ONL11" s="4"/>
      <c r="ONM11"/>
      <c r="ONN11" s="22"/>
      <c r="ONO11" s="22"/>
      <c r="ONP11" s="22"/>
      <c r="ONQ11" s="15"/>
      <c r="ONR11" s="23"/>
      <c r="ONS11" s="21"/>
      <c r="ONT11"/>
      <c r="ONU11" s="4"/>
      <c r="ONV11" s="4"/>
      <c r="ONW11"/>
      <c r="ONX11" s="22"/>
      <c r="ONY11" s="22"/>
      <c r="ONZ11" s="22"/>
      <c r="OOA11" s="15"/>
      <c r="OOB11" s="23"/>
      <c r="OOC11" s="21"/>
      <c r="OOD11"/>
      <c r="OOE11" s="4"/>
      <c r="OOF11" s="4"/>
      <c r="OOG11"/>
      <c r="OOH11" s="22"/>
      <c r="OOI11" s="22"/>
      <c r="OOJ11" s="22"/>
      <c r="OOK11" s="15"/>
      <c r="OOL11" s="23"/>
      <c r="OOM11" s="21"/>
      <c r="OON11"/>
      <c r="OOO11" s="4"/>
      <c r="OOP11" s="4"/>
      <c r="OOQ11"/>
      <c r="OOR11" s="22"/>
      <c r="OOS11" s="22"/>
      <c r="OOT11" s="22"/>
      <c r="OOU11" s="15"/>
      <c r="OOV11" s="23"/>
      <c r="OOW11" s="21"/>
      <c r="OOX11"/>
      <c r="OOY11" s="4"/>
      <c r="OOZ11" s="4"/>
      <c r="OPA11"/>
      <c r="OPB11" s="22"/>
      <c r="OPC11" s="22"/>
      <c r="OPD11" s="22"/>
      <c r="OPE11" s="15"/>
      <c r="OPF11" s="23"/>
      <c r="OPG11" s="21"/>
      <c r="OPH11"/>
      <c r="OPI11" s="4"/>
      <c r="OPJ11" s="4"/>
      <c r="OPK11"/>
      <c r="OPL11" s="22"/>
      <c r="OPM11" s="22"/>
      <c r="OPN11" s="22"/>
      <c r="OPO11" s="15"/>
      <c r="OPP11" s="23"/>
      <c r="OPQ11" s="21"/>
      <c r="OPR11"/>
      <c r="OPS11" s="4"/>
      <c r="OPT11" s="4"/>
      <c r="OPU11"/>
      <c r="OPV11" s="22"/>
      <c r="OPW11" s="22"/>
      <c r="OPX11" s="22"/>
      <c r="OPY11" s="15"/>
      <c r="OPZ11" s="23"/>
      <c r="OQA11" s="21"/>
      <c r="OQB11"/>
      <c r="OQC11" s="4"/>
      <c r="OQD11" s="4"/>
      <c r="OQE11"/>
      <c r="OQF11" s="22"/>
      <c r="OQG11" s="22"/>
      <c r="OQH11" s="22"/>
      <c r="OQI11" s="15"/>
      <c r="OQJ11" s="23"/>
      <c r="OQK11" s="21"/>
      <c r="OQL11"/>
      <c r="OQM11" s="4"/>
      <c r="OQN11" s="4"/>
      <c r="OQO11"/>
      <c r="OQP11" s="22"/>
      <c r="OQQ11" s="22"/>
      <c r="OQR11" s="22"/>
      <c r="OQS11" s="15"/>
      <c r="OQT11" s="23"/>
      <c r="OQU11" s="21"/>
      <c r="OQV11"/>
      <c r="OQW11" s="4"/>
      <c r="OQX11" s="4"/>
      <c r="OQY11"/>
      <c r="OQZ11" s="22"/>
      <c r="ORA11" s="22"/>
      <c r="ORB11" s="22"/>
      <c r="ORC11" s="15"/>
      <c r="ORD11" s="23"/>
      <c r="ORE11" s="21"/>
      <c r="ORF11"/>
      <c r="ORG11" s="4"/>
      <c r="ORH11" s="4"/>
      <c r="ORI11"/>
      <c r="ORJ11" s="22"/>
      <c r="ORK11" s="22"/>
      <c r="ORL11" s="22"/>
      <c r="ORM11" s="15"/>
      <c r="ORN11" s="23"/>
      <c r="ORO11" s="21"/>
      <c r="ORP11"/>
      <c r="ORQ11" s="4"/>
      <c r="ORR11" s="4"/>
      <c r="ORS11"/>
      <c r="ORT11" s="22"/>
      <c r="ORU11" s="22"/>
      <c r="ORV11" s="22"/>
      <c r="ORW11" s="15"/>
      <c r="ORX11" s="23"/>
      <c r="ORY11" s="21"/>
      <c r="ORZ11"/>
      <c r="OSA11" s="4"/>
      <c r="OSB11" s="4"/>
      <c r="OSC11"/>
      <c r="OSD11" s="22"/>
      <c r="OSE11" s="22"/>
      <c r="OSF11" s="22"/>
      <c r="OSG11" s="15"/>
      <c r="OSH11" s="23"/>
      <c r="OSI11" s="21"/>
      <c r="OSJ11"/>
      <c r="OSK11" s="4"/>
      <c r="OSL11" s="4"/>
      <c r="OSM11"/>
      <c r="OSN11" s="22"/>
      <c r="OSO11" s="22"/>
      <c r="OSP11" s="22"/>
      <c r="OSQ11" s="15"/>
      <c r="OSR11" s="23"/>
      <c r="OSS11" s="21"/>
      <c r="OST11"/>
      <c r="OSU11" s="4"/>
      <c r="OSV11" s="4"/>
      <c r="OSW11"/>
      <c r="OSX11" s="22"/>
      <c r="OSY11" s="22"/>
      <c r="OSZ11" s="22"/>
      <c r="OTA11" s="15"/>
      <c r="OTB11" s="23"/>
      <c r="OTC11" s="21"/>
      <c r="OTD11"/>
      <c r="OTE11" s="4"/>
      <c r="OTF11" s="4"/>
      <c r="OTG11"/>
      <c r="OTH11" s="22"/>
      <c r="OTI11" s="22"/>
      <c r="OTJ11" s="22"/>
      <c r="OTK11" s="15"/>
      <c r="OTL11" s="23"/>
      <c r="OTM11" s="21"/>
      <c r="OTN11"/>
      <c r="OTO11" s="4"/>
      <c r="OTP11" s="4"/>
      <c r="OTQ11"/>
      <c r="OTR11" s="22"/>
      <c r="OTS11" s="22"/>
      <c r="OTT11" s="22"/>
      <c r="OTU11" s="15"/>
      <c r="OTV11" s="23"/>
      <c r="OTW11" s="21"/>
      <c r="OTX11"/>
      <c r="OTY11" s="4"/>
      <c r="OTZ11" s="4"/>
      <c r="OUA11"/>
      <c r="OUB11" s="22"/>
      <c r="OUC11" s="22"/>
      <c r="OUD11" s="22"/>
      <c r="OUE11" s="15"/>
      <c r="OUF11" s="23"/>
      <c r="OUG11" s="21"/>
      <c r="OUH11"/>
      <c r="OUI11" s="4"/>
      <c r="OUJ11" s="4"/>
      <c r="OUK11"/>
      <c r="OUL11" s="22"/>
      <c r="OUM11" s="22"/>
      <c r="OUN11" s="22"/>
      <c r="OUO11" s="15"/>
      <c r="OUP11" s="23"/>
      <c r="OUQ11" s="21"/>
      <c r="OUR11"/>
      <c r="OUS11" s="4"/>
      <c r="OUT11" s="4"/>
      <c r="OUU11"/>
      <c r="OUV11" s="22"/>
      <c r="OUW11" s="22"/>
      <c r="OUX11" s="22"/>
      <c r="OUY11" s="15"/>
      <c r="OUZ11" s="23"/>
      <c r="OVA11" s="21"/>
      <c r="OVB11"/>
      <c r="OVC11" s="4"/>
      <c r="OVD11" s="4"/>
      <c r="OVE11"/>
      <c r="OVF11" s="22"/>
      <c r="OVG11" s="22"/>
      <c r="OVH11" s="22"/>
      <c r="OVI11" s="15"/>
      <c r="OVJ11" s="23"/>
      <c r="OVK11" s="21"/>
      <c r="OVL11"/>
      <c r="OVM11" s="4"/>
      <c r="OVN11" s="4"/>
      <c r="OVO11"/>
      <c r="OVP11" s="22"/>
      <c r="OVQ11" s="22"/>
      <c r="OVR11" s="22"/>
      <c r="OVS11" s="15"/>
      <c r="OVT11" s="23"/>
      <c r="OVU11" s="21"/>
      <c r="OVV11"/>
      <c r="OVW11" s="4"/>
      <c r="OVX11" s="4"/>
      <c r="OVY11"/>
      <c r="OVZ11" s="22"/>
      <c r="OWA11" s="22"/>
      <c r="OWB11" s="22"/>
      <c r="OWC11" s="15"/>
      <c r="OWD11" s="23"/>
      <c r="OWE11" s="21"/>
      <c r="OWF11"/>
      <c r="OWG11" s="4"/>
      <c r="OWH11" s="4"/>
      <c r="OWI11"/>
      <c r="OWJ11" s="22"/>
      <c r="OWK11" s="22"/>
      <c r="OWL11" s="22"/>
      <c r="OWM11" s="15"/>
      <c r="OWN11" s="23"/>
      <c r="OWO11" s="21"/>
      <c r="OWP11"/>
      <c r="OWQ11" s="4"/>
      <c r="OWR11" s="4"/>
      <c r="OWS11"/>
      <c r="OWT11" s="22"/>
      <c r="OWU11" s="22"/>
      <c r="OWV11" s="22"/>
      <c r="OWW11" s="15"/>
      <c r="OWX11" s="23"/>
      <c r="OWY11" s="21"/>
      <c r="OWZ11"/>
      <c r="OXA11" s="4"/>
      <c r="OXB11" s="4"/>
      <c r="OXC11"/>
      <c r="OXD11" s="22"/>
      <c r="OXE11" s="22"/>
      <c r="OXF11" s="22"/>
      <c r="OXG11" s="15"/>
      <c r="OXH11" s="23"/>
      <c r="OXI11" s="21"/>
      <c r="OXJ11"/>
      <c r="OXK11" s="4"/>
      <c r="OXL11" s="4"/>
      <c r="OXM11"/>
      <c r="OXN11" s="22"/>
      <c r="OXO11" s="22"/>
      <c r="OXP11" s="22"/>
      <c r="OXQ11" s="15"/>
      <c r="OXR11" s="23"/>
      <c r="OXS11" s="21"/>
      <c r="OXT11"/>
      <c r="OXU11" s="4"/>
      <c r="OXV11" s="4"/>
      <c r="OXW11"/>
      <c r="OXX11" s="22"/>
      <c r="OXY11" s="22"/>
      <c r="OXZ11" s="22"/>
      <c r="OYA11" s="15"/>
      <c r="OYB11" s="23"/>
      <c r="OYC11" s="21"/>
      <c r="OYD11"/>
      <c r="OYE11" s="4"/>
      <c r="OYF11" s="4"/>
      <c r="OYG11"/>
      <c r="OYH11" s="22"/>
      <c r="OYI11" s="22"/>
      <c r="OYJ11" s="22"/>
      <c r="OYK11" s="15"/>
      <c r="OYL11" s="23"/>
      <c r="OYM11" s="21"/>
      <c r="OYN11"/>
      <c r="OYO11" s="4"/>
      <c r="OYP11" s="4"/>
      <c r="OYQ11"/>
      <c r="OYR11" s="22"/>
      <c r="OYS11" s="22"/>
      <c r="OYT11" s="22"/>
      <c r="OYU11" s="15"/>
      <c r="OYV11" s="23"/>
      <c r="OYW11" s="21"/>
      <c r="OYX11"/>
      <c r="OYY11" s="4"/>
      <c r="OYZ11" s="4"/>
      <c r="OZA11"/>
      <c r="OZB11" s="22"/>
      <c r="OZC11" s="22"/>
      <c r="OZD11" s="22"/>
      <c r="OZE11" s="15"/>
      <c r="OZF11" s="23"/>
      <c r="OZG11" s="21"/>
      <c r="OZH11"/>
      <c r="OZI11" s="4"/>
      <c r="OZJ11" s="4"/>
      <c r="OZK11"/>
      <c r="OZL11" s="22"/>
      <c r="OZM11" s="22"/>
      <c r="OZN11" s="22"/>
      <c r="OZO11" s="15"/>
      <c r="OZP11" s="23"/>
      <c r="OZQ11" s="21"/>
      <c r="OZR11"/>
      <c r="OZS11" s="4"/>
      <c r="OZT11" s="4"/>
      <c r="OZU11"/>
      <c r="OZV11" s="22"/>
      <c r="OZW11" s="22"/>
      <c r="OZX11" s="22"/>
      <c r="OZY11" s="15"/>
      <c r="OZZ11" s="23"/>
      <c r="PAA11" s="21"/>
      <c r="PAB11"/>
      <c r="PAC11" s="4"/>
      <c r="PAD11" s="4"/>
      <c r="PAE11"/>
      <c r="PAF11" s="22"/>
      <c r="PAG11" s="22"/>
      <c r="PAH11" s="22"/>
      <c r="PAI11" s="15"/>
      <c r="PAJ11" s="23"/>
      <c r="PAK11" s="21"/>
      <c r="PAL11"/>
      <c r="PAM11" s="4"/>
      <c r="PAN11" s="4"/>
      <c r="PAO11"/>
      <c r="PAP11" s="22"/>
      <c r="PAQ11" s="22"/>
      <c r="PAR11" s="22"/>
      <c r="PAS11" s="15"/>
      <c r="PAT11" s="23"/>
      <c r="PAU11" s="21"/>
      <c r="PAV11"/>
      <c r="PAW11" s="4"/>
      <c r="PAX11" s="4"/>
      <c r="PAY11"/>
      <c r="PAZ11" s="22"/>
      <c r="PBA11" s="22"/>
      <c r="PBB11" s="22"/>
      <c r="PBC11" s="15"/>
      <c r="PBD11" s="23"/>
      <c r="PBE11" s="21"/>
      <c r="PBF11"/>
      <c r="PBG11" s="4"/>
      <c r="PBH11" s="4"/>
      <c r="PBI11"/>
      <c r="PBJ11" s="22"/>
      <c r="PBK11" s="22"/>
      <c r="PBL11" s="22"/>
      <c r="PBM11" s="15"/>
      <c r="PBN11" s="23"/>
      <c r="PBO11" s="21"/>
      <c r="PBP11"/>
      <c r="PBQ11" s="4"/>
      <c r="PBR11" s="4"/>
      <c r="PBS11"/>
      <c r="PBT11" s="22"/>
      <c r="PBU11" s="22"/>
      <c r="PBV11" s="22"/>
      <c r="PBW11" s="15"/>
      <c r="PBX11" s="23"/>
      <c r="PBY11" s="21"/>
      <c r="PBZ11"/>
      <c r="PCA11" s="4"/>
      <c r="PCB11" s="4"/>
      <c r="PCC11"/>
      <c r="PCD11" s="22"/>
      <c r="PCE11" s="22"/>
      <c r="PCF11" s="22"/>
      <c r="PCG11" s="15"/>
      <c r="PCH11" s="23"/>
      <c r="PCI11" s="21"/>
      <c r="PCJ11"/>
      <c r="PCK11" s="4"/>
      <c r="PCL11" s="4"/>
      <c r="PCM11"/>
      <c r="PCN11" s="22"/>
      <c r="PCO11" s="22"/>
      <c r="PCP11" s="22"/>
      <c r="PCQ11" s="15"/>
      <c r="PCR11" s="23"/>
      <c r="PCS11" s="21"/>
      <c r="PCT11"/>
      <c r="PCU11" s="4"/>
      <c r="PCV11" s="4"/>
      <c r="PCW11"/>
      <c r="PCX11" s="22"/>
      <c r="PCY11" s="22"/>
      <c r="PCZ11" s="22"/>
      <c r="PDA11" s="15"/>
      <c r="PDB11" s="23"/>
      <c r="PDC11" s="21"/>
      <c r="PDD11"/>
      <c r="PDE11" s="4"/>
      <c r="PDF11" s="4"/>
      <c r="PDG11"/>
      <c r="PDH11" s="22"/>
      <c r="PDI11" s="22"/>
      <c r="PDJ11" s="22"/>
      <c r="PDK11" s="15"/>
      <c r="PDL11" s="23"/>
      <c r="PDM11" s="21"/>
      <c r="PDN11"/>
      <c r="PDO11" s="4"/>
      <c r="PDP11" s="4"/>
      <c r="PDQ11"/>
      <c r="PDR11" s="22"/>
      <c r="PDS11" s="22"/>
      <c r="PDT11" s="22"/>
      <c r="PDU11" s="15"/>
      <c r="PDV11" s="23"/>
      <c r="PDW11" s="21"/>
      <c r="PDX11"/>
      <c r="PDY11" s="4"/>
      <c r="PDZ11" s="4"/>
      <c r="PEA11"/>
      <c r="PEB11" s="22"/>
      <c r="PEC11" s="22"/>
      <c r="PED11" s="22"/>
      <c r="PEE11" s="15"/>
      <c r="PEF11" s="23"/>
      <c r="PEG11" s="21"/>
      <c r="PEH11"/>
      <c r="PEI11" s="4"/>
      <c r="PEJ11" s="4"/>
      <c r="PEK11"/>
      <c r="PEL11" s="22"/>
      <c r="PEM11" s="22"/>
      <c r="PEN11" s="22"/>
      <c r="PEO11" s="15"/>
      <c r="PEP11" s="23"/>
      <c r="PEQ11" s="21"/>
      <c r="PER11"/>
      <c r="PES11" s="4"/>
      <c r="PET11" s="4"/>
      <c r="PEU11"/>
      <c r="PEV11" s="22"/>
      <c r="PEW11" s="22"/>
      <c r="PEX11" s="22"/>
      <c r="PEY11" s="15"/>
      <c r="PEZ11" s="23"/>
      <c r="PFA11" s="21"/>
      <c r="PFB11"/>
      <c r="PFC11" s="4"/>
      <c r="PFD11" s="4"/>
      <c r="PFE11"/>
      <c r="PFF11" s="22"/>
      <c r="PFG11" s="22"/>
      <c r="PFH11" s="22"/>
      <c r="PFI11" s="15"/>
      <c r="PFJ11" s="23"/>
      <c r="PFK11" s="21"/>
      <c r="PFL11"/>
      <c r="PFM11" s="4"/>
      <c r="PFN11" s="4"/>
      <c r="PFO11"/>
      <c r="PFP11" s="22"/>
      <c r="PFQ11" s="22"/>
      <c r="PFR11" s="22"/>
      <c r="PFS11" s="15"/>
      <c r="PFT11" s="23"/>
      <c r="PFU11" s="21"/>
      <c r="PFV11"/>
      <c r="PFW11" s="4"/>
      <c r="PFX11" s="4"/>
      <c r="PFY11"/>
      <c r="PFZ11" s="22"/>
      <c r="PGA11" s="22"/>
      <c r="PGB11" s="22"/>
      <c r="PGC11" s="15"/>
      <c r="PGD11" s="23"/>
      <c r="PGE11" s="21"/>
      <c r="PGF11"/>
      <c r="PGG11" s="4"/>
      <c r="PGH11" s="4"/>
      <c r="PGI11"/>
      <c r="PGJ11" s="22"/>
      <c r="PGK11" s="22"/>
      <c r="PGL11" s="22"/>
      <c r="PGM11" s="15"/>
      <c r="PGN11" s="23"/>
      <c r="PGO11" s="21"/>
      <c r="PGP11"/>
      <c r="PGQ11" s="4"/>
      <c r="PGR11" s="4"/>
      <c r="PGS11"/>
      <c r="PGT11" s="22"/>
      <c r="PGU11" s="22"/>
      <c r="PGV11" s="22"/>
      <c r="PGW11" s="15"/>
      <c r="PGX11" s="23"/>
      <c r="PGY11" s="21"/>
      <c r="PGZ11"/>
      <c r="PHA11" s="4"/>
      <c r="PHB11" s="4"/>
      <c r="PHC11"/>
      <c r="PHD11" s="22"/>
      <c r="PHE11" s="22"/>
      <c r="PHF11" s="22"/>
      <c r="PHG11" s="15"/>
      <c r="PHH11" s="23"/>
      <c r="PHI11" s="21"/>
      <c r="PHJ11"/>
      <c r="PHK11" s="4"/>
      <c r="PHL11" s="4"/>
      <c r="PHM11"/>
      <c r="PHN11" s="22"/>
      <c r="PHO11" s="22"/>
      <c r="PHP11" s="22"/>
      <c r="PHQ11" s="15"/>
      <c r="PHR11" s="23"/>
      <c r="PHS11" s="21"/>
      <c r="PHT11"/>
      <c r="PHU11" s="4"/>
      <c r="PHV11" s="4"/>
      <c r="PHW11"/>
      <c r="PHX11" s="22"/>
      <c r="PHY11" s="22"/>
      <c r="PHZ11" s="22"/>
      <c r="PIA11" s="15"/>
      <c r="PIB11" s="23"/>
      <c r="PIC11" s="21"/>
      <c r="PID11"/>
      <c r="PIE11" s="4"/>
      <c r="PIF11" s="4"/>
      <c r="PIG11"/>
      <c r="PIH11" s="22"/>
      <c r="PII11" s="22"/>
      <c r="PIJ11" s="22"/>
      <c r="PIK11" s="15"/>
      <c r="PIL11" s="23"/>
      <c r="PIM11" s="21"/>
      <c r="PIN11"/>
      <c r="PIO11" s="4"/>
      <c r="PIP11" s="4"/>
      <c r="PIQ11"/>
      <c r="PIR11" s="22"/>
      <c r="PIS11" s="22"/>
      <c r="PIT11" s="22"/>
      <c r="PIU11" s="15"/>
      <c r="PIV11" s="23"/>
      <c r="PIW11" s="21"/>
      <c r="PIX11"/>
      <c r="PIY11" s="4"/>
      <c r="PIZ11" s="4"/>
      <c r="PJA11"/>
      <c r="PJB11" s="22"/>
      <c r="PJC11" s="22"/>
      <c r="PJD11" s="22"/>
      <c r="PJE11" s="15"/>
      <c r="PJF11" s="23"/>
      <c r="PJG11" s="21"/>
      <c r="PJH11"/>
      <c r="PJI11" s="4"/>
      <c r="PJJ11" s="4"/>
      <c r="PJK11"/>
      <c r="PJL11" s="22"/>
      <c r="PJM11" s="22"/>
      <c r="PJN11" s="22"/>
      <c r="PJO11" s="15"/>
      <c r="PJP11" s="23"/>
      <c r="PJQ11" s="21"/>
      <c r="PJR11"/>
      <c r="PJS11" s="4"/>
      <c r="PJT11" s="4"/>
      <c r="PJU11"/>
      <c r="PJV11" s="22"/>
      <c r="PJW11" s="22"/>
      <c r="PJX11" s="22"/>
      <c r="PJY11" s="15"/>
      <c r="PJZ11" s="23"/>
      <c r="PKA11" s="21"/>
      <c r="PKB11"/>
      <c r="PKC11" s="4"/>
      <c r="PKD11" s="4"/>
      <c r="PKE11"/>
      <c r="PKF11" s="22"/>
      <c r="PKG11" s="22"/>
      <c r="PKH11" s="22"/>
      <c r="PKI11" s="15"/>
      <c r="PKJ11" s="23"/>
      <c r="PKK11" s="21"/>
      <c r="PKL11"/>
      <c r="PKM11" s="4"/>
      <c r="PKN11" s="4"/>
      <c r="PKO11"/>
      <c r="PKP11" s="22"/>
      <c r="PKQ11" s="22"/>
      <c r="PKR11" s="22"/>
      <c r="PKS11" s="15"/>
      <c r="PKT11" s="23"/>
      <c r="PKU11" s="21"/>
      <c r="PKV11"/>
      <c r="PKW11" s="4"/>
      <c r="PKX11" s="4"/>
      <c r="PKY11"/>
      <c r="PKZ11" s="22"/>
      <c r="PLA11" s="22"/>
      <c r="PLB11" s="22"/>
      <c r="PLC11" s="15"/>
      <c r="PLD11" s="23"/>
      <c r="PLE11" s="21"/>
      <c r="PLF11"/>
      <c r="PLG11" s="4"/>
      <c r="PLH11" s="4"/>
      <c r="PLI11"/>
      <c r="PLJ11" s="22"/>
      <c r="PLK11" s="22"/>
      <c r="PLL11" s="22"/>
      <c r="PLM11" s="15"/>
      <c r="PLN11" s="23"/>
      <c r="PLO11" s="21"/>
      <c r="PLP11"/>
      <c r="PLQ11" s="4"/>
      <c r="PLR11" s="4"/>
      <c r="PLS11"/>
      <c r="PLT11" s="22"/>
      <c r="PLU11" s="22"/>
      <c r="PLV11" s="22"/>
      <c r="PLW11" s="15"/>
      <c r="PLX11" s="23"/>
      <c r="PLY11" s="21"/>
      <c r="PLZ11"/>
      <c r="PMA11" s="4"/>
      <c r="PMB11" s="4"/>
      <c r="PMC11"/>
      <c r="PMD11" s="22"/>
      <c r="PME11" s="22"/>
      <c r="PMF11" s="22"/>
      <c r="PMG11" s="15"/>
      <c r="PMH11" s="23"/>
      <c r="PMI11" s="21"/>
      <c r="PMJ11"/>
      <c r="PMK11" s="4"/>
      <c r="PML11" s="4"/>
      <c r="PMM11"/>
      <c r="PMN11" s="22"/>
      <c r="PMO11" s="22"/>
      <c r="PMP11" s="22"/>
      <c r="PMQ11" s="15"/>
      <c r="PMR11" s="23"/>
      <c r="PMS11" s="21"/>
      <c r="PMT11"/>
      <c r="PMU11" s="4"/>
      <c r="PMV11" s="4"/>
      <c r="PMW11"/>
      <c r="PMX11" s="22"/>
      <c r="PMY11" s="22"/>
      <c r="PMZ11" s="22"/>
      <c r="PNA11" s="15"/>
      <c r="PNB11" s="23"/>
      <c r="PNC11" s="21"/>
      <c r="PND11"/>
      <c r="PNE11" s="4"/>
      <c r="PNF11" s="4"/>
      <c r="PNG11"/>
      <c r="PNH11" s="22"/>
      <c r="PNI11" s="22"/>
      <c r="PNJ11" s="22"/>
      <c r="PNK11" s="15"/>
      <c r="PNL11" s="23"/>
      <c r="PNM11" s="21"/>
      <c r="PNN11"/>
      <c r="PNO11" s="4"/>
      <c r="PNP11" s="4"/>
      <c r="PNQ11"/>
      <c r="PNR11" s="22"/>
      <c r="PNS11" s="22"/>
      <c r="PNT11" s="22"/>
      <c r="PNU11" s="15"/>
      <c r="PNV11" s="23"/>
      <c r="PNW11" s="21"/>
      <c r="PNX11"/>
      <c r="PNY11" s="4"/>
      <c r="PNZ11" s="4"/>
      <c r="POA11"/>
      <c r="POB11" s="22"/>
      <c r="POC11" s="22"/>
      <c r="POD11" s="22"/>
      <c r="POE11" s="15"/>
      <c r="POF11" s="23"/>
      <c r="POG11" s="21"/>
      <c r="POH11"/>
      <c r="POI11" s="4"/>
      <c r="POJ11" s="4"/>
      <c r="POK11"/>
      <c r="POL11" s="22"/>
      <c r="POM11" s="22"/>
      <c r="PON11" s="22"/>
      <c r="POO11" s="15"/>
      <c r="POP11" s="23"/>
      <c r="POQ11" s="21"/>
      <c r="POR11"/>
      <c r="POS11" s="4"/>
      <c r="POT11" s="4"/>
      <c r="POU11"/>
      <c r="POV11" s="22"/>
      <c r="POW11" s="22"/>
      <c r="POX11" s="22"/>
      <c r="POY11" s="15"/>
      <c r="POZ11" s="23"/>
      <c r="PPA11" s="21"/>
      <c r="PPB11"/>
      <c r="PPC11" s="4"/>
      <c r="PPD11" s="4"/>
      <c r="PPE11"/>
      <c r="PPF11" s="22"/>
      <c r="PPG11" s="22"/>
      <c r="PPH11" s="22"/>
      <c r="PPI11" s="15"/>
      <c r="PPJ11" s="23"/>
      <c r="PPK11" s="21"/>
      <c r="PPL11"/>
      <c r="PPM11" s="4"/>
      <c r="PPN11" s="4"/>
      <c r="PPO11"/>
      <c r="PPP11" s="22"/>
      <c r="PPQ11" s="22"/>
      <c r="PPR11" s="22"/>
      <c r="PPS11" s="15"/>
      <c r="PPT11" s="23"/>
      <c r="PPU11" s="21"/>
      <c r="PPV11"/>
      <c r="PPW11" s="4"/>
      <c r="PPX11" s="4"/>
      <c r="PPY11"/>
      <c r="PPZ11" s="22"/>
      <c r="PQA11" s="22"/>
      <c r="PQB11" s="22"/>
      <c r="PQC11" s="15"/>
      <c r="PQD11" s="23"/>
      <c r="PQE11" s="21"/>
      <c r="PQF11"/>
      <c r="PQG11" s="4"/>
      <c r="PQH11" s="4"/>
      <c r="PQI11"/>
      <c r="PQJ11" s="22"/>
      <c r="PQK11" s="22"/>
      <c r="PQL11" s="22"/>
      <c r="PQM11" s="15"/>
      <c r="PQN11" s="23"/>
      <c r="PQO11" s="21"/>
      <c r="PQP11"/>
      <c r="PQQ11" s="4"/>
      <c r="PQR11" s="4"/>
      <c r="PQS11"/>
      <c r="PQT11" s="22"/>
      <c r="PQU11" s="22"/>
      <c r="PQV11" s="22"/>
      <c r="PQW11" s="15"/>
      <c r="PQX11" s="23"/>
      <c r="PQY11" s="21"/>
      <c r="PQZ11"/>
      <c r="PRA11" s="4"/>
      <c r="PRB11" s="4"/>
      <c r="PRC11"/>
      <c r="PRD11" s="22"/>
      <c r="PRE11" s="22"/>
      <c r="PRF11" s="22"/>
      <c r="PRG11" s="15"/>
      <c r="PRH11" s="23"/>
      <c r="PRI11" s="21"/>
      <c r="PRJ11"/>
      <c r="PRK11" s="4"/>
      <c r="PRL11" s="4"/>
      <c r="PRM11"/>
      <c r="PRN11" s="22"/>
      <c r="PRO11" s="22"/>
      <c r="PRP11" s="22"/>
      <c r="PRQ11" s="15"/>
      <c r="PRR11" s="23"/>
      <c r="PRS11" s="21"/>
      <c r="PRT11"/>
      <c r="PRU11" s="4"/>
      <c r="PRV11" s="4"/>
      <c r="PRW11"/>
      <c r="PRX11" s="22"/>
      <c r="PRY11" s="22"/>
      <c r="PRZ11" s="22"/>
      <c r="PSA11" s="15"/>
      <c r="PSB11" s="23"/>
      <c r="PSC11" s="21"/>
      <c r="PSD11"/>
      <c r="PSE11" s="4"/>
      <c r="PSF11" s="4"/>
      <c r="PSG11"/>
      <c r="PSH11" s="22"/>
      <c r="PSI11" s="22"/>
      <c r="PSJ11" s="22"/>
      <c r="PSK11" s="15"/>
      <c r="PSL11" s="23"/>
      <c r="PSM11" s="21"/>
      <c r="PSN11"/>
      <c r="PSO11" s="4"/>
      <c r="PSP11" s="4"/>
      <c r="PSQ11"/>
      <c r="PSR11" s="22"/>
      <c r="PSS11" s="22"/>
      <c r="PST11" s="22"/>
      <c r="PSU11" s="15"/>
      <c r="PSV11" s="23"/>
      <c r="PSW11" s="21"/>
      <c r="PSX11"/>
      <c r="PSY11" s="4"/>
      <c r="PSZ11" s="4"/>
      <c r="PTA11"/>
      <c r="PTB11" s="22"/>
      <c r="PTC11" s="22"/>
      <c r="PTD11" s="22"/>
      <c r="PTE11" s="15"/>
      <c r="PTF11" s="23"/>
      <c r="PTG11" s="21"/>
      <c r="PTH11"/>
      <c r="PTI11" s="4"/>
      <c r="PTJ11" s="4"/>
      <c r="PTK11"/>
      <c r="PTL11" s="22"/>
      <c r="PTM11" s="22"/>
      <c r="PTN11" s="22"/>
      <c r="PTO11" s="15"/>
      <c r="PTP11" s="23"/>
      <c r="PTQ11" s="21"/>
      <c r="PTR11"/>
      <c r="PTS11" s="4"/>
      <c r="PTT11" s="4"/>
      <c r="PTU11"/>
      <c r="PTV11" s="22"/>
      <c r="PTW11" s="22"/>
      <c r="PTX11" s="22"/>
      <c r="PTY11" s="15"/>
      <c r="PTZ11" s="23"/>
      <c r="PUA11" s="21"/>
      <c r="PUB11"/>
      <c r="PUC11" s="4"/>
      <c r="PUD11" s="4"/>
      <c r="PUE11"/>
      <c r="PUF11" s="22"/>
      <c r="PUG11" s="22"/>
      <c r="PUH11" s="22"/>
      <c r="PUI11" s="15"/>
      <c r="PUJ11" s="23"/>
      <c r="PUK11" s="21"/>
      <c r="PUL11"/>
      <c r="PUM11" s="4"/>
      <c r="PUN11" s="4"/>
      <c r="PUO11"/>
      <c r="PUP11" s="22"/>
      <c r="PUQ11" s="22"/>
      <c r="PUR11" s="22"/>
      <c r="PUS11" s="15"/>
      <c r="PUT11" s="23"/>
      <c r="PUU11" s="21"/>
      <c r="PUV11"/>
      <c r="PUW11" s="4"/>
      <c r="PUX11" s="4"/>
      <c r="PUY11"/>
      <c r="PUZ11" s="22"/>
      <c r="PVA11" s="22"/>
      <c r="PVB11" s="22"/>
      <c r="PVC11" s="15"/>
      <c r="PVD11" s="23"/>
      <c r="PVE11" s="21"/>
      <c r="PVF11"/>
      <c r="PVG11" s="4"/>
      <c r="PVH11" s="4"/>
      <c r="PVI11"/>
      <c r="PVJ11" s="22"/>
      <c r="PVK11" s="22"/>
      <c r="PVL11" s="22"/>
      <c r="PVM11" s="15"/>
      <c r="PVN11" s="23"/>
      <c r="PVO11" s="21"/>
      <c r="PVP11"/>
      <c r="PVQ11" s="4"/>
      <c r="PVR11" s="4"/>
      <c r="PVS11"/>
      <c r="PVT11" s="22"/>
      <c r="PVU11" s="22"/>
      <c r="PVV11" s="22"/>
      <c r="PVW11" s="15"/>
      <c r="PVX11" s="23"/>
      <c r="PVY11" s="21"/>
      <c r="PVZ11"/>
      <c r="PWA11" s="4"/>
      <c r="PWB11" s="4"/>
      <c r="PWC11"/>
      <c r="PWD11" s="22"/>
      <c r="PWE11" s="22"/>
      <c r="PWF11" s="22"/>
      <c r="PWG11" s="15"/>
      <c r="PWH11" s="23"/>
      <c r="PWI11" s="21"/>
      <c r="PWJ11"/>
      <c r="PWK11" s="4"/>
      <c r="PWL11" s="4"/>
      <c r="PWM11"/>
      <c r="PWN11" s="22"/>
      <c r="PWO11" s="22"/>
      <c r="PWP11" s="22"/>
      <c r="PWQ11" s="15"/>
      <c r="PWR11" s="23"/>
      <c r="PWS11" s="21"/>
      <c r="PWT11"/>
      <c r="PWU11" s="4"/>
      <c r="PWV11" s="4"/>
      <c r="PWW11"/>
      <c r="PWX11" s="22"/>
      <c r="PWY11" s="22"/>
      <c r="PWZ11" s="22"/>
      <c r="PXA11" s="15"/>
      <c r="PXB11" s="23"/>
      <c r="PXC11" s="21"/>
      <c r="PXD11"/>
      <c r="PXE11" s="4"/>
      <c r="PXF11" s="4"/>
      <c r="PXG11"/>
      <c r="PXH11" s="22"/>
      <c r="PXI11" s="22"/>
      <c r="PXJ11" s="22"/>
      <c r="PXK11" s="15"/>
      <c r="PXL11" s="23"/>
      <c r="PXM11" s="21"/>
      <c r="PXN11"/>
      <c r="PXO11" s="4"/>
      <c r="PXP11" s="4"/>
      <c r="PXQ11"/>
      <c r="PXR11" s="22"/>
      <c r="PXS11" s="22"/>
      <c r="PXT11" s="22"/>
      <c r="PXU11" s="15"/>
      <c r="PXV11" s="23"/>
      <c r="PXW11" s="21"/>
      <c r="PXX11"/>
      <c r="PXY11" s="4"/>
      <c r="PXZ11" s="4"/>
      <c r="PYA11"/>
      <c r="PYB11" s="22"/>
      <c r="PYC11" s="22"/>
      <c r="PYD11" s="22"/>
      <c r="PYE11" s="15"/>
      <c r="PYF11" s="23"/>
      <c r="PYG11" s="21"/>
      <c r="PYH11"/>
      <c r="PYI11" s="4"/>
      <c r="PYJ11" s="4"/>
      <c r="PYK11"/>
      <c r="PYL11" s="22"/>
      <c r="PYM11" s="22"/>
      <c r="PYN11" s="22"/>
      <c r="PYO11" s="15"/>
      <c r="PYP11" s="23"/>
      <c r="PYQ11" s="21"/>
      <c r="PYR11"/>
      <c r="PYS11" s="4"/>
      <c r="PYT11" s="4"/>
      <c r="PYU11"/>
      <c r="PYV11" s="22"/>
      <c r="PYW11" s="22"/>
      <c r="PYX11" s="22"/>
      <c r="PYY11" s="15"/>
      <c r="PYZ11" s="23"/>
      <c r="PZA11" s="21"/>
      <c r="PZB11"/>
      <c r="PZC11" s="4"/>
      <c r="PZD11" s="4"/>
      <c r="PZE11"/>
      <c r="PZF11" s="22"/>
      <c r="PZG11" s="22"/>
      <c r="PZH11" s="22"/>
      <c r="PZI11" s="15"/>
      <c r="PZJ11" s="23"/>
      <c r="PZK11" s="21"/>
      <c r="PZL11"/>
      <c r="PZM11" s="4"/>
      <c r="PZN11" s="4"/>
      <c r="PZO11"/>
      <c r="PZP11" s="22"/>
      <c r="PZQ11" s="22"/>
      <c r="PZR11" s="22"/>
      <c r="PZS11" s="15"/>
      <c r="PZT11" s="23"/>
      <c r="PZU11" s="21"/>
      <c r="PZV11"/>
      <c r="PZW11" s="4"/>
      <c r="PZX11" s="4"/>
      <c r="PZY11"/>
      <c r="PZZ11" s="22"/>
      <c r="QAA11" s="22"/>
      <c r="QAB11" s="22"/>
      <c r="QAC11" s="15"/>
      <c r="QAD11" s="23"/>
      <c r="QAE11" s="21"/>
      <c r="QAF11"/>
      <c r="QAG11" s="4"/>
      <c r="QAH11" s="4"/>
      <c r="QAI11"/>
      <c r="QAJ11" s="22"/>
      <c r="QAK11" s="22"/>
      <c r="QAL11" s="22"/>
      <c r="QAM11" s="15"/>
      <c r="QAN11" s="23"/>
      <c r="QAO11" s="21"/>
      <c r="QAP11"/>
      <c r="QAQ11" s="4"/>
      <c r="QAR11" s="4"/>
      <c r="QAS11"/>
      <c r="QAT11" s="22"/>
      <c r="QAU11" s="22"/>
      <c r="QAV11" s="22"/>
      <c r="QAW11" s="15"/>
      <c r="QAX11" s="23"/>
      <c r="QAY11" s="21"/>
      <c r="QAZ11"/>
      <c r="QBA11" s="4"/>
      <c r="QBB11" s="4"/>
      <c r="QBC11"/>
      <c r="QBD11" s="22"/>
      <c r="QBE11" s="22"/>
      <c r="QBF11" s="22"/>
      <c r="QBG11" s="15"/>
      <c r="QBH11" s="23"/>
      <c r="QBI11" s="21"/>
      <c r="QBJ11"/>
      <c r="QBK11" s="4"/>
      <c r="QBL11" s="4"/>
      <c r="QBM11"/>
      <c r="QBN11" s="22"/>
      <c r="QBO11" s="22"/>
      <c r="QBP11" s="22"/>
      <c r="QBQ11" s="15"/>
      <c r="QBR11" s="23"/>
      <c r="QBS11" s="21"/>
      <c r="QBT11"/>
      <c r="QBU11" s="4"/>
      <c r="QBV11" s="4"/>
      <c r="QBW11"/>
      <c r="QBX11" s="22"/>
      <c r="QBY11" s="22"/>
      <c r="QBZ11" s="22"/>
      <c r="QCA11" s="15"/>
      <c r="QCB11" s="23"/>
      <c r="QCC11" s="21"/>
      <c r="QCD11"/>
      <c r="QCE11" s="4"/>
      <c r="QCF11" s="4"/>
      <c r="QCG11"/>
      <c r="QCH11" s="22"/>
      <c r="QCI11" s="22"/>
      <c r="QCJ11" s="22"/>
      <c r="QCK11" s="15"/>
      <c r="QCL11" s="23"/>
      <c r="QCM11" s="21"/>
      <c r="QCN11"/>
      <c r="QCO11" s="4"/>
      <c r="QCP11" s="4"/>
      <c r="QCQ11"/>
      <c r="QCR11" s="22"/>
      <c r="QCS11" s="22"/>
      <c r="QCT11" s="22"/>
      <c r="QCU11" s="15"/>
      <c r="QCV11" s="23"/>
      <c r="QCW11" s="21"/>
      <c r="QCX11"/>
      <c r="QCY11" s="4"/>
      <c r="QCZ11" s="4"/>
      <c r="QDA11"/>
      <c r="QDB11" s="22"/>
      <c r="QDC11" s="22"/>
      <c r="QDD11" s="22"/>
      <c r="QDE11" s="15"/>
      <c r="QDF11" s="23"/>
      <c r="QDG11" s="21"/>
      <c r="QDH11"/>
      <c r="QDI11" s="4"/>
      <c r="QDJ11" s="4"/>
      <c r="QDK11"/>
      <c r="QDL11" s="22"/>
      <c r="QDM11" s="22"/>
      <c r="QDN11" s="22"/>
      <c r="QDO11" s="15"/>
      <c r="QDP11" s="23"/>
      <c r="QDQ11" s="21"/>
      <c r="QDR11"/>
      <c r="QDS11" s="4"/>
      <c r="QDT11" s="4"/>
      <c r="QDU11"/>
      <c r="QDV11" s="22"/>
      <c r="QDW11" s="22"/>
      <c r="QDX11" s="22"/>
      <c r="QDY11" s="15"/>
      <c r="QDZ11" s="23"/>
      <c r="QEA11" s="21"/>
      <c r="QEB11"/>
      <c r="QEC11" s="4"/>
      <c r="QED11" s="4"/>
      <c r="QEE11"/>
      <c r="QEF11" s="22"/>
      <c r="QEG11" s="22"/>
      <c r="QEH11" s="22"/>
      <c r="QEI11" s="15"/>
      <c r="QEJ11" s="23"/>
      <c r="QEK11" s="21"/>
      <c r="QEL11"/>
      <c r="QEM11" s="4"/>
      <c r="QEN11" s="4"/>
      <c r="QEO11"/>
      <c r="QEP11" s="22"/>
      <c r="QEQ11" s="22"/>
      <c r="QER11" s="22"/>
      <c r="QES11" s="15"/>
      <c r="QET11" s="23"/>
      <c r="QEU11" s="21"/>
      <c r="QEV11"/>
      <c r="QEW11" s="4"/>
      <c r="QEX11" s="4"/>
      <c r="QEY11"/>
      <c r="QEZ11" s="22"/>
      <c r="QFA11" s="22"/>
      <c r="QFB11" s="22"/>
      <c r="QFC11" s="15"/>
      <c r="QFD11" s="23"/>
      <c r="QFE11" s="21"/>
      <c r="QFF11"/>
      <c r="QFG11" s="4"/>
      <c r="QFH11" s="4"/>
      <c r="QFI11"/>
      <c r="QFJ11" s="22"/>
      <c r="QFK11" s="22"/>
      <c r="QFL11" s="22"/>
      <c r="QFM11" s="15"/>
      <c r="QFN11" s="23"/>
      <c r="QFO11" s="21"/>
      <c r="QFP11"/>
      <c r="QFQ11" s="4"/>
      <c r="QFR11" s="4"/>
      <c r="QFS11"/>
      <c r="QFT11" s="22"/>
      <c r="QFU11" s="22"/>
      <c r="QFV11" s="22"/>
      <c r="QFW11" s="15"/>
      <c r="QFX11" s="23"/>
      <c r="QFY11" s="21"/>
      <c r="QFZ11"/>
      <c r="QGA11" s="4"/>
      <c r="QGB11" s="4"/>
      <c r="QGC11"/>
      <c r="QGD11" s="22"/>
      <c r="QGE11" s="22"/>
      <c r="QGF11" s="22"/>
      <c r="QGG11" s="15"/>
      <c r="QGH11" s="23"/>
      <c r="QGI11" s="21"/>
      <c r="QGJ11"/>
      <c r="QGK11" s="4"/>
      <c r="QGL11" s="4"/>
      <c r="QGM11"/>
      <c r="QGN11" s="22"/>
      <c r="QGO11" s="22"/>
      <c r="QGP11" s="22"/>
      <c r="QGQ11" s="15"/>
      <c r="QGR11" s="23"/>
      <c r="QGS11" s="21"/>
      <c r="QGT11"/>
      <c r="QGU11" s="4"/>
      <c r="QGV11" s="4"/>
      <c r="QGW11"/>
      <c r="QGX11" s="22"/>
      <c r="QGY11" s="22"/>
      <c r="QGZ11" s="22"/>
      <c r="QHA11" s="15"/>
      <c r="QHB11" s="23"/>
      <c r="QHC11" s="21"/>
      <c r="QHD11"/>
      <c r="QHE11" s="4"/>
      <c r="QHF11" s="4"/>
      <c r="QHG11"/>
      <c r="QHH11" s="22"/>
      <c r="QHI11" s="22"/>
      <c r="QHJ11" s="22"/>
      <c r="QHK11" s="15"/>
      <c r="QHL11" s="23"/>
      <c r="QHM11" s="21"/>
      <c r="QHN11"/>
      <c r="QHO11" s="4"/>
      <c r="QHP11" s="4"/>
      <c r="QHQ11"/>
      <c r="QHR11" s="22"/>
      <c r="QHS11" s="22"/>
      <c r="QHT11" s="22"/>
      <c r="QHU11" s="15"/>
      <c r="QHV11" s="23"/>
      <c r="QHW11" s="21"/>
      <c r="QHX11"/>
      <c r="QHY11" s="4"/>
      <c r="QHZ11" s="4"/>
      <c r="QIA11"/>
      <c r="QIB11" s="22"/>
      <c r="QIC11" s="22"/>
      <c r="QID11" s="22"/>
      <c r="QIE11" s="15"/>
      <c r="QIF11" s="23"/>
      <c r="QIG11" s="21"/>
      <c r="QIH11"/>
      <c r="QII11" s="4"/>
      <c r="QIJ11" s="4"/>
      <c r="QIK11"/>
      <c r="QIL11" s="22"/>
      <c r="QIM11" s="22"/>
      <c r="QIN11" s="22"/>
      <c r="QIO11" s="15"/>
      <c r="QIP11" s="23"/>
      <c r="QIQ11" s="21"/>
      <c r="QIR11"/>
      <c r="QIS11" s="4"/>
      <c r="QIT11" s="4"/>
      <c r="QIU11"/>
      <c r="QIV11" s="22"/>
      <c r="QIW11" s="22"/>
      <c r="QIX11" s="22"/>
      <c r="QIY11" s="15"/>
      <c r="QIZ11" s="23"/>
      <c r="QJA11" s="21"/>
      <c r="QJB11"/>
      <c r="QJC11" s="4"/>
      <c r="QJD11" s="4"/>
      <c r="QJE11"/>
      <c r="QJF11" s="22"/>
      <c r="QJG11" s="22"/>
      <c r="QJH11" s="22"/>
      <c r="QJI11" s="15"/>
      <c r="QJJ11" s="23"/>
      <c r="QJK11" s="21"/>
      <c r="QJL11"/>
      <c r="QJM11" s="4"/>
      <c r="QJN11" s="4"/>
      <c r="QJO11"/>
      <c r="QJP11" s="22"/>
      <c r="QJQ11" s="22"/>
      <c r="QJR11" s="22"/>
      <c r="QJS11" s="15"/>
      <c r="QJT11" s="23"/>
      <c r="QJU11" s="21"/>
      <c r="QJV11"/>
      <c r="QJW11" s="4"/>
      <c r="QJX11" s="4"/>
      <c r="QJY11"/>
      <c r="QJZ11" s="22"/>
      <c r="QKA11" s="22"/>
      <c r="QKB11" s="22"/>
      <c r="QKC11" s="15"/>
      <c r="QKD11" s="23"/>
      <c r="QKE11" s="21"/>
      <c r="QKF11"/>
      <c r="QKG11" s="4"/>
      <c r="QKH11" s="4"/>
      <c r="QKI11"/>
      <c r="QKJ11" s="22"/>
      <c r="QKK11" s="22"/>
      <c r="QKL11" s="22"/>
      <c r="QKM11" s="15"/>
      <c r="QKN11" s="23"/>
      <c r="QKO11" s="21"/>
      <c r="QKP11"/>
      <c r="QKQ11" s="4"/>
      <c r="QKR11" s="4"/>
      <c r="QKS11"/>
      <c r="QKT11" s="22"/>
      <c r="QKU11" s="22"/>
      <c r="QKV11" s="22"/>
      <c r="QKW11" s="15"/>
      <c r="QKX11" s="23"/>
      <c r="QKY11" s="21"/>
      <c r="QKZ11"/>
      <c r="QLA11" s="4"/>
      <c r="QLB11" s="4"/>
      <c r="QLC11"/>
      <c r="QLD11" s="22"/>
      <c r="QLE11" s="22"/>
      <c r="QLF11" s="22"/>
      <c r="QLG11" s="15"/>
      <c r="QLH11" s="23"/>
      <c r="QLI11" s="21"/>
      <c r="QLJ11"/>
      <c r="QLK11" s="4"/>
      <c r="QLL11" s="4"/>
      <c r="QLM11"/>
      <c r="QLN11" s="22"/>
      <c r="QLO11" s="22"/>
      <c r="QLP11" s="22"/>
      <c r="QLQ11" s="15"/>
      <c r="QLR11" s="23"/>
      <c r="QLS11" s="21"/>
      <c r="QLT11"/>
      <c r="QLU11" s="4"/>
      <c r="QLV11" s="4"/>
      <c r="QLW11"/>
      <c r="QLX11" s="22"/>
      <c r="QLY11" s="22"/>
      <c r="QLZ11" s="22"/>
      <c r="QMA11" s="15"/>
      <c r="QMB11" s="23"/>
      <c r="QMC11" s="21"/>
      <c r="QMD11"/>
      <c r="QME11" s="4"/>
      <c r="QMF11" s="4"/>
      <c r="QMG11"/>
      <c r="QMH11" s="22"/>
      <c r="QMI11" s="22"/>
      <c r="QMJ11" s="22"/>
      <c r="QMK11" s="15"/>
      <c r="QML11" s="23"/>
      <c r="QMM11" s="21"/>
      <c r="QMN11"/>
      <c r="QMO11" s="4"/>
      <c r="QMP11" s="4"/>
      <c r="QMQ11"/>
      <c r="QMR11" s="22"/>
      <c r="QMS11" s="22"/>
      <c r="QMT11" s="22"/>
      <c r="QMU11" s="15"/>
      <c r="QMV11" s="23"/>
      <c r="QMW11" s="21"/>
      <c r="QMX11"/>
      <c r="QMY11" s="4"/>
      <c r="QMZ11" s="4"/>
      <c r="QNA11"/>
      <c r="QNB11" s="22"/>
      <c r="QNC11" s="22"/>
      <c r="QND11" s="22"/>
      <c r="QNE11" s="15"/>
      <c r="QNF11" s="23"/>
      <c r="QNG11" s="21"/>
      <c r="QNH11"/>
      <c r="QNI11" s="4"/>
      <c r="QNJ11" s="4"/>
      <c r="QNK11"/>
      <c r="QNL11" s="22"/>
      <c r="QNM11" s="22"/>
      <c r="QNN11" s="22"/>
      <c r="QNO11" s="15"/>
      <c r="QNP11" s="23"/>
      <c r="QNQ11" s="21"/>
      <c r="QNR11"/>
      <c r="QNS11" s="4"/>
      <c r="QNT11" s="4"/>
      <c r="QNU11"/>
      <c r="QNV11" s="22"/>
      <c r="QNW11" s="22"/>
      <c r="QNX11" s="22"/>
      <c r="QNY11" s="15"/>
      <c r="QNZ11" s="23"/>
      <c r="QOA11" s="21"/>
      <c r="QOB11"/>
      <c r="QOC11" s="4"/>
      <c r="QOD11" s="4"/>
      <c r="QOE11"/>
      <c r="QOF11" s="22"/>
      <c r="QOG11" s="22"/>
      <c r="QOH11" s="22"/>
      <c r="QOI11" s="15"/>
      <c r="QOJ11" s="23"/>
      <c r="QOK11" s="21"/>
      <c r="QOL11"/>
      <c r="QOM11" s="4"/>
      <c r="QON11" s="4"/>
      <c r="QOO11"/>
      <c r="QOP11" s="22"/>
      <c r="QOQ11" s="22"/>
      <c r="QOR11" s="22"/>
      <c r="QOS11" s="15"/>
      <c r="QOT11" s="23"/>
      <c r="QOU11" s="21"/>
      <c r="QOV11"/>
      <c r="QOW11" s="4"/>
      <c r="QOX11" s="4"/>
      <c r="QOY11"/>
      <c r="QOZ11" s="22"/>
      <c r="QPA11" s="22"/>
      <c r="QPB11" s="22"/>
      <c r="QPC11" s="15"/>
      <c r="QPD11" s="23"/>
      <c r="QPE11" s="21"/>
      <c r="QPF11"/>
      <c r="QPG11" s="4"/>
      <c r="QPH11" s="4"/>
      <c r="QPI11"/>
      <c r="QPJ11" s="22"/>
      <c r="QPK11" s="22"/>
      <c r="QPL11" s="22"/>
      <c r="QPM11" s="15"/>
      <c r="QPN11" s="23"/>
      <c r="QPO11" s="21"/>
      <c r="QPP11"/>
      <c r="QPQ11" s="4"/>
      <c r="QPR11" s="4"/>
      <c r="QPS11"/>
      <c r="QPT11" s="22"/>
      <c r="QPU11" s="22"/>
      <c r="QPV11" s="22"/>
      <c r="QPW11" s="15"/>
      <c r="QPX11" s="23"/>
      <c r="QPY11" s="21"/>
      <c r="QPZ11"/>
      <c r="QQA11" s="4"/>
      <c r="QQB11" s="4"/>
      <c r="QQC11"/>
      <c r="QQD11" s="22"/>
      <c r="QQE11" s="22"/>
      <c r="QQF11" s="22"/>
      <c r="QQG11" s="15"/>
      <c r="QQH11" s="23"/>
      <c r="QQI11" s="21"/>
      <c r="QQJ11"/>
      <c r="QQK11" s="4"/>
      <c r="QQL11" s="4"/>
      <c r="QQM11"/>
      <c r="QQN11" s="22"/>
      <c r="QQO11" s="22"/>
      <c r="QQP11" s="22"/>
      <c r="QQQ11" s="15"/>
      <c r="QQR11" s="23"/>
      <c r="QQS11" s="21"/>
      <c r="QQT11"/>
      <c r="QQU11" s="4"/>
      <c r="QQV11" s="4"/>
      <c r="QQW11"/>
      <c r="QQX11" s="22"/>
      <c r="QQY11" s="22"/>
      <c r="QQZ11" s="22"/>
      <c r="QRA11" s="15"/>
      <c r="QRB11" s="23"/>
      <c r="QRC11" s="21"/>
      <c r="QRD11"/>
      <c r="QRE11" s="4"/>
      <c r="QRF11" s="4"/>
      <c r="QRG11"/>
      <c r="QRH11" s="22"/>
      <c r="QRI11" s="22"/>
      <c r="QRJ11" s="22"/>
      <c r="QRK11" s="15"/>
      <c r="QRL11" s="23"/>
      <c r="QRM11" s="21"/>
      <c r="QRN11"/>
      <c r="QRO11" s="4"/>
      <c r="QRP11" s="4"/>
      <c r="QRQ11"/>
      <c r="QRR11" s="22"/>
      <c r="QRS11" s="22"/>
      <c r="QRT11" s="22"/>
      <c r="QRU11" s="15"/>
      <c r="QRV11" s="23"/>
      <c r="QRW11" s="21"/>
      <c r="QRX11"/>
      <c r="QRY11" s="4"/>
      <c r="QRZ11" s="4"/>
      <c r="QSA11"/>
      <c r="QSB11" s="22"/>
      <c r="QSC11" s="22"/>
      <c r="QSD11" s="22"/>
      <c r="QSE11" s="15"/>
      <c r="QSF11" s="23"/>
      <c r="QSG11" s="21"/>
      <c r="QSH11"/>
      <c r="QSI11" s="4"/>
      <c r="QSJ11" s="4"/>
      <c r="QSK11"/>
      <c r="QSL11" s="22"/>
      <c r="QSM11" s="22"/>
      <c r="QSN11" s="22"/>
      <c r="QSO11" s="15"/>
      <c r="QSP11" s="23"/>
      <c r="QSQ11" s="21"/>
      <c r="QSR11"/>
      <c r="QSS11" s="4"/>
      <c r="QST11" s="4"/>
      <c r="QSU11"/>
      <c r="QSV11" s="22"/>
      <c r="QSW11" s="22"/>
      <c r="QSX11" s="22"/>
      <c r="QSY11" s="15"/>
      <c r="QSZ11" s="23"/>
      <c r="QTA11" s="21"/>
      <c r="QTB11"/>
      <c r="QTC11" s="4"/>
      <c r="QTD11" s="4"/>
      <c r="QTE11"/>
      <c r="QTF11" s="22"/>
      <c r="QTG11" s="22"/>
      <c r="QTH11" s="22"/>
      <c r="QTI11" s="15"/>
      <c r="QTJ11" s="23"/>
      <c r="QTK11" s="21"/>
      <c r="QTL11"/>
      <c r="QTM11" s="4"/>
      <c r="QTN11" s="4"/>
      <c r="QTO11"/>
      <c r="QTP11" s="22"/>
      <c r="QTQ11" s="22"/>
      <c r="QTR11" s="22"/>
      <c r="QTS11" s="15"/>
      <c r="QTT11" s="23"/>
      <c r="QTU11" s="21"/>
      <c r="QTV11"/>
      <c r="QTW11" s="4"/>
      <c r="QTX11" s="4"/>
      <c r="QTY11"/>
      <c r="QTZ11" s="22"/>
      <c r="QUA11" s="22"/>
      <c r="QUB11" s="22"/>
      <c r="QUC11" s="15"/>
      <c r="QUD11" s="23"/>
      <c r="QUE11" s="21"/>
      <c r="QUF11"/>
      <c r="QUG11" s="4"/>
      <c r="QUH11" s="4"/>
      <c r="QUI11"/>
      <c r="QUJ11" s="22"/>
      <c r="QUK11" s="22"/>
      <c r="QUL11" s="22"/>
      <c r="QUM11" s="15"/>
      <c r="QUN11" s="23"/>
      <c r="QUO11" s="21"/>
      <c r="QUP11"/>
      <c r="QUQ11" s="4"/>
      <c r="QUR11" s="4"/>
      <c r="QUS11"/>
      <c r="QUT11" s="22"/>
      <c r="QUU11" s="22"/>
      <c r="QUV11" s="22"/>
      <c r="QUW11" s="15"/>
      <c r="QUX11" s="23"/>
      <c r="QUY11" s="21"/>
      <c r="QUZ11"/>
      <c r="QVA11" s="4"/>
      <c r="QVB11" s="4"/>
      <c r="QVC11"/>
      <c r="QVD11" s="22"/>
      <c r="QVE11" s="22"/>
      <c r="QVF11" s="22"/>
      <c r="QVG11" s="15"/>
      <c r="QVH11" s="23"/>
      <c r="QVI11" s="21"/>
      <c r="QVJ11"/>
      <c r="QVK11" s="4"/>
      <c r="QVL11" s="4"/>
      <c r="QVM11"/>
      <c r="QVN11" s="22"/>
      <c r="QVO11" s="22"/>
      <c r="QVP11" s="22"/>
      <c r="QVQ11" s="15"/>
      <c r="QVR11" s="23"/>
      <c r="QVS11" s="21"/>
      <c r="QVT11"/>
      <c r="QVU11" s="4"/>
      <c r="QVV11" s="4"/>
      <c r="QVW11"/>
      <c r="QVX11" s="22"/>
      <c r="QVY11" s="22"/>
      <c r="QVZ11" s="22"/>
      <c r="QWA11" s="15"/>
      <c r="QWB11" s="23"/>
      <c r="QWC11" s="21"/>
      <c r="QWD11"/>
      <c r="QWE11" s="4"/>
      <c r="QWF11" s="4"/>
      <c r="QWG11"/>
      <c r="QWH11" s="22"/>
      <c r="QWI11" s="22"/>
      <c r="QWJ11" s="22"/>
      <c r="QWK11" s="15"/>
      <c r="QWL11" s="23"/>
      <c r="QWM11" s="21"/>
      <c r="QWN11"/>
      <c r="QWO11" s="4"/>
      <c r="QWP11" s="4"/>
      <c r="QWQ11"/>
      <c r="QWR11" s="22"/>
      <c r="QWS11" s="22"/>
      <c r="QWT11" s="22"/>
      <c r="QWU11" s="15"/>
      <c r="QWV11" s="23"/>
      <c r="QWW11" s="21"/>
      <c r="QWX11"/>
      <c r="QWY11" s="4"/>
      <c r="QWZ11" s="4"/>
      <c r="QXA11"/>
      <c r="QXB11" s="22"/>
      <c r="QXC11" s="22"/>
      <c r="QXD11" s="22"/>
      <c r="QXE11" s="15"/>
      <c r="QXF11" s="23"/>
      <c r="QXG11" s="21"/>
      <c r="QXH11"/>
      <c r="QXI11" s="4"/>
      <c r="QXJ11" s="4"/>
      <c r="QXK11"/>
      <c r="QXL11" s="22"/>
      <c r="QXM11" s="22"/>
      <c r="QXN11" s="22"/>
      <c r="QXO11" s="15"/>
      <c r="QXP11" s="23"/>
      <c r="QXQ11" s="21"/>
      <c r="QXR11"/>
      <c r="QXS11" s="4"/>
      <c r="QXT11" s="4"/>
      <c r="QXU11"/>
      <c r="QXV11" s="22"/>
      <c r="QXW11" s="22"/>
      <c r="QXX11" s="22"/>
      <c r="QXY11" s="15"/>
      <c r="QXZ11" s="23"/>
      <c r="QYA11" s="21"/>
      <c r="QYB11"/>
      <c r="QYC11" s="4"/>
      <c r="QYD11" s="4"/>
      <c r="QYE11"/>
      <c r="QYF11" s="22"/>
      <c r="QYG11" s="22"/>
      <c r="QYH11" s="22"/>
      <c r="QYI11" s="15"/>
      <c r="QYJ11" s="23"/>
      <c r="QYK11" s="21"/>
      <c r="QYL11"/>
      <c r="QYM11" s="4"/>
      <c r="QYN11" s="4"/>
      <c r="QYO11"/>
      <c r="QYP11" s="22"/>
      <c r="QYQ11" s="22"/>
      <c r="QYR11" s="22"/>
      <c r="QYS11" s="15"/>
      <c r="QYT11" s="23"/>
      <c r="QYU11" s="21"/>
      <c r="QYV11"/>
      <c r="QYW11" s="4"/>
      <c r="QYX11" s="4"/>
      <c r="QYY11"/>
      <c r="QYZ11" s="22"/>
      <c r="QZA11" s="22"/>
      <c r="QZB11" s="22"/>
      <c r="QZC11" s="15"/>
      <c r="QZD11" s="23"/>
      <c r="QZE11" s="21"/>
      <c r="QZF11"/>
      <c r="QZG11" s="4"/>
      <c r="QZH11" s="4"/>
      <c r="QZI11"/>
      <c r="QZJ11" s="22"/>
      <c r="QZK11" s="22"/>
      <c r="QZL11" s="22"/>
      <c r="QZM11" s="15"/>
      <c r="QZN11" s="23"/>
      <c r="QZO11" s="21"/>
      <c r="QZP11"/>
      <c r="QZQ11" s="4"/>
      <c r="QZR11" s="4"/>
      <c r="QZS11"/>
      <c r="QZT11" s="22"/>
      <c r="QZU11" s="22"/>
      <c r="QZV11" s="22"/>
      <c r="QZW11" s="15"/>
      <c r="QZX11" s="23"/>
      <c r="QZY11" s="21"/>
      <c r="QZZ11"/>
      <c r="RAA11" s="4"/>
      <c r="RAB11" s="4"/>
      <c r="RAC11"/>
      <c r="RAD11" s="22"/>
      <c r="RAE11" s="22"/>
      <c r="RAF11" s="22"/>
      <c r="RAG11" s="15"/>
      <c r="RAH11" s="23"/>
      <c r="RAI11" s="21"/>
      <c r="RAJ11"/>
      <c r="RAK11" s="4"/>
      <c r="RAL11" s="4"/>
      <c r="RAM11"/>
      <c r="RAN11" s="22"/>
      <c r="RAO11" s="22"/>
      <c r="RAP11" s="22"/>
      <c r="RAQ11" s="15"/>
      <c r="RAR11" s="23"/>
      <c r="RAS11" s="21"/>
      <c r="RAT11"/>
      <c r="RAU11" s="4"/>
      <c r="RAV11" s="4"/>
      <c r="RAW11"/>
      <c r="RAX11" s="22"/>
      <c r="RAY11" s="22"/>
      <c r="RAZ11" s="22"/>
      <c r="RBA11" s="15"/>
      <c r="RBB11" s="23"/>
      <c r="RBC11" s="21"/>
      <c r="RBD11"/>
      <c r="RBE11" s="4"/>
      <c r="RBF11" s="4"/>
      <c r="RBG11"/>
      <c r="RBH11" s="22"/>
      <c r="RBI11" s="22"/>
      <c r="RBJ11" s="22"/>
      <c r="RBK11" s="15"/>
      <c r="RBL11" s="23"/>
      <c r="RBM11" s="21"/>
      <c r="RBN11"/>
      <c r="RBO11" s="4"/>
      <c r="RBP11" s="4"/>
      <c r="RBQ11"/>
      <c r="RBR11" s="22"/>
      <c r="RBS11" s="22"/>
      <c r="RBT11" s="22"/>
      <c r="RBU11" s="15"/>
      <c r="RBV11" s="23"/>
      <c r="RBW11" s="21"/>
      <c r="RBX11"/>
      <c r="RBY11" s="4"/>
      <c r="RBZ11" s="4"/>
      <c r="RCA11"/>
      <c r="RCB11" s="22"/>
      <c r="RCC11" s="22"/>
      <c r="RCD11" s="22"/>
      <c r="RCE11" s="15"/>
      <c r="RCF11" s="23"/>
      <c r="RCG11" s="21"/>
      <c r="RCH11"/>
      <c r="RCI11" s="4"/>
      <c r="RCJ11" s="4"/>
      <c r="RCK11"/>
      <c r="RCL11" s="22"/>
      <c r="RCM11" s="22"/>
      <c r="RCN11" s="22"/>
      <c r="RCO11" s="15"/>
      <c r="RCP11" s="23"/>
      <c r="RCQ11" s="21"/>
      <c r="RCR11"/>
      <c r="RCS11" s="4"/>
      <c r="RCT11" s="4"/>
      <c r="RCU11"/>
      <c r="RCV11" s="22"/>
      <c r="RCW11" s="22"/>
      <c r="RCX11" s="22"/>
      <c r="RCY11" s="15"/>
      <c r="RCZ11" s="23"/>
      <c r="RDA11" s="21"/>
      <c r="RDB11"/>
      <c r="RDC11" s="4"/>
      <c r="RDD11" s="4"/>
      <c r="RDE11"/>
      <c r="RDF11" s="22"/>
      <c r="RDG11" s="22"/>
      <c r="RDH11" s="22"/>
      <c r="RDI11" s="15"/>
      <c r="RDJ11" s="23"/>
      <c r="RDK11" s="21"/>
      <c r="RDL11"/>
      <c r="RDM11" s="4"/>
      <c r="RDN11" s="4"/>
      <c r="RDO11"/>
      <c r="RDP11" s="22"/>
      <c r="RDQ11" s="22"/>
      <c r="RDR11" s="22"/>
      <c r="RDS11" s="15"/>
      <c r="RDT11" s="23"/>
      <c r="RDU11" s="21"/>
      <c r="RDV11"/>
      <c r="RDW11" s="4"/>
      <c r="RDX11" s="4"/>
      <c r="RDY11"/>
      <c r="RDZ11" s="22"/>
      <c r="REA11" s="22"/>
      <c r="REB11" s="22"/>
      <c r="REC11" s="15"/>
      <c r="RED11" s="23"/>
      <c r="REE11" s="21"/>
      <c r="REF11"/>
      <c r="REG11" s="4"/>
      <c r="REH11" s="4"/>
      <c r="REI11"/>
      <c r="REJ11" s="22"/>
      <c r="REK11" s="22"/>
      <c r="REL11" s="22"/>
      <c r="REM11" s="15"/>
      <c r="REN11" s="23"/>
      <c r="REO11" s="21"/>
      <c r="REP11"/>
      <c r="REQ11" s="4"/>
      <c r="RER11" s="4"/>
      <c r="RES11"/>
      <c r="RET11" s="22"/>
      <c r="REU11" s="22"/>
      <c r="REV11" s="22"/>
      <c r="REW11" s="15"/>
      <c r="REX11" s="23"/>
      <c r="REY11" s="21"/>
      <c r="REZ11"/>
      <c r="RFA11" s="4"/>
      <c r="RFB11" s="4"/>
      <c r="RFC11"/>
      <c r="RFD11" s="22"/>
      <c r="RFE11" s="22"/>
      <c r="RFF11" s="22"/>
      <c r="RFG11" s="15"/>
      <c r="RFH11" s="23"/>
      <c r="RFI11" s="21"/>
      <c r="RFJ11"/>
      <c r="RFK11" s="4"/>
      <c r="RFL11" s="4"/>
      <c r="RFM11"/>
      <c r="RFN11" s="22"/>
      <c r="RFO11" s="22"/>
      <c r="RFP11" s="22"/>
      <c r="RFQ11" s="15"/>
      <c r="RFR11" s="23"/>
      <c r="RFS11" s="21"/>
      <c r="RFT11"/>
      <c r="RFU11" s="4"/>
      <c r="RFV11" s="4"/>
      <c r="RFW11"/>
      <c r="RFX11" s="22"/>
      <c r="RFY11" s="22"/>
      <c r="RFZ11" s="22"/>
      <c r="RGA11" s="15"/>
      <c r="RGB11" s="23"/>
      <c r="RGC11" s="21"/>
      <c r="RGD11"/>
      <c r="RGE11" s="4"/>
      <c r="RGF11" s="4"/>
      <c r="RGG11"/>
      <c r="RGH11" s="22"/>
      <c r="RGI11" s="22"/>
      <c r="RGJ11" s="22"/>
      <c r="RGK11" s="15"/>
      <c r="RGL11" s="23"/>
      <c r="RGM11" s="21"/>
      <c r="RGN11"/>
      <c r="RGO11" s="4"/>
      <c r="RGP11" s="4"/>
      <c r="RGQ11"/>
      <c r="RGR11" s="22"/>
      <c r="RGS11" s="22"/>
      <c r="RGT11" s="22"/>
      <c r="RGU11" s="15"/>
      <c r="RGV11" s="23"/>
      <c r="RGW11" s="21"/>
      <c r="RGX11"/>
      <c r="RGY11" s="4"/>
      <c r="RGZ11" s="4"/>
      <c r="RHA11"/>
      <c r="RHB11" s="22"/>
      <c r="RHC11" s="22"/>
      <c r="RHD11" s="22"/>
      <c r="RHE11" s="15"/>
      <c r="RHF11" s="23"/>
      <c r="RHG11" s="21"/>
      <c r="RHH11"/>
      <c r="RHI11" s="4"/>
      <c r="RHJ11" s="4"/>
      <c r="RHK11"/>
      <c r="RHL11" s="22"/>
      <c r="RHM11" s="22"/>
      <c r="RHN11" s="22"/>
      <c r="RHO11" s="15"/>
      <c r="RHP11" s="23"/>
      <c r="RHQ11" s="21"/>
      <c r="RHR11"/>
      <c r="RHS11" s="4"/>
      <c r="RHT11" s="4"/>
      <c r="RHU11"/>
      <c r="RHV11" s="22"/>
      <c r="RHW11" s="22"/>
      <c r="RHX11" s="22"/>
      <c r="RHY11" s="15"/>
      <c r="RHZ11" s="23"/>
      <c r="RIA11" s="21"/>
      <c r="RIB11"/>
      <c r="RIC11" s="4"/>
      <c r="RID11" s="4"/>
      <c r="RIE11"/>
      <c r="RIF11" s="22"/>
      <c r="RIG11" s="22"/>
      <c r="RIH11" s="22"/>
      <c r="RII11" s="15"/>
      <c r="RIJ11" s="23"/>
      <c r="RIK11" s="21"/>
      <c r="RIL11"/>
      <c r="RIM11" s="4"/>
      <c r="RIN11" s="4"/>
      <c r="RIO11"/>
      <c r="RIP11" s="22"/>
      <c r="RIQ11" s="22"/>
      <c r="RIR11" s="22"/>
      <c r="RIS11" s="15"/>
      <c r="RIT11" s="23"/>
      <c r="RIU11" s="21"/>
      <c r="RIV11"/>
      <c r="RIW11" s="4"/>
      <c r="RIX11" s="4"/>
      <c r="RIY11"/>
      <c r="RIZ11" s="22"/>
      <c r="RJA11" s="22"/>
      <c r="RJB11" s="22"/>
      <c r="RJC11" s="15"/>
      <c r="RJD11" s="23"/>
      <c r="RJE11" s="21"/>
      <c r="RJF11"/>
      <c r="RJG11" s="4"/>
      <c r="RJH11" s="4"/>
      <c r="RJI11"/>
      <c r="RJJ11" s="22"/>
      <c r="RJK11" s="22"/>
      <c r="RJL11" s="22"/>
      <c r="RJM11" s="15"/>
      <c r="RJN11" s="23"/>
      <c r="RJO11" s="21"/>
      <c r="RJP11"/>
      <c r="RJQ11" s="4"/>
      <c r="RJR11" s="4"/>
      <c r="RJS11"/>
      <c r="RJT11" s="22"/>
      <c r="RJU11" s="22"/>
      <c r="RJV11" s="22"/>
      <c r="RJW11" s="15"/>
      <c r="RJX11" s="23"/>
      <c r="RJY11" s="21"/>
      <c r="RJZ11"/>
      <c r="RKA11" s="4"/>
      <c r="RKB11" s="4"/>
      <c r="RKC11"/>
      <c r="RKD11" s="22"/>
      <c r="RKE11" s="22"/>
      <c r="RKF11" s="22"/>
      <c r="RKG11" s="15"/>
      <c r="RKH11" s="23"/>
      <c r="RKI11" s="21"/>
      <c r="RKJ11"/>
      <c r="RKK11" s="4"/>
      <c r="RKL11" s="4"/>
      <c r="RKM11"/>
      <c r="RKN11" s="22"/>
      <c r="RKO11" s="22"/>
      <c r="RKP11" s="22"/>
      <c r="RKQ11" s="15"/>
      <c r="RKR11" s="23"/>
      <c r="RKS11" s="21"/>
      <c r="RKT11"/>
      <c r="RKU11" s="4"/>
      <c r="RKV11" s="4"/>
      <c r="RKW11"/>
      <c r="RKX11" s="22"/>
      <c r="RKY11" s="22"/>
      <c r="RKZ11" s="22"/>
      <c r="RLA11" s="15"/>
      <c r="RLB11" s="23"/>
      <c r="RLC11" s="21"/>
      <c r="RLD11"/>
      <c r="RLE11" s="4"/>
      <c r="RLF11" s="4"/>
      <c r="RLG11"/>
      <c r="RLH11" s="22"/>
      <c r="RLI11" s="22"/>
      <c r="RLJ11" s="22"/>
      <c r="RLK11" s="15"/>
      <c r="RLL11" s="23"/>
      <c r="RLM11" s="21"/>
      <c r="RLN11"/>
      <c r="RLO11" s="4"/>
      <c r="RLP11" s="4"/>
      <c r="RLQ11"/>
      <c r="RLR11" s="22"/>
      <c r="RLS11" s="22"/>
      <c r="RLT11" s="22"/>
      <c r="RLU11" s="15"/>
      <c r="RLV11" s="23"/>
      <c r="RLW11" s="21"/>
      <c r="RLX11"/>
      <c r="RLY11" s="4"/>
      <c r="RLZ11" s="4"/>
      <c r="RMA11"/>
      <c r="RMB11" s="22"/>
      <c r="RMC11" s="22"/>
      <c r="RMD11" s="22"/>
      <c r="RME11" s="15"/>
      <c r="RMF11" s="23"/>
      <c r="RMG11" s="21"/>
      <c r="RMH11"/>
      <c r="RMI11" s="4"/>
      <c r="RMJ11" s="4"/>
      <c r="RMK11"/>
      <c r="RML11" s="22"/>
      <c r="RMM11" s="22"/>
      <c r="RMN11" s="22"/>
      <c r="RMO11" s="15"/>
      <c r="RMP11" s="23"/>
      <c r="RMQ11" s="21"/>
      <c r="RMR11"/>
      <c r="RMS11" s="4"/>
      <c r="RMT11" s="4"/>
      <c r="RMU11"/>
      <c r="RMV11" s="22"/>
      <c r="RMW11" s="22"/>
      <c r="RMX11" s="22"/>
      <c r="RMY11" s="15"/>
      <c r="RMZ11" s="23"/>
      <c r="RNA11" s="21"/>
      <c r="RNB11"/>
      <c r="RNC11" s="4"/>
      <c r="RND11" s="4"/>
      <c r="RNE11"/>
      <c r="RNF11" s="22"/>
      <c r="RNG11" s="22"/>
      <c r="RNH11" s="22"/>
      <c r="RNI11" s="15"/>
      <c r="RNJ11" s="23"/>
      <c r="RNK11" s="21"/>
      <c r="RNL11"/>
      <c r="RNM11" s="4"/>
      <c r="RNN11" s="4"/>
      <c r="RNO11"/>
      <c r="RNP11" s="22"/>
      <c r="RNQ11" s="22"/>
      <c r="RNR11" s="22"/>
      <c r="RNS11" s="15"/>
      <c r="RNT11" s="23"/>
      <c r="RNU11" s="21"/>
      <c r="RNV11"/>
      <c r="RNW11" s="4"/>
      <c r="RNX11" s="4"/>
      <c r="RNY11"/>
      <c r="RNZ11" s="22"/>
      <c r="ROA11" s="22"/>
      <c r="ROB11" s="22"/>
      <c r="ROC11" s="15"/>
      <c r="ROD11" s="23"/>
      <c r="ROE11" s="21"/>
      <c r="ROF11"/>
      <c r="ROG11" s="4"/>
      <c r="ROH11" s="4"/>
      <c r="ROI11"/>
      <c r="ROJ11" s="22"/>
      <c r="ROK11" s="22"/>
      <c r="ROL11" s="22"/>
      <c r="ROM11" s="15"/>
      <c r="RON11" s="23"/>
      <c r="ROO11" s="21"/>
      <c r="ROP11"/>
      <c r="ROQ11" s="4"/>
      <c r="ROR11" s="4"/>
      <c r="ROS11"/>
      <c r="ROT11" s="22"/>
      <c r="ROU11" s="22"/>
      <c r="ROV11" s="22"/>
      <c r="ROW11" s="15"/>
      <c r="ROX11" s="23"/>
      <c r="ROY11" s="21"/>
      <c r="ROZ11"/>
      <c r="RPA11" s="4"/>
      <c r="RPB11" s="4"/>
      <c r="RPC11"/>
      <c r="RPD11" s="22"/>
      <c r="RPE11" s="22"/>
      <c r="RPF11" s="22"/>
      <c r="RPG11" s="15"/>
      <c r="RPH11" s="23"/>
      <c r="RPI11" s="21"/>
      <c r="RPJ11"/>
      <c r="RPK11" s="4"/>
      <c r="RPL11" s="4"/>
      <c r="RPM11"/>
      <c r="RPN11" s="22"/>
      <c r="RPO11" s="22"/>
      <c r="RPP11" s="22"/>
      <c r="RPQ11" s="15"/>
      <c r="RPR11" s="23"/>
      <c r="RPS11" s="21"/>
      <c r="RPT11"/>
      <c r="RPU11" s="4"/>
      <c r="RPV11" s="4"/>
      <c r="RPW11"/>
      <c r="RPX11" s="22"/>
      <c r="RPY11" s="22"/>
      <c r="RPZ11" s="22"/>
      <c r="RQA11" s="15"/>
      <c r="RQB11" s="23"/>
      <c r="RQC11" s="21"/>
      <c r="RQD11"/>
      <c r="RQE11" s="4"/>
      <c r="RQF11" s="4"/>
      <c r="RQG11"/>
      <c r="RQH11" s="22"/>
      <c r="RQI11" s="22"/>
      <c r="RQJ11" s="22"/>
      <c r="RQK11" s="15"/>
      <c r="RQL11" s="23"/>
      <c r="RQM11" s="21"/>
      <c r="RQN11"/>
      <c r="RQO11" s="4"/>
      <c r="RQP11" s="4"/>
      <c r="RQQ11"/>
      <c r="RQR11" s="22"/>
      <c r="RQS11" s="22"/>
      <c r="RQT11" s="22"/>
      <c r="RQU11" s="15"/>
      <c r="RQV11" s="23"/>
      <c r="RQW11" s="21"/>
      <c r="RQX11"/>
      <c r="RQY11" s="4"/>
      <c r="RQZ11" s="4"/>
      <c r="RRA11"/>
      <c r="RRB11" s="22"/>
      <c r="RRC11" s="22"/>
      <c r="RRD11" s="22"/>
      <c r="RRE11" s="15"/>
      <c r="RRF11" s="23"/>
      <c r="RRG11" s="21"/>
      <c r="RRH11"/>
      <c r="RRI11" s="4"/>
      <c r="RRJ11" s="4"/>
      <c r="RRK11"/>
      <c r="RRL11" s="22"/>
      <c r="RRM11" s="22"/>
      <c r="RRN11" s="22"/>
      <c r="RRO11" s="15"/>
      <c r="RRP11" s="23"/>
      <c r="RRQ11" s="21"/>
      <c r="RRR11"/>
      <c r="RRS11" s="4"/>
      <c r="RRT11" s="4"/>
      <c r="RRU11"/>
      <c r="RRV11" s="22"/>
      <c r="RRW11" s="22"/>
      <c r="RRX11" s="22"/>
      <c r="RRY11" s="15"/>
      <c r="RRZ11" s="23"/>
      <c r="RSA11" s="21"/>
      <c r="RSB11"/>
      <c r="RSC11" s="4"/>
      <c r="RSD11" s="4"/>
      <c r="RSE11"/>
      <c r="RSF11" s="22"/>
      <c r="RSG11" s="22"/>
      <c r="RSH11" s="22"/>
      <c r="RSI11" s="15"/>
      <c r="RSJ11" s="23"/>
      <c r="RSK11" s="21"/>
      <c r="RSL11"/>
      <c r="RSM11" s="4"/>
      <c r="RSN11" s="4"/>
      <c r="RSO11"/>
      <c r="RSP11" s="22"/>
      <c r="RSQ11" s="22"/>
      <c r="RSR11" s="22"/>
      <c r="RSS11" s="15"/>
      <c r="RST11" s="23"/>
      <c r="RSU11" s="21"/>
      <c r="RSV11"/>
      <c r="RSW11" s="4"/>
      <c r="RSX11" s="4"/>
      <c r="RSY11"/>
      <c r="RSZ11" s="22"/>
      <c r="RTA11" s="22"/>
      <c r="RTB11" s="22"/>
      <c r="RTC11" s="15"/>
      <c r="RTD11" s="23"/>
      <c r="RTE11" s="21"/>
      <c r="RTF11"/>
      <c r="RTG11" s="4"/>
      <c r="RTH11" s="4"/>
      <c r="RTI11"/>
      <c r="RTJ11" s="22"/>
      <c r="RTK11" s="22"/>
      <c r="RTL11" s="22"/>
      <c r="RTM11" s="15"/>
      <c r="RTN11" s="23"/>
      <c r="RTO11" s="21"/>
      <c r="RTP11"/>
      <c r="RTQ11" s="4"/>
      <c r="RTR11" s="4"/>
      <c r="RTS11"/>
      <c r="RTT11" s="22"/>
      <c r="RTU11" s="22"/>
      <c r="RTV11" s="22"/>
      <c r="RTW11" s="15"/>
      <c r="RTX11" s="23"/>
      <c r="RTY11" s="21"/>
      <c r="RTZ11"/>
      <c r="RUA11" s="4"/>
      <c r="RUB11" s="4"/>
      <c r="RUC11"/>
      <c r="RUD11" s="22"/>
      <c r="RUE11" s="22"/>
      <c r="RUF11" s="22"/>
      <c r="RUG11" s="15"/>
      <c r="RUH11" s="23"/>
      <c r="RUI11" s="21"/>
      <c r="RUJ11"/>
      <c r="RUK11" s="4"/>
      <c r="RUL11" s="4"/>
      <c r="RUM11"/>
      <c r="RUN11" s="22"/>
      <c r="RUO11" s="22"/>
      <c r="RUP11" s="22"/>
      <c r="RUQ11" s="15"/>
      <c r="RUR11" s="23"/>
      <c r="RUS11" s="21"/>
      <c r="RUT11"/>
      <c r="RUU11" s="4"/>
      <c r="RUV11" s="4"/>
      <c r="RUW11"/>
      <c r="RUX11" s="22"/>
      <c r="RUY11" s="22"/>
      <c r="RUZ11" s="22"/>
      <c r="RVA11" s="15"/>
      <c r="RVB11" s="23"/>
      <c r="RVC11" s="21"/>
      <c r="RVD11"/>
      <c r="RVE11" s="4"/>
      <c r="RVF11" s="4"/>
      <c r="RVG11"/>
      <c r="RVH11" s="22"/>
      <c r="RVI11" s="22"/>
      <c r="RVJ11" s="22"/>
      <c r="RVK11" s="15"/>
      <c r="RVL11" s="23"/>
      <c r="RVM11" s="21"/>
      <c r="RVN11"/>
      <c r="RVO11" s="4"/>
      <c r="RVP11" s="4"/>
      <c r="RVQ11"/>
      <c r="RVR11" s="22"/>
      <c r="RVS11" s="22"/>
      <c r="RVT11" s="22"/>
      <c r="RVU11" s="15"/>
      <c r="RVV11" s="23"/>
      <c r="RVW11" s="21"/>
      <c r="RVX11"/>
      <c r="RVY11" s="4"/>
      <c r="RVZ11" s="4"/>
      <c r="RWA11"/>
      <c r="RWB11" s="22"/>
      <c r="RWC11" s="22"/>
      <c r="RWD11" s="22"/>
      <c r="RWE11" s="15"/>
      <c r="RWF11" s="23"/>
      <c r="RWG11" s="21"/>
      <c r="RWH11"/>
      <c r="RWI11" s="4"/>
      <c r="RWJ11" s="4"/>
      <c r="RWK11"/>
      <c r="RWL11" s="22"/>
      <c r="RWM11" s="22"/>
      <c r="RWN11" s="22"/>
      <c r="RWO11" s="15"/>
      <c r="RWP11" s="23"/>
      <c r="RWQ11" s="21"/>
      <c r="RWR11"/>
      <c r="RWS11" s="4"/>
      <c r="RWT11" s="4"/>
      <c r="RWU11"/>
      <c r="RWV11" s="22"/>
      <c r="RWW11" s="22"/>
      <c r="RWX11" s="22"/>
      <c r="RWY11" s="15"/>
      <c r="RWZ11" s="23"/>
      <c r="RXA11" s="21"/>
      <c r="RXB11"/>
      <c r="RXC11" s="4"/>
      <c r="RXD11" s="4"/>
      <c r="RXE11"/>
      <c r="RXF11" s="22"/>
      <c r="RXG11" s="22"/>
      <c r="RXH11" s="22"/>
      <c r="RXI11" s="15"/>
      <c r="RXJ11" s="23"/>
      <c r="RXK11" s="21"/>
      <c r="RXL11"/>
      <c r="RXM11" s="4"/>
      <c r="RXN11" s="4"/>
      <c r="RXO11"/>
      <c r="RXP11" s="22"/>
      <c r="RXQ11" s="22"/>
      <c r="RXR11" s="22"/>
      <c r="RXS11" s="15"/>
      <c r="RXT11" s="23"/>
      <c r="RXU11" s="21"/>
      <c r="RXV11"/>
      <c r="RXW11" s="4"/>
      <c r="RXX11" s="4"/>
      <c r="RXY11"/>
      <c r="RXZ11" s="22"/>
      <c r="RYA11" s="22"/>
      <c r="RYB11" s="22"/>
      <c r="RYC11" s="15"/>
      <c r="RYD11" s="23"/>
      <c r="RYE11" s="21"/>
      <c r="RYF11"/>
      <c r="RYG11" s="4"/>
      <c r="RYH11" s="4"/>
      <c r="RYI11"/>
      <c r="RYJ11" s="22"/>
      <c r="RYK11" s="22"/>
      <c r="RYL11" s="22"/>
      <c r="RYM11" s="15"/>
      <c r="RYN11" s="23"/>
      <c r="RYO11" s="21"/>
      <c r="RYP11"/>
      <c r="RYQ11" s="4"/>
      <c r="RYR11" s="4"/>
      <c r="RYS11"/>
      <c r="RYT11" s="22"/>
      <c r="RYU11" s="22"/>
      <c r="RYV11" s="22"/>
      <c r="RYW11" s="15"/>
      <c r="RYX11" s="23"/>
      <c r="RYY11" s="21"/>
      <c r="RYZ11"/>
      <c r="RZA11" s="4"/>
      <c r="RZB11" s="4"/>
      <c r="RZC11"/>
      <c r="RZD11" s="22"/>
      <c r="RZE11" s="22"/>
      <c r="RZF11" s="22"/>
      <c r="RZG11" s="15"/>
      <c r="RZH11" s="23"/>
      <c r="RZI11" s="21"/>
      <c r="RZJ11"/>
      <c r="RZK11" s="4"/>
      <c r="RZL11" s="4"/>
      <c r="RZM11"/>
      <c r="RZN11" s="22"/>
      <c r="RZO11" s="22"/>
      <c r="RZP11" s="22"/>
      <c r="RZQ11" s="15"/>
      <c r="RZR11" s="23"/>
      <c r="RZS11" s="21"/>
      <c r="RZT11"/>
      <c r="RZU11" s="4"/>
      <c r="RZV11" s="4"/>
      <c r="RZW11"/>
      <c r="RZX11" s="22"/>
      <c r="RZY11" s="22"/>
      <c r="RZZ11" s="22"/>
      <c r="SAA11" s="15"/>
      <c r="SAB11" s="23"/>
      <c r="SAC11" s="21"/>
      <c r="SAD11"/>
      <c r="SAE11" s="4"/>
      <c r="SAF11" s="4"/>
      <c r="SAG11"/>
      <c r="SAH11" s="22"/>
      <c r="SAI11" s="22"/>
      <c r="SAJ11" s="22"/>
      <c r="SAK11" s="15"/>
      <c r="SAL11" s="23"/>
      <c r="SAM11" s="21"/>
      <c r="SAN11"/>
      <c r="SAO11" s="4"/>
      <c r="SAP11" s="4"/>
      <c r="SAQ11"/>
      <c r="SAR11" s="22"/>
      <c r="SAS11" s="22"/>
      <c r="SAT11" s="22"/>
      <c r="SAU11" s="15"/>
      <c r="SAV11" s="23"/>
      <c r="SAW11" s="21"/>
      <c r="SAX11"/>
      <c r="SAY11" s="4"/>
      <c r="SAZ11" s="4"/>
      <c r="SBA11"/>
      <c r="SBB11" s="22"/>
      <c r="SBC11" s="22"/>
      <c r="SBD11" s="22"/>
      <c r="SBE11" s="15"/>
      <c r="SBF11" s="23"/>
      <c r="SBG11" s="21"/>
      <c r="SBH11"/>
      <c r="SBI11" s="4"/>
      <c r="SBJ11" s="4"/>
      <c r="SBK11"/>
      <c r="SBL11" s="22"/>
      <c r="SBM11" s="22"/>
      <c r="SBN11" s="22"/>
      <c r="SBO11" s="15"/>
      <c r="SBP11" s="23"/>
      <c r="SBQ11" s="21"/>
      <c r="SBR11"/>
      <c r="SBS11" s="4"/>
      <c r="SBT11" s="4"/>
      <c r="SBU11"/>
      <c r="SBV11" s="22"/>
      <c r="SBW11" s="22"/>
      <c r="SBX11" s="22"/>
      <c r="SBY11" s="15"/>
      <c r="SBZ11" s="23"/>
      <c r="SCA11" s="21"/>
      <c r="SCB11"/>
      <c r="SCC11" s="4"/>
      <c r="SCD11" s="4"/>
      <c r="SCE11"/>
      <c r="SCF11" s="22"/>
      <c r="SCG11" s="22"/>
      <c r="SCH11" s="22"/>
      <c r="SCI11" s="15"/>
      <c r="SCJ11" s="23"/>
      <c r="SCK11" s="21"/>
      <c r="SCL11"/>
      <c r="SCM11" s="4"/>
      <c r="SCN11" s="4"/>
      <c r="SCO11"/>
      <c r="SCP11" s="22"/>
      <c r="SCQ11" s="22"/>
      <c r="SCR11" s="22"/>
      <c r="SCS11" s="15"/>
      <c r="SCT11" s="23"/>
      <c r="SCU11" s="21"/>
      <c r="SCV11"/>
      <c r="SCW11" s="4"/>
      <c r="SCX11" s="4"/>
      <c r="SCY11"/>
      <c r="SCZ11" s="22"/>
      <c r="SDA11" s="22"/>
      <c r="SDB11" s="22"/>
      <c r="SDC11" s="15"/>
      <c r="SDD11" s="23"/>
      <c r="SDE11" s="21"/>
      <c r="SDF11"/>
      <c r="SDG11" s="4"/>
      <c r="SDH11" s="4"/>
      <c r="SDI11"/>
      <c r="SDJ11" s="22"/>
      <c r="SDK11" s="22"/>
      <c r="SDL11" s="22"/>
      <c r="SDM11" s="15"/>
      <c r="SDN11" s="23"/>
      <c r="SDO11" s="21"/>
      <c r="SDP11"/>
      <c r="SDQ11" s="4"/>
      <c r="SDR11" s="4"/>
      <c r="SDS11"/>
      <c r="SDT11" s="22"/>
      <c r="SDU11" s="22"/>
      <c r="SDV11" s="22"/>
      <c r="SDW11" s="15"/>
      <c r="SDX11" s="23"/>
      <c r="SDY11" s="21"/>
      <c r="SDZ11"/>
      <c r="SEA11" s="4"/>
      <c r="SEB11" s="4"/>
      <c r="SEC11"/>
      <c r="SED11" s="22"/>
      <c r="SEE11" s="22"/>
      <c r="SEF11" s="22"/>
      <c r="SEG11" s="15"/>
      <c r="SEH11" s="23"/>
      <c r="SEI11" s="21"/>
      <c r="SEJ11"/>
      <c r="SEK11" s="4"/>
      <c r="SEL11" s="4"/>
      <c r="SEM11"/>
      <c r="SEN11" s="22"/>
      <c r="SEO11" s="22"/>
      <c r="SEP11" s="22"/>
      <c r="SEQ11" s="15"/>
      <c r="SER11" s="23"/>
      <c r="SES11" s="21"/>
      <c r="SET11"/>
      <c r="SEU11" s="4"/>
      <c r="SEV11" s="4"/>
      <c r="SEW11"/>
      <c r="SEX11" s="22"/>
      <c r="SEY11" s="22"/>
      <c r="SEZ11" s="22"/>
      <c r="SFA11" s="15"/>
      <c r="SFB11" s="23"/>
      <c r="SFC11" s="21"/>
      <c r="SFD11"/>
      <c r="SFE11" s="4"/>
      <c r="SFF11" s="4"/>
      <c r="SFG11"/>
      <c r="SFH11" s="22"/>
      <c r="SFI11" s="22"/>
      <c r="SFJ11" s="22"/>
      <c r="SFK11" s="15"/>
      <c r="SFL11" s="23"/>
      <c r="SFM11" s="21"/>
      <c r="SFN11"/>
      <c r="SFO11" s="4"/>
      <c r="SFP11" s="4"/>
      <c r="SFQ11"/>
      <c r="SFR11" s="22"/>
      <c r="SFS11" s="22"/>
      <c r="SFT11" s="22"/>
      <c r="SFU11" s="15"/>
      <c r="SFV11" s="23"/>
      <c r="SFW11" s="21"/>
      <c r="SFX11"/>
      <c r="SFY11" s="4"/>
      <c r="SFZ11" s="4"/>
      <c r="SGA11"/>
      <c r="SGB11" s="22"/>
      <c r="SGC11" s="22"/>
      <c r="SGD11" s="22"/>
      <c r="SGE11" s="15"/>
      <c r="SGF11" s="23"/>
      <c r="SGG11" s="21"/>
      <c r="SGH11"/>
      <c r="SGI11" s="4"/>
      <c r="SGJ11" s="4"/>
      <c r="SGK11"/>
      <c r="SGL11" s="22"/>
      <c r="SGM11" s="22"/>
      <c r="SGN11" s="22"/>
      <c r="SGO11" s="15"/>
      <c r="SGP11" s="23"/>
      <c r="SGQ11" s="21"/>
      <c r="SGR11"/>
      <c r="SGS11" s="4"/>
      <c r="SGT11" s="4"/>
      <c r="SGU11"/>
      <c r="SGV11" s="22"/>
      <c r="SGW11" s="22"/>
      <c r="SGX11" s="22"/>
      <c r="SGY11" s="15"/>
      <c r="SGZ11" s="23"/>
      <c r="SHA11" s="21"/>
      <c r="SHB11"/>
      <c r="SHC11" s="4"/>
      <c r="SHD11" s="4"/>
      <c r="SHE11"/>
      <c r="SHF11" s="22"/>
      <c r="SHG11" s="22"/>
      <c r="SHH11" s="22"/>
      <c r="SHI11" s="15"/>
      <c r="SHJ11" s="23"/>
      <c r="SHK11" s="21"/>
      <c r="SHL11"/>
      <c r="SHM11" s="4"/>
      <c r="SHN11" s="4"/>
      <c r="SHO11"/>
      <c r="SHP11" s="22"/>
      <c r="SHQ11" s="22"/>
      <c r="SHR11" s="22"/>
      <c r="SHS11" s="15"/>
      <c r="SHT11" s="23"/>
      <c r="SHU11" s="21"/>
      <c r="SHV11"/>
      <c r="SHW11" s="4"/>
      <c r="SHX11" s="4"/>
      <c r="SHY11"/>
      <c r="SHZ11" s="22"/>
      <c r="SIA11" s="22"/>
      <c r="SIB11" s="22"/>
      <c r="SIC11" s="15"/>
      <c r="SID11" s="23"/>
      <c r="SIE11" s="21"/>
      <c r="SIF11"/>
      <c r="SIG11" s="4"/>
      <c r="SIH11" s="4"/>
      <c r="SII11"/>
      <c r="SIJ11" s="22"/>
      <c r="SIK11" s="22"/>
      <c r="SIL11" s="22"/>
      <c r="SIM11" s="15"/>
      <c r="SIN11" s="23"/>
      <c r="SIO11" s="21"/>
      <c r="SIP11"/>
      <c r="SIQ11" s="4"/>
      <c r="SIR11" s="4"/>
      <c r="SIS11"/>
      <c r="SIT11" s="22"/>
      <c r="SIU11" s="22"/>
      <c r="SIV11" s="22"/>
      <c r="SIW11" s="15"/>
      <c r="SIX11" s="23"/>
      <c r="SIY11" s="21"/>
      <c r="SIZ11"/>
      <c r="SJA11" s="4"/>
      <c r="SJB11" s="4"/>
      <c r="SJC11"/>
      <c r="SJD11" s="22"/>
      <c r="SJE11" s="22"/>
      <c r="SJF11" s="22"/>
      <c r="SJG11" s="15"/>
      <c r="SJH11" s="23"/>
      <c r="SJI11" s="21"/>
      <c r="SJJ11"/>
      <c r="SJK11" s="4"/>
      <c r="SJL11" s="4"/>
      <c r="SJM11"/>
      <c r="SJN11" s="22"/>
      <c r="SJO11" s="22"/>
      <c r="SJP11" s="22"/>
      <c r="SJQ11" s="15"/>
      <c r="SJR11" s="23"/>
      <c r="SJS11" s="21"/>
      <c r="SJT11"/>
      <c r="SJU11" s="4"/>
      <c r="SJV11" s="4"/>
      <c r="SJW11"/>
      <c r="SJX11" s="22"/>
      <c r="SJY11" s="22"/>
      <c r="SJZ11" s="22"/>
      <c r="SKA11" s="15"/>
      <c r="SKB11" s="23"/>
      <c r="SKC11" s="21"/>
      <c r="SKD11"/>
      <c r="SKE11" s="4"/>
      <c r="SKF11" s="4"/>
      <c r="SKG11"/>
      <c r="SKH11" s="22"/>
      <c r="SKI11" s="22"/>
      <c r="SKJ11" s="22"/>
      <c r="SKK11" s="15"/>
      <c r="SKL11" s="23"/>
      <c r="SKM11" s="21"/>
      <c r="SKN11"/>
      <c r="SKO11" s="4"/>
      <c r="SKP11" s="4"/>
      <c r="SKQ11"/>
      <c r="SKR11" s="22"/>
      <c r="SKS11" s="22"/>
      <c r="SKT11" s="22"/>
      <c r="SKU11" s="15"/>
      <c r="SKV11" s="23"/>
      <c r="SKW11" s="21"/>
      <c r="SKX11"/>
      <c r="SKY11" s="4"/>
      <c r="SKZ11" s="4"/>
      <c r="SLA11"/>
      <c r="SLB11" s="22"/>
      <c r="SLC11" s="22"/>
      <c r="SLD11" s="22"/>
      <c r="SLE11" s="15"/>
      <c r="SLF11" s="23"/>
      <c r="SLG11" s="21"/>
      <c r="SLH11"/>
      <c r="SLI11" s="4"/>
      <c r="SLJ11" s="4"/>
      <c r="SLK11"/>
      <c r="SLL11" s="22"/>
      <c r="SLM11" s="22"/>
      <c r="SLN11" s="22"/>
      <c r="SLO11" s="15"/>
      <c r="SLP11" s="23"/>
      <c r="SLQ11" s="21"/>
      <c r="SLR11"/>
      <c r="SLS11" s="4"/>
      <c r="SLT11" s="4"/>
      <c r="SLU11"/>
      <c r="SLV11" s="22"/>
      <c r="SLW11" s="22"/>
      <c r="SLX11" s="22"/>
      <c r="SLY11" s="15"/>
      <c r="SLZ11" s="23"/>
      <c r="SMA11" s="21"/>
      <c r="SMB11"/>
      <c r="SMC11" s="4"/>
      <c r="SMD11" s="4"/>
      <c r="SME11"/>
      <c r="SMF11" s="22"/>
      <c r="SMG11" s="22"/>
      <c r="SMH11" s="22"/>
      <c r="SMI11" s="15"/>
      <c r="SMJ11" s="23"/>
      <c r="SMK11" s="21"/>
      <c r="SML11"/>
      <c r="SMM11" s="4"/>
      <c r="SMN11" s="4"/>
      <c r="SMO11"/>
      <c r="SMP11" s="22"/>
      <c r="SMQ11" s="22"/>
      <c r="SMR11" s="22"/>
      <c r="SMS11" s="15"/>
      <c r="SMT11" s="23"/>
      <c r="SMU11" s="21"/>
      <c r="SMV11"/>
      <c r="SMW11" s="4"/>
      <c r="SMX11" s="4"/>
      <c r="SMY11"/>
      <c r="SMZ11" s="22"/>
      <c r="SNA11" s="22"/>
      <c r="SNB11" s="22"/>
      <c r="SNC11" s="15"/>
      <c r="SND11" s="23"/>
      <c r="SNE11" s="21"/>
      <c r="SNF11"/>
      <c r="SNG11" s="4"/>
      <c r="SNH11" s="4"/>
      <c r="SNI11"/>
      <c r="SNJ11" s="22"/>
      <c r="SNK11" s="22"/>
      <c r="SNL11" s="22"/>
      <c r="SNM11" s="15"/>
      <c r="SNN11" s="23"/>
      <c r="SNO11" s="21"/>
      <c r="SNP11"/>
      <c r="SNQ11" s="4"/>
      <c r="SNR11" s="4"/>
      <c r="SNS11"/>
      <c r="SNT11" s="22"/>
      <c r="SNU11" s="22"/>
      <c r="SNV11" s="22"/>
      <c r="SNW11" s="15"/>
      <c r="SNX11" s="23"/>
      <c r="SNY11" s="21"/>
      <c r="SNZ11"/>
      <c r="SOA11" s="4"/>
      <c r="SOB11" s="4"/>
      <c r="SOC11"/>
      <c r="SOD11" s="22"/>
      <c r="SOE11" s="22"/>
      <c r="SOF11" s="22"/>
      <c r="SOG11" s="15"/>
      <c r="SOH11" s="23"/>
      <c r="SOI11" s="21"/>
      <c r="SOJ11"/>
      <c r="SOK11" s="4"/>
      <c r="SOL11" s="4"/>
      <c r="SOM11"/>
      <c r="SON11" s="22"/>
      <c r="SOO11" s="22"/>
      <c r="SOP11" s="22"/>
      <c r="SOQ11" s="15"/>
      <c r="SOR11" s="23"/>
      <c r="SOS11" s="21"/>
      <c r="SOT11"/>
      <c r="SOU11" s="4"/>
      <c r="SOV11" s="4"/>
      <c r="SOW11"/>
      <c r="SOX11" s="22"/>
      <c r="SOY11" s="22"/>
      <c r="SOZ11" s="22"/>
      <c r="SPA11" s="15"/>
      <c r="SPB11" s="23"/>
      <c r="SPC11" s="21"/>
      <c r="SPD11"/>
      <c r="SPE11" s="4"/>
      <c r="SPF11" s="4"/>
      <c r="SPG11"/>
      <c r="SPH11" s="22"/>
      <c r="SPI11" s="22"/>
      <c r="SPJ11" s="22"/>
      <c r="SPK11" s="15"/>
      <c r="SPL11" s="23"/>
      <c r="SPM11" s="21"/>
      <c r="SPN11"/>
      <c r="SPO11" s="4"/>
      <c r="SPP11" s="4"/>
      <c r="SPQ11"/>
      <c r="SPR11" s="22"/>
      <c r="SPS11" s="22"/>
      <c r="SPT11" s="22"/>
      <c r="SPU11" s="15"/>
      <c r="SPV11" s="23"/>
      <c r="SPW11" s="21"/>
      <c r="SPX11"/>
      <c r="SPY11" s="4"/>
      <c r="SPZ11" s="4"/>
      <c r="SQA11"/>
      <c r="SQB11" s="22"/>
      <c r="SQC11" s="22"/>
      <c r="SQD11" s="22"/>
      <c r="SQE11" s="15"/>
      <c r="SQF11" s="23"/>
      <c r="SQG11" s="21"/>
      <c r="SQH11"/>
      <c r="SQI11" s="4"/>
      <c r="SQJ11" s="4"/>
      <c r="SQK11"/>
      <c r="SQL11" s="22"/>
      <c r="SQM11" s="22"/>
      <c r="SQN11" s="22"/>
      <c r="SQO11" s="15"/>
      <c r="SQP11" s="23"/>
      <c r="SQQ11" s="21"/>
      <c r="SQR11"/>
      <c r="SQS11" s="4"/>
      <c r="SQT11" s="4"/>
      <c r="SQU11"/>
      <c r="SQV11" s="22"/>
      <c r="SQW11" s="22"/>
      <c r="SQX11" s="22"/>
      <c r="SQY11" s="15"/>
      <c r="SQZ11" s="23"/>
      <c r="SRA11" s="21"/>
      <c r="SRB11"/>
      <c r="SRC11" s="4"/>
      <c r="SRD11" s="4"/>
      <c r="SRE11"/>
      <c r="SRF11" s="22"/>
      <c r="SRG11" s="22"/>
      <c r="SRH11" s="22"/>
      <c r="SRI11" s="15"/>
      <c r="SRJ11" s="23"/>
      <c r="SRK11" s="21"/>
      <c r="SRL11"/>
      <c r="SRM11" s="4"/>
      <c r="SRN11" s="4"/>
      <c r="SRO11"/>
      <c r="SRP11" s="22"/>
      <c r="SRQ11" s="22"/>
      <c r="SRR11" s="22"/>
      <c r="SRS11" s="15"/>
      <c r="SRT11" s="23"/>
      <c r="SRU11" s="21"/>
      <c r="SRV11"/>
      <c r="SRW11" s="4"/>
      <c r="SRX11" s="4"/>
      <c r="SRY11"/>
      <c r="SRZ11" s="22"/>
      <c r="SSA11" s="22"/>
      <c r="SSB11" s="22"/>
      <c r="SSC11" s="15"/>
      <c r="SSD11" s="23"/>
      <c r="SSE11" s="21"/>
      <c r="SSF11"/>
      <c r="SSG11" s="4"/>
      <c r="SSH11" s="4"/>
      <c r="SSI11"/>
      <c r="SSJ11" s="22"/>
      <c r="SSK11" s="22"/>
      <c r="SSL11" s="22"/>
      <c r="SSM11" s="15"/>
      <c r="SSN11" s="23"/>
      <c r="SSO11" s="21"/>
      <c r="SSP11"/>
      <c r="SSQ11" s="4"/>
      <c r="SSR11" s="4"/>
      <c r="SSS11"/>
      <c r="SST11" s="22"/>
      <c r="SSU11" s="22"/>
      <c r="SSV11" s="22"/>
      <c r="SSW11" s="15"/>
      <c r="SSX11" s="23"/>
      <c r="SSY11" s="21"/>
      <c r="SSZ11"/>
      <c r="STA11" s="4"/>
      <c r="STB11" s="4"/>
      <c r="STC11"/>
      <c r="STD11" s="22"/>
      <c r="STE11" s="22"/>
      <c r="STF11" s="22"/>
      <c r="STG11" s="15"/>
      <c r="STH11" s="23"/>
      <c r="STI11" s="21"/>
      <c r="STJ11"/>
      <c r="STK11" s="4"/>
      <c r="STL11" s="4"/>
      <c r="STM11"/>
      <c r="STN11" s="22"/>
      <c r="STO11" s="22"/>
      <c r="STP11" s="22"/>
      <c r="STQ11" s="15"/>
      <c r="STR11" s="23"/>
      <c r="STS11" s="21"/>
      <c r="STT11"/>
      <c r="STU11" s="4"/>
      <c r="STV11" s="4"/>
      <c r="STW11"/>
      <c r="STX11" s="22"/>
      <c r="STY11" s="22"/>
      <c r="STZ11" s="22"/>
      <c r="SUA11" s="15"/>
      <c r="SUB11" s="23"/>
      <c r="SUC11" s="21"/>
      <c r="SUD11"/>
      <c r="SUE11" s="4"/>
      <c r="SUF11" s="4"/>
      <c r="SUG11"/>
      <c r="SUH11" s="22"/>
      <c r="SUI11" s="22"/>
      <c r="SUJ11" s="22"/>
      <c r="SUK11" s="15"/>
      <c r="SUL11" s="23"/>
      <c r="SUM11" s="21"/>
      <c r="SUN11"/>
      <c r="SUO11" s="4"/>
      <c r="SUP11" s="4"/>
      <c r="SUQ11"/>
      <c r="SUR11" s="22"/>
      <c r="SUS11" s="22"/>
      <c r="SUT11" s="22"/>
      <c r="SUU11" s="15"/>
      <c r="SUV11" s="23"/>
      <c r="SUW11" s="21"/>
      <c r="SUX11"/>
      <c r="SUY11" s="4"/>
      <c r="SUZ11" s="4"/>
      <c r="SVA11"/>
      <c r="SVB11" s="22"/>
      <c r="SVC11" s="22"/>
      <c r="SVD11" s="22"/>
      <c r="SVE11" s="15"/>
      <c r="SVF11" s="23"/>
      <c r="SVG11" s="21"/>
      <c r="SVH11"/>
      <c r="SVI11" s="4"/>
      <c r="SVJ11" s="4"/>
      <c r="SVK11"/>
      <c r="SVL11" s="22"/>
      <c r="SVM11" s="22"/>
      <c r="SVN11" s="22"/>
      <c r="SVO11" s="15"/>
      <c r="SVP11" s="23"/>
      <c r="SVQ11" s="21"/>
      <c r="SVR11"/>
      <c r="SVS11" s="4"/>
      <c r="SVT11" s="4"/>
      <c r="SVU11"/>
      <c r="SVV11" s="22"/>
      <c r="SVW11" s="22"/>
      <c r="SVX11" s="22"/>
      <c r="SVY11" s="15"/>
      <c r="SVZ11" s="23"/>
      <c r="SWA11" s="21"/>
      <c r="SWB11"/>
      <c r="SWC11" s="4"/>
      <c r="SWD11" s="4"/>
      <c r="SWE11"/>
      <c r="SWF11" s="22"/>
      <c r="SWG11" s="22"/>
      <c r="SWH11" s="22"/>
      <c r="SWI11" s="15"/>
      <c r="SWJ11" s="23"/>
      <c r="SWK11" s="21"/>
      <c r="SWL11"/>
      <c r="SWM11" s="4"/>
      <c r="SWN11" s="4"/>
      <c r="SWO11"/>
      <c r="SWP11" s="22"/>
      <c r="SWQ11" s="22"/>
      <c r="SWR11" s="22"/>
      <c r="SWS11" s="15"/>
      <c r="SWT11" s="23"/>
      <c r="SWU11" s="21"/>
      <c r="SWV11"/>
      <c r="SWW11" s="4"/>
      <c r="SWX11" s="4"/>
      <c r="SWY11"/>
      <c r="SWZ11" s="22"/>
      <c r="SXA11" s="22"/>
      <c r="SXB11" s="22"/>
      <c r="SXC11" s="15"/>
      <c r="SXD11" s="23"/>
      <c r="SXE11" s="21"/>
      <c r="SXF11"/>
      <c r="SXG11" s="4"/>
      <c r="SXH11" s="4"/>
      <c r="SXI11"/>
      <c r="SXJ11" s="22"/>
      <c r="SXK11" s="22"/>
      <c r="SXL11" s="22"/>
      <c r="SXM11" s="15"/>
      <c r="SXN11" s="23"/>
      <c r="SXO11" s="21"/>
      <c r="SXP11"/>
      <c r="SXQ11" s="4"/>
      <c r="SXR11" s="4"/>
      <c r="SXS11"/>
      <c r="SXT11" s="22"/>
      <c r="SXU11" s="22"/>
      <c r="SXV11" s="22"/>
      <c r="SXW11" s="15"/>
      <c r="SXX11" s="23"/>
      <c r="SXY11" s="21"/>
      <c r="SXZ11"/>
      <c r="SYA11" s="4"/>
      <c r="SYB11" s="4"/>
      <c r="SYC11"/>
      <c r="SYD11" s="22"/>
      <c r="SYE11" s="22"/>
      <c r="SYF11" s="22"/>
      <c r="SYG11" s="15"/>
      <c r="SYH11" s="23"/>
      <c r="SYI11" s="21"/>
      <c r="SYJ11"/>
      <c r="SYK11" s="4"/>
      <c r="SYL11" s="4"/>
      <c r="SYM11"/>
      <c r="SYN11" s="22"/>
      <c r="SYO11" s="22"/>
      <c r="SYP11" s="22"/>
      <c r="SYQ11" s="15"/>
      <c r="SYR11" s="23"/>
      <c r="SYS11" s="21"/>
      <c r="SYT11"/>
      <c r="SYU11" s="4"/>
      <c r="SYV11" s="4"/>
      <c r="SYW11"/>
      <c r="SYX11" s="22"/>
      <c r="SYY11" s="22"/>
      <c r="SYZ11" s="22"/>
      <c r="SZA11" s="15"/>
      <c r="SZB11" s="23"/>
      <c r="SZC11" s="21"/>
      <c r="SZD11"/>
      <c r="SZE11" s="4"/>
      <c r="SZF11" s="4"/>
      <c r="SZG11"/>
      <c r="SZH11" s="22"/>
      <c r="SZI11" s="22"/>
      <c r="SZJ11" s="22"/>
      <c r="SZK11" s="15"/>
      <c r="SZL11" s="23"/>
      <c r="SZM11" s="21"/>
      <c r="SZN11"/>
      <c r="SZO11" s="4"/>
      <c r="SZP11" s="4"/>
      <c r="SZQ11"/>
      <c r="SZR11" s="22"/>
      <c r="SZS11" s="22"/>
      <c r="SZT11" s="22"/>
      <c r="SZU11" s="15"/>
      <c r="SZV11" s="23"/>
      <c r="SZW11" s="21"/>
      <c r="SZX11"/>
      <c r="SZY11" s="4"/>
      <c r="SZZ11" s="4"/>
      <c r="TAA11"/>
      <c r="TAB11" s="22"/>
      <c r="TAC11" s="22"/>
      <c r="TAD11" s="22"/>
      <c r="TAE11" s="15"/>
      <c r="TAF11" s="23"/>
      <c r="TAG11" s="21"/>
      <c r="TAH11"/>
      <c r="TAI11" s="4"/>
      <c r="TAJ11" s="4"/>
      <c r="TAK11"/>
      <c r="TAL11" s="22"/>
      <c r="TAM11" s="22"/>
      <c r="TAN11" s="22"/>
      <c r="TAO11" s="15"/>
      <c r="TAP11" s="23"/>
      <c r="TAQ11" s="21"/>
      <c r="TAR11"/>
      <c r="TAS11" s="4"/>
      <c r="TAT11" s="4"/>
      <c r="TAU11"/>
      <c r="TAV11" s="22"/>
      <c r="TAW11" s="22"/>
      <c r="TAX11" s="22"/>
      <c r="TAY11" s="15"/>
      <c r="TAZ11" s="23"/>
      <c r="TBA11" s="21"/>
      <c r="TBB11"/>
      <c r="TBC11" s="4"/>
      <c r="TBD11" s="4"/>
      <c r="TBE11"/>
      <c r="TBF11" s="22"/>
      <c r="TBG11" s="22"/>
      <c r="TBH11" s="22"/>
      <c r="TBI11" s="15"/>
      <c r="TBJ11" s="23"/>
      <c r="TBK11" s="21"/>
      <c r="TBL11"/>
      <c r="TBM11" s="4"/>
      <c r="TBN11" s="4"/>
      <c r="TBO11"/>
      <c r="TBP11" s="22"/>
      <c r="TBQ11" s="22"/>
      <c r="TBR11" s="22"/>
      <c r="TBS11" s="15"/>
      <c r="TBT11" s="23"/>
      <c r="TBU11" s="21"/>
      <c r="TBV11"/>
      <c r="TBW11" s="4"/>
      <c r="TBX11" s="4"/>
      <c r="TBY11"/>
      <c r="TBZ11" s="22"/>
      <c r="TCA11" s="22"/>
      <c r="TCB11" s="22"/>
      <c r="TCC11" s="15"/>
      <c r="TCD11" s="23"/>
      <c r="TCE11" s="21"/>
      <c r="TCF11"/>
      <c r="TCG11" s="4"/>
      <c r="TCH11" s="4"/>
      <c r="TCI11"/>
      <c r="TCJ11" s="22"/>
      <c r="TCK11" s="22"/>
      <c r="TCL11" s="22"/>
      <c r="TCM11" s="15"/>
      <c r="TCN11" s="23"/>
      <c r="TCO11" s="21"/>
      <c r="TCP11"/>
      <c r="TCQ11" s="4"/>
      <c r="TCR11" s="4"/>
      <c r="TCS11"/>
      <c r="TCT11" s="22"/>
      <c r="TCU11" s="22"/>
      <c r="TCV11" s="22"/>
      <c r="TCW11" s="15"/>
      <c r="TCX11" s="23"/>
      <c r="TCY11" s="21"/>
      <c r="TCZ11"/>
      <c r="TDA11" s="4"/>
      <c r="TDB11" s="4"/>
      <c r="TDC11"/>
      <c r="TDD11" s="22"/>
      <c r="TDE11" s="22"/>
      <c r="TDF11" s="22"/>
      <c r="TDG11" s="15"/>
      <c r="TDH11" s="23"/>
      <c r="TDI11" s="21"/>
      <c r="TDJ11"/>
      <c r="TDK11" s="4"/>
      <c r="TDL11" s="4"/>
      <c r="TDM11"/>
      <c r="TDN11" s="22"/>
      <c r="TDO11" s="22"/>
      <c r="TDP11" s="22"/>
      <c r="TDQ11" s="15"/>
      <c r="TDR11" s="23"/>
      <c r="TDS11" s="21"/>
      <c r="TDT11"/>
      <c r="TDU11" s="4"/>
      <c r="TDV11" s="4"/>
      <c r="TDW11"/>
      <c r="TDX11" s="22"/>
      <c r="TDY11" s="22"/>
      <c r="TDZ11" s="22"/>
      <c r="TEA11" s="15"/>
      <c r="TEB11" s="23"/>
      <c r="TEC11" s="21"/>
      <c r="TED11"/>
      <c r="TEE11" s="4"/>
      <c r="TEF11" s="4"/>
      <c r="TEG11"/>
      <c r="TEH11" s="22"/>
      <c r="TEI11" s="22"/>
      <c r="TEJ11" s="22"/>
      <c r="TEK11" s="15"/>
      <c r="TEL11" s="23"/>
      <c r="TEM11" s="21"/>
      <c r="TEN11"/>
      <c r="TEO11" s="4"/>
      <c r="TEP11" s="4"/>
      <c r="TEQ11"/>
      <c r="TER11" s="22"/>
      <c r="TES11" s="22"/>
      <c r="TET11" s="22"/>
      <c r="TEU11" s="15"/>
      <c r="TEV11" s="23"/>
      <c r="TEW11" s="21"/>
      <c r="TEX11"/>
      <c r="TEY11" s="4"/>
      <c r="TEZ11" s="4"/>
      <c r="TFA11"/>
      <c r="TFB11" s="22"/>
      <c r="TFC11" s="22"/>
      <c r="TFD11" s="22"/>
      <c r="TFE11" s="15"/>
      <c r="TFF11" s="23"/>
      <c r="TFG11" s="21"/>
      <c r="TFH11"/>
      <c r="TFI11" s="4"/>
      <c r="TFJ11" s="4"/>
      <c r="TFK11"/>
      <c r="TFL11" s="22"/>
      <c r="TFM11" s="22"/>
      <c r="TFN11" s="22"/>
      <c r="TFO11" s="15"/>
      <c r="TFP11" s="23"/>
      <c r="TFQ11" s="21"/>
      <c r="TFR11"/>
      <c r="TFS11" s="4"/>
      <c r="TFT11" s="4"/>
      <c r="TFU11"/>
      <c r="TFV11" s="22"/>
      <c r="TFW11" s="22"/>
      <c r="TFX11" s="22"/>
      <c r="TFY11" s="15"/>
      <c r="TFZ11" s="23"/>
      <c r="TGA11" s="21"/>
      <c r="TGB11"/>
      <c r="TGC11" s="4"/>
      <c r="TGD11" s="4"/>
      <c r="TGE11"/>
      <c r="TGF11" s="22"/>
      <c r="TGG11" s="22"/>
      <c r="TGH11" s="22"/>
      <c r="TGI11" s="15"/>
      <c r="TGJ11" s="23"/>
      <c r="TGK11" s="21"/>
      <c r="TGL11"/>
      <c r="TGM11" s="4"/>
      <c r="TGN11" s="4"/>
      <c r="TGO11"/>
      <c r="TGP11" s="22"/>
      <c r="TGQ11" s="22"/>
      <c r="TGR11" s="22"/>
      <c r="TGS11" s="15"/>
      <c r="TGT11" s="23"/>
      <c r="TGU11" s="21"/>
      <c r="TGV11"/>
      <c r="TGW11" s="4"/>
      <c r="TGX11" s="4"/>
      <c r="TGY11"/>
      <c r="TGZ11" s="22"/>
      <c r="THA11" s="22"/>
      <c r="THB11" s="22"/>
      <c r="THC11" s="15"/>
      <c r="THD11" s="23"/>
      <c r="THE11" s="21"/>
      <c r="THF11"/>
      <c r="THG11" s="4"/>
      <c r="THH11" s="4"/>
      <c r="THI11"/>
      <c r="THJ11" s="22"/>
      <c r="THK11" s="22"/>
      <c r="THL11" s="22"/>
      <c r="THM11" s="15"/>
      <c r="THN11" s="23"/>
      <c r="THO11" s="21"/>
      <c r="THP11"/>
      <c r="THQ11" s="4"/>
      <c r="THR11" s="4"/>
      <c r="THS11"/>
      <c r="THT11" s="22"/>
      <c r="THU11" s="22"/>
      <c r="THV11" s="22"/>
      <c r="THW11" s="15"/>
      <c r="THX11" s="23"/>
      <c r="THY11" s="21"/>
      <c r="THZ11"/>
      <c r="TIA11" s="4"/>
      <c r="TIB11" s="4"/>
      <c r="TIC11"/>
      <c r="TID11" s="22"/>
      <c r="TIE11" s="22"/>
      <c r="TIF11" s="22"/>
      <c r="TIG11" s="15"/>
      <c r="TIH11" s="23"/>
      <c r="TII11" s="21"/>
      <c r="TIJ11"/>
      <c r="TIK11" s="4"/>
      <c r="TIL11" s="4"/>
      <c r="TIM11"/>
      <c r="TIN11" s="22"/>
      <c r="TIO11" s="22"/>
      <c r="TIP11" s="22"/>
      <c r="TIQ11" s="15"/>
      <c r="TIR11" s="23"/>
      <c r="TIS11" s="21"/>
      <c r="TIT11"/>
      <c r="TIU11" s="4"/>
      <c r="TIV11" s="4"/>
      <c r="TIW11"/>
      <c r="TIX11" s="22"/>
      <c r="TIY11" s="22"/>
      <c r="TIZ11" s="22"/>
      <c r="TJA11" s="15"/>
      <c r="TJB11" s="23"/>
      <c r="TJC11" s="21"/>
      <c r="TJD11"/>
      <c r="TJE11" s="4"/>
      <c r="TJF11" s="4"/>
      <c r="TJG11"/>
      <c r="TJH11" s="22"/>
      <c r="TJI11" s="22"/>
      <c r="TJJ11" s="22"/>
      <c r="TJK11" s="15"/>
      <c r="TJL11" s="23"/>
      <c r="TJM11" s="21"/>
      <c r="TJN11"/>
      <c r="TJO11" s="4"/>
      <c r="TJP11" s="4"/>
      <c r="TJQ11"/>
      <c r="TJR11" s="22"/>
      <c r="TJS11" s="22"/>
      <c r="TJT11" s="22"/>
      <c r="TJU11" s="15"/>
      <c r="TJV11" s="23"/>
      <c r="TJW11" s="21"/>
      <c r="TJX11"/>
      <c r="TJY11" s="4"/>
      <c r="TJZ11" s="4"/>
      <c r="TKA11"/>
      <c r="TKB11" s="22"/>
      <c r="TKC11" s="22"/>
      <c r="TKD11" s="22"/>
      <c r="TKE11" s="15"/>
      <c r="TKF11" s="23"/>
      <c r="TKG11" s="21"/>
      <c r="TKH11"/>
      <c r="TKI11" s="4"/>
      <c r="TKJ11" s="4"/>
      <c r="TKK11"/>
      <c r="TKL11" s="22"/>
      <c r="TKM11" s="22"/>
      <c r="TKN11" s="22"/>
      <c r="TKO11" s="15"/>
      <c r="TKP11" s="23"/>
      <c r="TKQ11" s="21"/>
      <c r="TKR11"/>
      <c r="TKS11" s="4"/>
      <c r="TKT11" s="4"/>
      <c r="TKU11"/>
      <c r="TKV11" s="22"/>
      <c r="TKW11" s="22"/>
      <c r="TKX11" s="22"/>
      <c r="TKY11" s="15"/>
      <c r="TKZ11" s="23"/>
      <c r="TLA11" s="21"/>
      <c r="TLB11"/>
      <c r="TLC11" s="4"/>
      <c r="TLD11" s="4"/>
      <c r="TLE11"/>
      <c r="TLF11" s="22"/>
      <c r="TLG11" s="22"/>
      <c r="TLH11" s="22"/>
      <c r="TLI11" s="15"/>
      <c r="TLJ11" s="23"/>
      <c r="TLK11" s="21"/>
      <c r="TLL11"/>
      <c r="TLM11" s="4"/>
      <c r="TLN11" s="4"/>
      <c r="TLO11"/>
      <c r="TLP11" s="22"/>
      <c r="TLQ11" s="22"/>
      <c r="TLR11" s="22"/>
      <c r="TLS11" s="15"/>
      <c r="TLT11" s="23"/>
      <c r="TLU11" s="21"/>
      <c r="TLV11"/>
      <c r="TLW11" s="4"/>
      <c r="TLX11" s="4"/>
      <c r="TLY11"/>
      <c r="TLZ11" s="22"/>
      <c r="TMA11" s="22"/>
      <c r="TMB11" s="22"/>
      <c r="TMC11" s="15"/>
      <c r="TMD11" s="23"/>
      <c r="TME11" s="21"/>
      <c r="TMF11"/>
      <c r="TMG11" s="4"/>
      <c r="TMH11" s="4"/>
      <c r="TMI11"/>
      <c r="TMJ11" s="22"/>
      <c r="TMK11" s="22"/>
      <c r="TML11" s="22"/>
      <c r="TMM11" s="15"/>
      <c r="TMN11" s="23"/>
      <c r="TMO11" s="21"/>
      <c r="TMP11"/>
      <c r="TMQ11" s="4"/>
      <c r="TMR11" s="4"/>
      <c r="TMS11"/>
      <c r="TMT11" s="22"/>
      <c r="TMU11" s="22"/>
      <c r="TMV11" s="22"/>
      <c r="TMW11" s="15"/>
      <c r="TMX11" s="23"/>
      <c r="TMY11" s="21"/>
      <c r="TMZ11"/>
      <c r="TNA11" s="4"/>
      <c r="TNB11" s="4"/>
      <c r="TNC11"/>
      <c r="TND11" s="22"/>
      <c r="TNE11" s="22"/>
      <c r="TNF11" s="22"/>
      <c r="TNG11" s="15"/>
      <c r="TNH11" s="23"/>
      <c r="TNI11" s="21"/>
      <c r="TNJ11"/>
      <c r="TNK11" s="4"/>
      <c r="TNL11" s="4"/>
      <c r="TNM11"/>
      <c r="TNN11" s="22"/>
      <c r="TNO11" s="22"/>
      <c r="TNP11" s="22"/>
      <c r="TNQ11" s="15"/>
      <c r="TNR11" s="23"/>
      <c r="TNS11" s="21"/>
      <c r="TNT11"/>
      <c r="TNU11" s="4"/>
      <c r="TNV11" s="4"/>
      <c r="TNW11"/>
      <c r="TNX11" s="22"/>
      <c r="TNY11" s="22"/>
      <c r="TNZ11" s="22"/>
      <c r="TOA11" s="15"/>
      <c r="TOB11" s="23"/>
      <c r="TOC11" s="21"/>
      <c r="TOD11"/>
      <c r="TOE11" s="4"/>
      <c r="TOF11" s="4"/>
      <c r="TOG11"/>
      <c r="TOH11" s="22"/>
      <c r="TOI11" s="22"/>
      <c r="TOJ11" s="22"/>
      <c r="TOK11" s="15"/>
      <c r="TOL11" s="23"/>
      <c r="TOM11" s="21"/>
      <c r="TON11"/>
      <c r="TOO11" s="4"/>
      <c r="TOP11" s="4"/>
      <c r="TOQ11"/>
      <c r="TOR11" s="22"/>
      <c r="TOS11" s="22"/>
      <c r="TOT11" s="22"/>
      <c r="TOU11" s="15"/>
      <c r="TOV11" s="23"/>
      <c r="TOW11" s="21"/>
      <c r="TOX11"/>
      <c r="TOY11" s="4"/>
      <c r="TOZ11" s="4"/>
      <c r="TPA11"/>
      <c r="TPB11" s="22"/>
      <c r="TPC11" s="22"/>
      <c r="TPD11" s="22"/>
      <c r="TPE11" s="15"/>
      <c r="TPF11" s="23"/>
      <c r="TPG11" s="21"/>
      <c r="TPH11"/>
      <c r="TPI11" s="4"/>
      <c r="TPJ11" s="4"/>
      <c r="TPK11"/>
      <c r="TPL11" s="22"/>
      <c r="TPM11" s="22"/>
      <c r="TPN11" s="22"/>
      <c r="TPO11" s="15"/>
      <c r="TPP11" s="23"/>
      <c r="TPQ11" s="21"/>
      <c r="TPR11"/>
      <c r="TPS11" s="4"/>
      <c r="TPT11" s="4"/>
      <c r="TPU11"/>
      <c r="TPV11" s="22"/>
      <c r="TPW11" s="22"/>
      <c r="TPX11" s="22"/>
      <c r="TPY11" s="15"/>
      <c r="TPZ11" s="23"/>
      <c r="TQA11" s="21"/>
      <c r="TQB11"/>
      <c r="TQC11" s="4"/>
      <c r="TQD11" s="4"/>
      <c r="TQE11"/>
      <c r="TQF11" s="22"/>
      <c r="TQG11" s="22"/>
      <c r="TQH11" s="22"/>
      <c r="TQI11" s="15"/>
      <c r="TQJ11" s="23"/>
      <c r="TQK11" s="21"/>
      <c r="TQL11"/>
      <c r="TQM11" s="4"/>
      <c r="TQN11" s="4"/>
      <c r="TQO11"/>
      <c r="TQP11" s="22"/>
      <c r="TQQ11" s="22"/>
      <c r="TQR11" s="22"/>
      <c r="TQS11" s="15"/>
      <c r="TQT11" s="23"/>
      <c r="TQU11" s="21"/>
      <c r="TQV11"/>
      <c r="TQW11" s="4"/>
      <c r="TQX11" s="4"/>
      <c r="TQY11"/>
      <c r="TQZ11" s="22"/>
      <c r="TRA11" s="22"/>
      <c r="TRB11" s="22"/>
      <c r="TRC11" s="15"/>
      <c r="TRD11" s="23"/>
      <c r="TRE11" s="21"/>
      <c r="TRF11"/>
      <c r="TRG11" s="4"/>
      <c r="TRH11" s="4"/>
      <c r="TRI11"/>
      <c r="TRJ11" s="22"/>
      <c r="TRK11" s="22"/>
      <c r="TRL11" s="22"/>
      <c r="TRM11" s="15"/>
      <c r="TRN11" s="23"/>
      <c r="TRO11" s="21"/>
      <c r="TRP11"/>
      <c r="TRQ11" s="4"/>
      <c r="TRR11" s="4"/>
      <c r="TRS11"/>
      <c r="TRT11" s="22"/>
      <c r="TRU11" s="22"/>
      <c r="TRV11" s="22"/>
      <c r="TRW11" s="15"/>
      <c r="TRX11" s="23"/>
      <c r="TRY11" s="21"/>
      <c r="TRZ11"/>
      <c r="TSA11" s="4"/>
      <c r="TSB11" s="4"/>
      <c r="TSC11"/>
      <c r="TSD11" s="22"/>
      <c r="TSE11" s="22"/>
      <c r="TSF11" s="22"/>
      <c r="TSG11" s="15"/>
      <c r="TSH11" s="23"/>
      <c r="TSI11" s="21"/>
      <c r="TSJ11"/>
      <c r="TSK11" s="4"/>
      <c r="TSL11" s="4"/>
      <c r="TSM11"/>
      <c r="TSN11" s="22"/>
      <c r="TSO11" s="22"/>
      <c r="TSP11" s="22"/>
      <c r="TSQ11" s="15"/>
      <c r="TSR11" s="23"/>
      <c r="TSS11" s="21"/>
      <c r="TST11"/>
      <c r="TSU11" s="4"/>
      <c r="TSV11" s="4"/>
      <c r="TSW11"/>
      <c r="TSX11" s="22"/>
      <c r="TSY11" s="22"/>
      <c r="TSZ11" s="22"/>
      <c r="TTA11" s="15"/>
      <c r="TTB11" s="23"/>
      <c r="TTC11" s="21"/>
      <c r="TTD11"/>
      <c r="TTE11" s="4"/>
      <c r="TTF11" s="4"/>
      <c r="TTG11"/>
      <c r="TTH11" s="22"/>
      <c r="TTI11" s="22"/>
      <c r="TTJ11" s="22"/>
      <c r="TTK11" s="15"/>
      <c r="TTL11" s="23"/>
      <c r="TTM11" s="21"/>
      <c r="TTN11"/>
      <c r="TTO11" s="4"/>
      <c r="TTP11" s="4"/>
      <c r="TTQ11"/>
      <c r="TTR11" s="22"/>
      <c r="TTS11" s="22"/>
      <c r="TTT11" s="22"/>
      <c r="TTU11" s="15"/>
      <c r="TTV11" s="23"/>
      <c r="TTW11" s="21"/>
      <c r="TTX11"/>
      <c r="TTY11" s="4"/>
      <c r="TTZ11" s="4"/>
      <c r="TUA11"/>
      <c r="TUB11" s="22"/>
      <c r="TUC11" s="22"/>
      <c r="TUD11" s="22"/>
      <c r="TUE11" s="15"/>
      <c r="TUF11" s="23"/>
      <c r="TUG11" s="21"/>
      <c r="TUH11"/>
      <c r="TUI11" s="4"/>
      <c r="TUJ11" s="4"/>
      <c r="TUK11"/>
      <c r="TUL11" s="22"/>
      <c r="TUM11" s="22"/>
      <c r="TUN11" s="22"/>
      <c r="TUO11" s="15"/>
      <c r="TUP11" s="23"/>
      <c r="TUQ11" s="21"/>
      <c r="TUR11"/>
      <c r="TUS11" s="4"/>
      <c r="TUT11" s="4"/>
      <c r="TUU11"/>
      <c r="TUV11" s="22"/>
      <c r="TUW11" s="22"/>
      <c r="TUX11" s="22"/>
      <c r="TUY11" s="15"/>
      <c r="TUZ11" s="23"/>
      <c r="TVA11" s="21"/>
      <c r="TVB11"/>
      <c r="TVC11" s="4"/>
      <c r="TVD11" s="4"/>
      <c r="TVE11"/>
      <c r="TVF11" s="22"/>
      <c r="TVG11" s="22"/>
      <c r="TVH11" s="22"/>
      <c r="TVI11" s="15"/>
      <c r="TVJ11" s="23"/>
      <c r="TVK11" s="21"/>
      <c r="TVL11"/>
      <c r="TVM11" s="4"/>
      <c r="TVN11" s="4"/>
      <c r="TVO11"/>
      <c r="TVP11" s="22"/>
      <c r="TVQ11" s="22"/>
      <c r="TVR11" s="22"/>
      <c r="TVS11" s="15"/>
      <c r="TVT11" s="23"/>
      <c r="TVU11" s="21"/>
      <c r="TVV11"/>
      <c r="TVW11" s="4"/>
      <c r="TVX11" s="4"/>
      <c r="TVY11"/>
      <c r="TVZ11" s="22"/>
      <c r="TWA11" s="22"/>
      <c r="TWB11" s="22"/>
      <c r="TWC11" s="15"/>
      <c r="TWD11" s="23"/>
      <c r="TWE11" s="21"/>
      <c r="TWF11"/>
      <c r="TWG11" s="4"/>
      <c r="TWH11" s="4"/>
      <c r="TWI11"/>
      <c r="TWJ11" s="22"/>
      <c r="TWK11" s="22"/>
      <c r="TWL11" s="22"/>
      <c r="TWM11" s="15"/>
      <c r="TWN11" s="23"/>
      <c r="TWO11" s="21"/>
      <c r="TWP11"/>
      <c r="TWQ11" s="4"/>
      <c r="TWR11" s="4"/>
      <c r="TWS11"/>
      <c r="TWT11" s="22"/>
      <c r="TWU11" s="22"/>
      <c r="TWV11" s="22"/>
      <c r="TWW11" s="15"/>
      <c r="TWX11" s="23"/>
      <c r="TWY11" s="21"/>
      <c r="TWZ11"/>
      <c r="TXA11" s="4"/>
      <c r="TXB11" s="4"/>
      <c r="TXC11"/>
      <c r="TXD11" s="22"/>
      <c r="TXE11" s="22"/>
      <c r="TXF11" s="22"/>
      <c r="TXG11" s="15"/>
      <c r="TXH11" s="23"/>
      <c r="TXI11" s="21"/>
      <c r="TXJ11"/>
      <c r="TXK11" s="4"/>
      <c r="TXL11" s="4"/>
      <c r="TXM11"/>
      <c r="TXN11" s="22"/>
      <c r="TXO11" s="22"/>
      <c r="TXP11" s="22"/>
      <c r="TXQ11" s="15"/>
      <c r="TXR11" s="23"/>
      <c r="TXS11" s="21"/>
      <c r="TXT11"/>
      <c r="TXU11" s="4"/>
      <c r="TXV11" s="4"/>
      <c r="TXW11"/>
      <c r="TXX11" s="22"/>
      <c r="TXY11" s="22"/>
      <c r="TXZ11" s="22"/>
      <c r="TYA11" s="15"/>
      <c r="TYB11" s="23"/>
      <c r="TYC11" s="21"/>
      <c r="TYD11"/>
      <c r="TYE11" s="4"/>
      <c r="TYF11" s="4"/>
      <c r="TYG11"/>
      <c r="TYH11" s="22"/>
      <c r="TYI11" s="22"/>
      <c r="TYJ11" s="22"/>
      <c r="TYK11" s="15"/>
      <c r="TYL11" s="23"/>
      <c r="TYM11" s="21"/>
      <c r="TYN11"/>
      <c r="TYO11" s="4"/>
      <c r="TYP11" s="4"/>
      <c r="TYQ11"/>
      <c r="TYR11" s="22"/>
      <c r="TYS11" s="22"/>
      <c r="TYT11" s="22"/>
      <c r="TYU11" s="15"/>
      <c r="TYV11" s="23"/>
      <c r="TYW11" s="21"/>
      <c r="TYX11"/>
      <c r="TYY11" s="4"/>
      <c r="TYZ11" s="4"/>
      <c r="TZA11"/>
      <c r="TZB11" s="22"/>
      <c r="TZC11" s="22"/>
      <c r="TZD11" s="22"/>
      <c r="TZE11" s="15"/>
      <c r="TZF11" s="23"/>
      <c r="TZG11" s="21"/>
      <c r="TZH11"/>
      <c r="TZI11" s="4"/>
      <c r="TZJ11" s="4"/>
      <c r="TZK11"/>
      <c r="TZL11" s="22"/>
      <c r="TZM11" s="22"/>
      <c r="TZN11" s="22"/>
      <c r="TZO11" s="15"/>
      <c r="TZP11" s="23"/>
      <c r="TZQ11" s="21"/>
      <c r="TZR11"/>
      <c r="TZS11" s="4"/>
      <c r="TZT11" s="4"/>
      <c r="TZU11"/>
      <c r="TZV11" s="22"/>
      <c r="TZW11" s="22"/>
      <c r="TZX11" s="22"/>
      <c r="TZY11" s="15"/>
      <c r="TZZ11" s="23"/>
      <c r="UAA11" s="21"/>
      <c r="UAB11"/>
      <c r="UAC11" s="4"/>
      <c r="UAD11" s="4"/>
      <c r="UAE11"/>
      <c r="UAF11" s="22"/>
      <c r="UAG11" s="22"/>
      <c r="UAH11" s="22"/>
      <c r="UAI11" s="15"/>
      <c r="UAJ11" s="23"/>
      <c r="UAK11" s="21"/>
      <c r="UAL11"/>
      <c r="UAM11" s="4"/>
      <c r="UAN11" s="4"/>
      <c r="UAO11"/>
      <c r="UAP11" s="22"/>
      <c r="UAQ11" s="22"/>
      <c r="UAR11" s="22"/>
      <c r="UAS11" s="15"/>
      <c r="UAT11" s="23"/>
      <c r="UAU11" s="21"/>
      <c r="UAV11"/>
      <c r="UAW11" s="4"/>
      <c r="UAX11" s="4"/>
      <c r="UAY11"/>
      <c r="UAZ11" s="22"/>
      <c r="UBA11" s="22"/>
      <c r="UBB11" s="22"/>
      <c r="UBC11" s="15"/>
      <c r="UBD11" s="23"/>
      <c r="UBE11" s="21"/>
      <c r="UBF11"/>
      <c r="UBG11" s="4"/>
      <c r="UBH11" s="4"/>
      <c r="UBI11"/>
      <c r="UBJ11" s="22"/>
      <c r="UBK11" s="22"/>
      <c r="UBL11" s="22"/>
      <c r="UBM11" s="15"/>
      <c r="UBN11" s="23"/>
      <c r="UBO11" s="21"/>
      <c r="UBP11"/>
      <c r="UBQ11" s="4"/>
      <c r="UBR11" s="4"/>
      <c r="UBS11"/>
      <c r="UBT11" s="22"/>
      <c r="UBU11" s="22"/>
      <c r="UBV11" s="22"/>
      <c r="UBW11" s="15"/>
      <c r="UBX11" s="23"/>
      <c r="UBY11" s="21"/>
      <c r="UBZ11"/>
      <c r="UCA11" s="4"/>
      <c r="UCB11" s="4"/>
      <c r="UCC11"/>
      <c r="UCD11" s="22"/>
      <c r="UCE11" s="22"/>
      <c r="UCF11" s="22"/>
      <c r="UCG11" s="15"/>
      <c r="UCH11" s="23"/>
      <c r="UCI11" s="21"/>
      <c r="UCJ11"/>
      <c r="UCK11" s="4"/>
      <c r="UCL11" s="4"/>
      <c r="UCM11"/>
      <c r="UCN11" s="22"/>
      <c r="UCO11" s="22"/>
      <c r="UCP11" s="22"/>
      <c r="UCQ11" s="15"/>
      <c r="UCR11" s="23"/>
      <c r="UCS11" s="21"/>
      <c r="UCT11"/>
      <c r="UCU11" s="4"/>
      <c r="UCV11" s="4"/>
      <c r="UCW11"/>
      <c r="UCX11" s="22"/>
      <c r="UCY11" s="22"/>
      <c r="UCZ11" s="22"/>
      <c r="UDA11" s="15"/>
      <c r="UDB11" s="23"/>
      <c r="UDC11" s="21"/>
      <c r="UDD11"/>
      <c r="UDE11" s="4"/>
      <c r="UDF11" s="4"/>
      <c r="UDG11"/>
      <c r="UDH11" s="22"/>
      <c r="UDI11" s="22"/>
      <c r="UDJ11" s="22"/>
      <c r="UDK11" s="15"/>
      <c r="UDL11" s="23"/>
      <c r="UDM11" s="21"/>
      <c r="UDN11"/>
      <c r="UDO11" s="4"/>
      <c r="UDP11" s="4"/>
      <c r="UDQ11"/>
      <c r="UDR11" s="22"/>
      <c r="UDS11" s="22"/>
      <c r="UDT11" s="22"/>
      <c r="UDU11" s="15"/>
      <c r="UDV11" s="23"/>
      <c r="UDW11" s="21"/>
      <c r="UDX11"/>
      <c r="UDY11" s="4"/>
      <c r="UDZ11" s="4"/>
      <c r="UEA11"/>
      <c r="UEB11" s="22"/>
      <c r="UEC11" s="22"/>
      <c r="UED11" s="22"/>
      <c r="UEE11" s="15"/>
      <c r="UEF11" s="23"/>
      <c r="UEG11" s="21"/>
      <c r="UEH11"/>
      <c r="UEI11" s="4"/>
      <c r="UEJ11" s="4"/>
      <c r="UEK11"/>
      <c r="UEL11" s="22"/>
      <c r="UEM11" s="22"/>
      <c r="UEN11" s="22"/>
      <c r="UEO11" s="15"/>
      <c r="UEP11" s="23"/>
      <c r="UEQ11" s="21"/>
      <c r="UER11"/>
      <c r="UES11" s="4"/>
      <c r="UET11" s="4"/>
      <c r="UEU11"/>
      <c r="UEV11" s="22"/>
      <c r="UEW11" s="22"/>
      <c r="UEX11" s="22"/>
      <c r="UEY11" s="15"/>
      <c r="UEZ11" s="23"/>
      <c r="UFA11" s="21"/>
      <c r="UFB11"/>
      <c r="UFC11" s="4"/>
      <c r="UFD11" s="4"/>
      <c r="UFE11"/>
      <c r="UFF11" s="22"/>
      <c r="UFG11" s="22"/>
      <c r="UFH11" s="22"/>
      <c r="UFI11" s="15"/>
      <c r="UFJ11" s="23"/>
      <c r="UFK11" s="21"/>
      <c r="UFL11"/>
      <c r="UFM11" s="4"/>
      <c r="UFN11" s="4"/>
      <c r="UFO11"/>
      <c r="UFP11" s="22"/>
      <c r="UFQ11" s="22"/>
      <c r="UFR11" s="22"/>
      <c r="UFS11" s="15"/>
      <c r="UFT11" s="23"/>
      <c r="UFU11" s="21"/>
      <c r="UFV11"/>
      <c r="UFW11" s="4"/>
      <c r="UFX11" s="4"/>
      <c r="UFY11"/>
      <c r="UFZ11" s="22"/>
      <c r="UGA11" s="22"/>
      <c r="UGB11" s="22"/>
      <c r="UGC11" s="15"/>
      <c r="UGD11" s="23"/>
      <c r="UGE11" s="21"/>
      <c r="UGF11"/>
      <c r="UGG11" s="4"/>
      <c r="UGH11" s="4"/>
      <c r="UGI11"/>
      <c r="UGJ11" s="22"/>
      <c r="UGK11" s="22"/>
      <c r="UGL11" s="22"/>
      <c r="UGM11" s="15"/>
      <c r="UGN11" s="23"/>
      <c r="UGO11" s="21"/>
      <c r="UGP11"/>
      <c r="UGQ11" s="4"/>
      <c r="UGR11" s="4"/>
      <c r="UGS11"/>
      <c r="UGT11" s="22"/>
      <c r="UGU11" s="22"/>
      <c r="UGV11" s="22"/>
      <c r="UGW11" s="15"/>
      <c r="UGX11" s="23"/>
      <c r="UGY11" s="21"/>
      <c r="UGZ11"/>
      <c r="UHA11" s="4"/>
      <c r="UHB11" s="4"/>
      <c r="UHC11"/>
      <c r="UHD11" s="22"/>
      <c r="UHE11" s="22"/>
      <c r="UHF11" s="22"/>
      <c r="UHG11" s="15"/>
      <c r="UHH11" s="23"/>
      <c r="UHI11" s="21"/>
      <c r="UHJ11"/>
      <c r="UHK11" s="4"/>
      <c r="UHL11" s="4"/>
      <c r="UHM11"/>
      <c r="UHN11" s="22"/>
      <c r="UHO11" s="22"/>
      <c r="UHP11" s="22"/>
      <c r="UHQ11" s="15"/>
      <c r="UHR11" s="23"/>
      <c r="UHS11" s="21"/>
      <c r="UHT11"/>
      <c r="UHU11" s="4"/>
      <c r="UHV11" s="4"/>
      <c r="UHW11"/>
      <c r="UHX11" s="22"/>
      <c r="UHY11" s="22"/>
      <c r="UHZ11" s="22"/>
      <c r="UIA11" s="15"/>
      <c r="UIB11" s="23"/>
      <c r="UIC11" s="21"/>
      <c r="UID11"/>
      <c r="UIE11" s="4"/>
      <c r="UIF11" s="4"/>
      <c r="UIG11"/>
      <c r="UIH11" s="22"/>
      <c r="UII11" s="22"/>
      <c r="UIJ11" s="22"/>
      <c r="UIK11" s="15"/>
      <c r="UIL11" s="23"/>
      <c r="UIM11" s="21"/>
      <c r="UIN11"/>
      <c r="UIO11" s="4"/>
      <c r="UIP11" s="4"/>
      <c r="UIQ11"/>
      <c r="UIR11" s="22"/>
      <c r="UIS11" s="22"/>
      <c r="UIT11" s="22"/>
      <c r="UIU11" s="15"/>
      <c r="UIV11" s="23"/>
      <c r="UIW11" s="21"/>
      <c r="UIX11"/>
      <c r="UIY11" s="4"/>
      <c r="UIZ11" s="4"/>
      <c r="UJA11"/>
      <c r="UJB11" s="22"/>
      <c r="UJC11" s="22"/>
      <c r="UJD11" s="22"/>
      <c r="UJE11" s="15"/>
      <c r="UJF11" s="23"/>
      <c r="UJG11" s="21"/>
      <c r="UJH11"/>
      <c r="UJI11" s="4"/>
      <c r="UJJ11" s="4"/>
      <c r="UJK11"/>
      <c r="UJL11" s="22"/>
      <c r="UJM11" s="22"/>
      <c r="UJN11" s="22"/>
      <c r="UJO11" s="15"/>
      <c r="UJP11" s="23"/>
      <c r="UJQ11" s="21"/>
      <c r="UJR11"/>
      <c r="UJS11" s="4"/>
      <c r="UJT11" s="4"/>
      <c r="UJU11"/>
      <c r="UJV11" s="22"/>
      <c r="UJW11" s="22"/>
      <c r="UJX11" s="22"/>
      <c r="UJY11" s="15"/>
      <c r="UJZ11" s="23"/>
      <c r="UKA11" s="21"/>
      <c r="UKB11"/>
      <c r="UKC11" s="4"/>
      <c r="UKD11" s="4"/>
      <c r="UKE11"/>
      <c r="UKF11" s="22"/>
      <c r="UKG11" s="22"/>
      <c r="UKH11" s="22"/>
      <c r="UKI11" s="15"/>
      <c r="UKJ11" s="23"/>
      <c r="UKK11" s="21"/>
      <c r="UKL11"/>
      <c r="UKM11" s="4"/>
      <c r="UKN11" s="4"/>
      <c r="UKO11"/>
      <c r="UKP11" s="22"/>
      <c r="UKQ11" s="22"/>
      <c r="UKR11" s="22"/>
      <c r="UKS11" s="15"/>
      <c r="UKT11" s="23"/>
      <c r="UKU11" s="21"/>
      <c r="UKV11"/>
      <c r="UKW11" s="4"/>
      <c r="UKX11" s="4"/>
      <c r="UKY11"/>
      <c r="UKZ11" s="22"/>
      <c r="ULA11" s="22"/>
      <c r="ULB11" s="22"/>
      <c r="ULC11" s="15"/>
      <c r="ULD11" s="23"/>
      <c r="ULE11" s="21"/>
      <c r="ULF11"/>
      <c r="ULG11" s="4"/>
      <c r="ULH11" s="4"/>
      <c r="ULI11"/>
      <c r="ULJ11" s="22"/>
      <c r="ULK11" s="22"/>
      <c r="ULL11" s="22"/>
      <c r="ULM11" s="15"/>
      <c r="ULN11" s="23"/>
      <c r="ULO11" s="21"/>
      <c r="ULP11"/>
      <c r="ULQ11" s="4"/>
      <c r="ULR11" s="4"/>
      <c r="ULS11"/>
      <c r="ULT11" s="22"/>
      <c r="ULU11" s="22"/>
      <c r="ULV11" s="22"/>
      <c r="ULW11" s="15"/>
      <c r="ULX11" s="23"/>
      <c r="ULY11" s="21"/>
      <c r="ULZ11"/>
      <c r="UMA11" s="4"/>
      <c r="UMB11" s="4"/>
      <c r="UMC11"/>
      <c r="UMD11" s="22"/>
      <c r="UME11" s="22"/>
      <c r="UMF11" s="22"/>
      <c r="UMG11" s="15"/>
      <c r="UMH11" s="23"/>
      <c r="UMI11" s="21"/>
      <c r="UMJ11"/>
      <c r="UMK11" s="4"/>
      <c r="UML11" s="4"/>
      <c r="UMM11"/>
      <c r="UMN11" s="22"/>
      <c r="UMO11" s="22"/>
      <c r="UMP11" s="22"/>
      <c r="UMQ11" s="15"/>
      <c r="UMR11" s="23"/>
      <c r="UMS11" s="21"/>
      <c r="UMT11"/>
      <c r="UMU11" s="4"/>
      <c r="UMV11" s="4"/>
      <c r="UMW11"/>
      <c r="UMX11" s="22"/>
      <c r="UMY11" s="22"/>
      <c r="UMZ11" s="22"/>
      <c r="UNA11" s="15"/>
      <c r="UNB11" s="23"/>
      <c r="UNC11" s="21"/>
      <c r="UND11"/>
      <c r="UNE11" s="4"/>
      <c r="UNF11" s="4"/>
      <c r="UNG11"/>
      <c r="UNH11" s="22"/>
      <c r="UNI11" s="22"/>
      <c r="UNJ11" s="22"/>
      <c r="UNK11" s="15"/>
      <c r="UNL11" s="23"/>
      <c r="UNM11" s="21"/>
      <c r="UNN11"/>
      <c r="UNO11" s="4"/>
      <c r="UNP11" s="4"/>
      <c r="UNQ11"/>
      <c r="UNR11" s="22"/>
      <c r="UNS11" s="22"/>
      <c r="UNT11" s="22"/>
      <c r="UNU11" s="15"/>
      <c r="UNV11" s="23"/>
      <c r="UNW11" s="21"/>
      <c r="UNX11"/>
      <c r="UNY11" s="4"/>
      <c r="UNZ11" s="4"/>
      <c r="UOA11"/>
      <c r="UOB11" s="22"/>
      <c r="UOC11" s="22"/>
      <c r="UOD11" s="22"/>
      <c r="UOE11" s="15"/>
      <c r="UOF11" s="23"/>
      <c r="UOG11" s="21"/>
      <c r="UOH11"/>
      <c r="UOI11" s="4"/>
      <c r="UOJ11" s="4"/>
      <c r="UOK11"/>
      <c r="UOL11" s="22"/>
      <c r="UOM11" s="22"/>
      <c r="UON11" s="22"/>
      <c r="UOO11" s="15"/>
      <c r="UOP11" s="23"/>
      <c r="UOQ11" s="21"/>
      <c r="UOR11"/>
      <c r="UOS11" s="4"/>
      <c r="UOT11" s="4"/>
      <c r="UOU11"/>
      <c r="UOV11" s="22"/>
      <c r="UOW11" s="22"/>
      <c r="UOX11" s="22"/>
      <c r="UOY11" s="15"/>
      <c r="UOZ11" s="23"/>
      <c r="UPA11" s="21"/>
      <c r="UPB11"/>
      <c r="UPC11" s="4"/>
      <c r="UPD11" s="4"/>
      <c r="UPE11"/>
      <c r="UPF11" s="22"/>
      <c r="UPG11" s="22"/>
      <c r="UPH11" s="22"/>
      <c r="UPI11" s="15"/>
      <c r="UPJ11" s="23"/>
      <c r="UPK11" s="21"/>
      <c r="UPL11"/>
      <c r="UPM11" s="4"/>
      <c r="UPN11" s="4"/>
      <c r="UPO11"/>
      <c r="UPP11" s="22"/>
      <c r="UPQ11" s="22"/>
      <c r="UPR11" s="22"/>
      <c r="UPS11" s="15"/>
      <c r="UPT11" s="23"/>
      <c r="UPU11" s="21"/>
      <c r="UPV11"/>
      <c r="UPW11" s="4"/>
      <c r="UPX11" s="4"/>
      <c r="UPY11"/>
      <c r="UPZ11" s="22"/>
      <c r="UQA11" s="22"/>
      <c r="UQB11" s="22"/>
      <c r="UQC11" s="15"/>
      <c r="UQD11" s="23"/>
      <c r="UQE11" s="21"/>
      <c r="UQF11"/>
      <c r="UQG11" s="4"/>
      <c r="UQH11" s="4"/>
      <c r="UQI11"/>
      <c r="UQJ11" s="22"/>
      <c r="UQK11" s="22"/>
      <c r="UQL11" s="22"/>
      <c r="UQM11" s="15"/>
      <c r="UQN11" s="23"/>
      <c r="UQO11" s="21"/>
      <c r="UQP11"/>
      <c r="UQQ11" s="4"/>
      <c r="UQR11" s="4"/>
      <c r="UQS11"/>
      <c r="UQT11" s="22"/>
      <c r="UQU11" s="22"/>
      <c r="UQV11" s="22"/>
      <c r="UQW11" s="15"/>
      <c r="UQX11" s="23"/>
      <c r="UQY11" s="21"/>
      <c r="UQZ11"/>
      <c r="URA11" s="4"/>
      <c r="URB11" s="4"/>
      <c r="URC11"/>
      <c r="URD11" s="22"/>
      <c r="URE11" s="22"/>
      <c r="URF11" s="22"/>
      <c r="URG11" s="15"/>
      <c r="URH11" s="23"/>
      <c r="URI11" s="21"/>
      <c r="URJ11"/>
      <c r="URK11" s="4"/>
      <c r="URL11" s="4"/>
      <c r="URM11"/>
      <c r="URN11" s="22"/>
      <c r="URO11" s="22"/>
      <c r="URP11" s="22"/>
      <c r="URQ11" s="15"/>
      <c r="URR11" s="23"/>
      <c r="URS11" s="21"/>
      <c r="URT11"/>
      <c r="URU11" s="4"/>
      <c r="URV11" s="4"/>
      <c r="URW11"/>
      <c r="URX11" s="22"/>
      <c r="URY11" s="22"/>
      <c r="URZ11" s="22"/>
      <c r="USA11" s="15"/>
      <c r="USB11" s="23"/>
      <c r="USC11" s="21"/>
      <c r="USD11"/>
      <c r="USE11" s="4"/>
      <c r="USF11" s="4"/>
      <c r="USG11"/>
      <c r="USH11" s="22"/>
      <c r="USI11" s="22"/>
      <c r="USJ11" s="22"/>
      <c r="USK11" s="15"/>
      <c r="USL11" s="23"/>
      <c r="USM11" s="21"/>
      <c r="USN11"/>
      <c r="USO11" s="4"/>
      <c r="USP11" s="4"/>
      <c r="USQ11"/>
      <c r="USR11" s="22"/>
      <c r="USS11" s="22"/>
      <c r="UST11" s="22"/>
      <c r="USU11" s="15"/>
      <c r="USV11" s="23"/>
      <c r="USW11" s="21"/>
      <c r="USX11"/>
      <c r="USY11" s="4"/>
      <c r="USZ11" s="4"/>
      <c r="UTA11"/>
      <c r="UTB11" s="22"/>
      <c r="UTC11" s="22"/>
      <c r="UTD11" s="22"/>
      <c r="UTE11" s="15"/>
      <c r="UTF11" s="23"/>
      <c r="UTG11" s="21"/>
      <c r="UTH11"/>
      <c r="UTI11" s="4"/>
      <c r="UTJ11" s="4"/>
      <c r="UTK11"/>
      <c r="UTL11" s="22"/>
      <c r="UTM11" s="22"/>
      <c r="UTN11" s="22"/>
      <c r="UTO11" s="15"/>
      <c r="UTP11" s="23"/>
      <c r="UTQ11" s="21"/>
      <c r="UTR11"/>
      <c r="UTS11" s="4"/>
      <c r="UTT11" s="4"/>
      <c r="UTU11"/>
      <c r="UTV11" s="22"/>
      <c r="UTW11" s="22"/>
      <c r="UTX11" s="22"/>
      <c r="UTY11" s="15"/>
      <c r="UTZ11" s="23"/>
      <c r="UUA11" s="21"/>
      <c r="UUB11"/>
      <c r="UUC11" s="4"/>
      <c r="UUD11" s="4"/>
      <c r="UUE11"/>
      <c r="UUF11" s="22"/>
      <c r="UUG11" s="22"/>
      <c r="UUH11" s="22"/>
      <c r="UUI11" s="15"/>
      <c r="UUJ11" s="23"/>
      <c r="UUK11" s="21"/>
      <c r="UUL11"/>
      <c r="UUM11" s="4"/>
      <c r="UUN11" s="4"/>
      <c r="UUO11"/>
      <c r="UUP11" s="22"/>
      <c r="UUQ11" s="22"/>
      <c r="UUR11" s="22"/>
      <c r="UUS11" s="15"/>
      <c r="UUT11" s="23"/>
      <c r="UUU11" s="21"/>
      <c r="UUV11"/>
      <c r="UUW11" s="4"/>
      <c r="UUX11" s="4"/>
      <c r="UUY11"/>
      <c r="UUZ11" s="22"/>
      <c r="UVA11" s="22"/>
      <c r="UVB11" s="22"/>
      <c r="UVC11" s="15"/>
      <c r="UVD11" s="23"/>
      <c r="UVE11" s="21"/>
      <c r="UVF11"/>
      <c r="UVG11" s="4"/>
      <c r="UVH11" s="4"/>
      <c r="UVI11"/>
      <c r="UVJ11" s="22"/>
      <c r="UVK11" s="22"/>
      <c r="UVL11" s="22"/>
      <c r="UVM11" s="15"/>
      <c r="UVN11" s="23"/>
      <c r="UVO11" s="21"/>
      <c r="UVP11"/>
      <c r="UVQ11" s="4"/>
      <c r="UVR11" s="4"/>
      <c r="UVS11"/>
      <c r="UVT11" s="22"/>
      <c r="UVU11" s="22"/>
      <c r="UVV11" s="22"/>
      <c r="UVW11" s="15"/>
      <c r="UVX11" s="23"/>
      <c r="UVY11" s="21"/>
      <c r="UVZ11"/>
      <c r="UWA11" s="4"/>
      <c r="UWB11" s="4"/>
      <c r="UWC11"/>
      <c r="UWD11" s="22"/>
      <c r="UWE11" s="22"/>
      <c r="UWF11" s="22"/>
      <c r="UWG11" s="15"/>
      <c r="UWH11" s="23"/>
      <c r="UWI11" s="21"/>
      <c r="UWJ11"/>
      <c r="UWK11" s="4"/>
      <c r="UWL11" s="4"/>
      <c r="UWM11"/>
      <c r="UWN11" s="22"/>
      <c r="UWO11" s="22"/>
      <c r="UWP11" s="22"/>
      <c r="UWQ11" s="15"/>
      <c r="UWR11" s="23"/>
      <c r="UWS11" s="21"/>
      <c r="UWT11"/>
      <c r="UWU11" s="4"/>
      <c r="UWV11" s="4"/>
      <c r="UWW11"/>
      <c r="UWX11" s="22"/>
      <c r="UWY11" s="22"/>
      <c r="UWZ11" s="22"/>
      <c r="UXA11" s="15"/>
      <c r="UXB11" s="23"/>
      <c r="UXC11" s="21"/>
      <c r="UXD11"/>
      <c r="UXE11" s="4"/>
      <c r="UXF11" s="4"/>
      <c r="UXG11"/>
      <c r="UXH11" s="22"/>
      <c r="UXI11" s="22"/>
      <c r="UXJ11" s="22"/>
      <c r="UXK11" s="15"/>
      <c r="UXL11" s="23"/>
      <c r="UXM11" s="21"/>
      <c r="UXN11"/>
      <c r="UXO11" s="4"/>
      <c r="UXP11" s="4"/>
      <c r="UXQ11"/>
      <c r="UXR11" s="22"/>
      <c r="UXS11" s="22"/>
      <c r="UXT11" s="22"/>
      <c r="UXU11" s="15"/>
      <c r="UXV11" s="23"/>
      <c r="UXW11" s="21"/>
      <c r="UXX11"/>
      <c r="UXY11" s="4"/>
      <c r="UXZ11" s="4"/>
      <c r="UYA11"/>
      <c r="UYB11" s="22"/>
      <c r="UYC11" s="22"/>
      <c r="UYD11" s="22"/>
      <c r="UYE11" s="15"/>
      <c r="UYF11" s="23"/>
      <c r="UYG11" s="21"/>
      <c r="UYH11"/>
      <c r="UYI11" s="4"/>
      <c r="UYJ11" s="4"/>
      <c r="UYK11"/>
      <c r="UYL11" s="22"/>
      <c r="UYM11" s="22"/>
      <c r="UYN11" s="22"/>
      <c r="UYO11" s="15"/>
      <c r="UYP11" s="23"/>
      <c r="UYQ11" s="21"/>
      <c r="UYR11"/>
      <c r="UYS11" s="4"/>
      <c r="UYT11" s="4"/>
      <c r="UYU11"/>
      <c r="UYV11" s="22"/>
      <c r="UYW11" s="22"/>
      <c r="UYX11" s="22"/>
      <c r="UYY11" s="15"/>
      <c r="UYZ11" s="23"/>
      <c r="UZA11" s="21"/>
      <c r="UZB11"/>
      <c r="UZC11" s="4"/>
      <c r="UZD11" s="4"/>
      <c r="UZE11"/>
      <c r="UZF11" s="22"/>
      <c r="UZG11" s="22"/>
      <c r="UZH11" s="22"/>
      <c r="UZI11" s="15"/>
      <c r="UZJ11" s="23"/>
      <c r="UZK11" s="21"/>
      <c r="UZL11"/>
      <c r="UZM11" s="4"/>
      <c r="UZN11" s="4"/>
      <c r="UZO11"/>
      <c r="UZP11" s="22"/>
      <c r="UZQ11" s="22"/>
      <c r="UZR11" s="22"/>
      <c r="UZS11" s="15"/>
      <c r="UZT11" s="23"/>
      <c r="UZU11" s="21"/>
      <c r="UZV11"/>
      <c r="UZW11" s="4"/>
      <c r="UZX11" s="4"/>
      <c r="UZY11"/>
      <c r="UZZ11" s="22"/>
      <c r="VAA11" s="22"/>
      <c r="VAB11" s="22"/>
      <c r="VAC11" s="15"/>
      <c r="VAD11" s="23"/>
      <c r="VAE11" s="21"/>
      <c r="VAF11"/>
      <c r="VAG11" s="4"/>
      <c r="VAH11" s="4"/>
      <c r="VAI11"/>
      <c r="VAJ11" s="22"/>
      <c r="VAK11" s="22"/>
      <c r="VAL11" s="22"/>
      <c r="VAM11" s="15"/>
      <c r="VAN11" s="23"/>
      <c r="VAO11" s="21"/>
      <c r="VAP11"/>
      <c r="VAQ11" s="4"/>
      <c r="VAR11" s="4"/>
      <c r="VAS11"/>
      <c r="VAT11" s="22"/>
      <c r="VAU11" s="22"/>
      <c r="VAV11" s="22"/>
      <c r="VAW11" s="15"/>
      <c r="VAX11" s="23"/>
      <c r="VAY11" s="21"/>
      <c r="VAZ11"/>
      <c r="VBA11" s="4"/>
      <c r="VBB11" s="4"/>
      <c r="VBC11"/>
      <c r="VBD11" s="22"/>
      <c r="VBE11" s="22"/>
      <c r="VBF11" s="22"/>
      <c r="VBG11" s="15"/>
      <c r="VBH11" s="23"/>
      <c r="VBI11" s="21"/>
      <c r="VBJ11"/>
      <c r="VBK11" s="4"/>
      <c r="VBL11" s="4"/>
      <c r="VBM11"/>
      <c r="VBN11" s="22"/>
      <c r="VBO11" s="22"/>
      <c r="VBP11" s="22"/>
      <c r="VBQ11" s="15"/>
      <c r="VBR11" s="23"/>
      <c r="VBS11" s="21"/>
      <c r="VBT11"/>
      <c r="VBU11" s="4"/>
      <c r="VBV11" s="4"/>
      <c r="VBW11"/>
      <c r="VBX11" s="22"/>
      <c r="VBY11" s="22"/>
      <c r="VBZ11" s="22"/>
      <c r="VCA11" s="15"/>
      <c r="VCB11" s="23"/>
      <c r="VCC11" s="21"/>
      <c r="VCD11"/>
      <c r="VCE11" s="4"/>
      <c r="VCF11" s="4"/>
      <c r="VCG11"/>
      <c r="VCH11" s="22"/>
      <c r="VCI11" s="22"/>
      <c r="VCJ11" s="22"/>
      <c r="VCK11" s="15"/>
      <c r="VCL11" s="23"/>
      <c r="VCM11" s="21"/>
      <c r="VCN11"/>
      <c r="VCO11" s="4"/>
      <c r="VCP11" s="4"/>
      <c r="VCQ11"/>
      <c r="VCR11" s="22"/>
      <c r="VCS11" s="22"/>
      <c r="VCT11" s="22"/>
      <c r="VCU11" s="15"/>
      <c r="VCV11" s="23"/>
      <c r="VCW11" s="21"/>
      <c r="VCX11"/>
      <c r="VCY11" s="4"/>
      <c r="VCZ11" s="4"/>
      <c r="VDA11"/>
      <c r="VDB11" s="22"/>
      <c r="VDC11" s="22"/>
      <c r="VDD11" s="22"/>
      <c r="VDE11" s="15"/>
      <c r="VDF11" s="23"/>
      <c r="VDG11" s="21"/>
      <c r="VDH11"/>
      <c r="VDI11" s="4"/>
      <c r="VDJ11" s="4"/>
      <c r="VDK11"/>
      <c r="VDL11" s="22"/>
      <c r="VDM11" s="22"/>
      <c r="VDN11" s="22"/>
      <c r="VDO11" s="15"/>
      <c r="VDP11" s="23"/>
      <c r="VDQ11" s="21"/>
      <c r="VDR11"/>
      <c r="VDS11" s="4"/>
      <c r="VDT11" s="4"/>
      <c r="VDU11"/>
      <c r="VDV11" s="22"/>
      <c r="VDW11" s="22"/>
      <c r="VDX11" s="22"/>
      <c r="VDY11" s="15"/>
      <c r="VDZ11" s="23"/>
      <c r="VEA11" s="21"/>
      <c r="VEB11"/>
      <c r="VEC11" s="4"/>
      <c r="VED11" s="4"/>
      <c r="VEE11"/>
      <c r="VEF11" s="22"/>
      <c r="VEG11" s="22"/>
      <c r="VEH11" s="22"/>
      <c r="VEI11" s="15"/>
      <c r="VEJ11" s="23"/>
      <c r="VEK11" s="21"/>
      <c r="VEL11"/>
      <c r="VEM11" s="4"/>
      <c r="VEN11" s="4"/>
      <c r="VEO11"/>
      <c r="VEP11" s="22"/>
      <c r="VEQ11" s="22"/>
      <c r="VER11" s="22"/>
      <c r="VES11" s="15"/>
      <c r="VET11" s="23"/>
      <c r="VEU11" s="21"/>
      <c r="VEV11"/>
      <c r="VEW11" s="4"/>
      <c r="VEX11" s="4"/>
      <c r="VEY11"/>
      <c r="VEZ11" s="22"/>
      <c r="VFA11" s="22"/>
      <c r="VFB11" s="22"/>
      <c r="VFC11" s="15"/>
      <c r="VFD11" s="23"/>
      <c r="VFE11" s="21"/>
      <c r="VFF11"/>
      <c r="VFG11" s="4"/>
      <c r="VFH11" s="4"/>
      <c r="VFI11"/>
      <c r="VFJ11" s="22"/>
      <c r="VFK11" s="22"/>
      <c r="VFL11" s="22"/>
      <c r="VFM11" s="15"/>
      <c r="VFN11" s="23"/>
      <c r="VFO11" s="21"/>
      <c r="VFP11"/>
      <c r="VFQ11" s="4"/>
      <c r="VFR11" s="4"/>
      <c r="VFS11"/>
      <c r="VFT11" s="22"/>
      <c r="VFU11" s="22"/>
      <c r="VFV11" s="22"/>
      <c r="VFW11" s="15"/>
      <c r="VFX11" s="23"/>
      <c r="VFY11" s="21"/>
      <c r="VFZ11"/>
      <c r="VGA11" s="4"/>
      <c r="VGB11" s="4"/>
      <c r="VGC11"/>
      <c r="VGD11" s="22"/>
      <c r="VGE11" s="22"/>
      <c r="VGF11" s="22"/>
      <c r="VGG11" s="15"/>
      <c r="VGH11" s="23"/>
      <c r="VGI11" s="21"/>
      <c r="VGJ11"/>
      <c r="VGK11" s="4"/>
      <c r="VGL11" s="4"/>
      <c r="VGM11"/>
      <c r="VGN11" s="22"/>
      <c r="VGO11" s="22"/>
      <c r="VGP11" s="22"/>
      <c r="VGQ11" s="15"/>
      <c r="VGR11" s="23"/>
      <c r="VGS11" s="21"/>
      <c r="VGT11"/>
      <c r="VGU11" s="4"/>
      <c r="VGV11" s="4"/>
      <c r="VGW11"/>
      <c r="VGX11" s="22"/>
      <c r="VGY11" s="22"/>
      <c r="VGZ11" s="22"/>
      <c r="VHA11" s="15"/>
      <c r="VHB11" s="23"/>
      <c r="VHC11" s="21"/>
      <c r="VHD11"/>
      <c r="VHE11" s="4"/>
      <c r="VHF11" s="4"/>
      <c r="VHG11"/>
      <c r="VHH11" s="22"/>
      <c r="VHI11" s="22"/>
      <c r="VHJ11" s="22"/>
      <c r="VHK11" s="15"/>
      <c r="VHL11" s="23"/>
      <c r="VHM11" s="21"/>
      <c r="VHN11"/>
      <c r="VHO11" s="4"/>
      <c r="VHP11" s="4"/>
      <c r="VHQ11"/>
      <c r="VHR11" s="22"/>
      <c r="VHS11" s="22"/>
      <c r="VHT11" s="22"/>
      <c r="VHU11" s="15"/>
      <c r="VHV11" s="23"/>
      <c r="VHW11" s="21"/>
      <c r="VHX11"/>
      <c r="VHY11" s="4"/>
      <c r="VHZ11" s="4"/>
      <c r="VIA11"/>
      <c r="VIB11" s="22"/>
      <c r="VIC11" s="22"/>
      <c r="VID11" s="22"/>
      <c r="VIE11" s="15"/>
      <c r="VIF11" s="23"/>
      <c r="VIG11" s="21"/>
      <c r="VIH11"/>
      <c r="VII11" s="4"/>
      <c r="VIJ11" s="4"/>
      <c r="VIK11"/>
      <c r="VIL11" s="22"/>
      <c r="VIM11" s="22"/>
      <c r="VIN11" s="22"/>
      <c r="VIO11" s="15"/>
      <c r="VIP11" s="23"/>
      <c r="VIQ11" s="21"/>
      <c r="VIR11"/>
      <c r="VIS11" s="4"/>
      <c r="VIT11" s="4"/>
      <c r="VIU11"/>
      <c r="VIV11" s="22"/>
      <c r="VIW11" s="22"/>
      <c r="VIX11" s="22"/>
      <c r="VIY11" s="15"/>
      <c r="VIZ11" s="23"/>
      <c r="VJA11" s="21"/>
      <c r="VJB11"/>
      <c r="VJC11" s="4"/>
      <c r="VJD11" s="4"/>
      <c r="VJE11"/>
      <c r="VJF11" s="22"/>
      <c r="VJG11" s="22"/>
      <c r="VJH11" s="22"/>
      <c r="VJI11" s="15"/>
      <c r="VJJ11" s="23"/>
      <c r="VJK11" s="21"/>
      <c r="VJL11"/>
      <c r="VJM11" s="4"/>
      <c r="VJN11" s="4"/>
      <c r="VJO11"/>
      <c r="VJP11" s="22"/>
      <c r="VJQ11" s="22"/>
      <c r="VJR11" s="22"/>
      <c r="VJS11" s="15"/>
      <c r="VJT11" s="23"/>
      <c r="VJU11" s="21"/>
      <c r="VJV11"/>
      <c r="VJW11" s="4"/>
      <c r="VJX11" s="4"/>
      <c r="VJY11"/>
      <c r="VJZ11" s="22"/>
      <c r="VKA11" s="22"/>
      <c r="VKB11" s="22"/>
      <c r="VKC11" s="15"/>
      <c r="VKD11" s="23"/>
      <c r="VKE11" s="21"/>
      <c r="VKF11"/>
      <c r="VKG11" s="4"/>
      <c r="VKH11" s="4"/>
      <c r="VKI11"/>
      <c r="VKJ11" s="22"/>
      <c r="VKK11" s="22"/>
      <c r="VKL11" s="22"/>
      <c r="VKM11" s="15"/>
      <c r="VKN11" s="23"/>
      <c r="VKO11" s="21"/>
      <c r="VKP11"/>
      <c r="VKQ11" s="4"/>
      <c r="VKR11" s="4"/>
      <c r="VKS11"/>
      <c r="VKT11" s="22"/>
      <c r="VKU11" s="22"/>
      <c r="VKV11" s="22"/>
      <c r="VKW11" s="15"/>
      <c r="VKX11" s="23"/>
      <c r="VKY11" s="21"/>
      <c r="VKZ11"/>
      <c r="VLA11" s="4"/>
      <c r="VLB11" s="4"/>
      <c r="VLC11"/>
      <c r="VLD11" s="22"/>
      <c r="VLE11" s="22"/>
      <c r="VLF11" s="22"/>
      <c r="VLG11" s="15"/>
      <c r="VLH11" s="23"/>
      <c r="VLI11" s="21"/>
      <c r="VLJ11"/>
      <c r="VLK11" s="4"/>
      <c r="VLL11" s="4"/>
      <c r="VLM11"/>
      <c r="VLN11" s="22"/>
      <c r="VLO11" s="22"/>
      <c r="VLP11" s="22"/>
      <c r="VLQ11" s="15"/>
      <c r="VLR11" s="23"/>
      <c r="VLS11" s="21"/>
      <c r="VLT11"/>
      <c r="VLU11" s="4"/>
      <c r="VLV11" s="4"/>
      <c r="VLW11"/>
      <c r="VLX11" s="22"/>
      <c r="VLY11" s="22"/>
      <c r="VLZ11" s="22"/>
      <c r="VMA11" s="15"/>
      <c r="VMB11" s="23"/>
      <c r="VMC11" s="21"/>
      <c r="VMD11"/>
      <c r="VME11" s="4"/>
      <c r="VMF11" s="4"/>
      <c r="VMG11"/>
      <c r="VMH11" s="22"/>
      <c r="VMI11" s="22"/>
      <c r="VMJ11" s="22"/>
      <c r="VMK11" s="15"/>
      <c r="VML11" s="23"/>
      <c r="VMM11" s="21"/>
      <c r="VMN11"/>
      <c r="VMO11" s="4"/>
      <c r="VMP11" s="4"/>
      <c r="VMQ11"/>
      <c r="VMR11" s="22"/>
      <c r="VMS11" s="22"/>
      <c r="VMT11" s="22"/>
      <c r="VMU11" s="15"/>
      <c r="VMV11" s="23"/>
      <c r="VMW11" s="21"/>
      <c r="VMX11"/>
      <c r="VMY11" s="4"/>
      <c r="VMZ11" s="4"/>
      <c r="VNA11"/>
      <c r="VNB11" s="22"/>
      <c r="VNC11" s="22"/>
      <c r="VND11" s="22"/>
      <c r="VNE11" s="15"/>
      <c r="VNF11" s="23"/>
      <c r="VNG11" s="21"/>
      <c r="VNH11"/>
      <c r="VNI11" s="4"/>
      <c r="VNJ11" s="4"/>
      <c r="VNK11"/>
      <c r="VNL11" s="22"/>
      <c r="VNM11" s="22"/>
      <c r="VNN11" s="22"/>
      <c r="VNO11" s="15"/>
      <c r="VNP11" s="23"/>
      <c r="VNQ11" s="21"/>
      <c r="VNR11"/>
      <c r="VNS11" s="4"/>
      <c r="VNT11" s="4"/>
      <c r="VNU11"/>
      <c r="VNV11" s="22"/>
      <c r="VNW11" s="22"/>
      <c r="VNX11" s="22"/>
      <c r="VNY11" s="15"/>
      <c r="VNZ11" s="23"/>
      <c r="VOA11" s="21"/>
      <c r="VOB11"/>
      <c r="VOC11" s="4"/>
      <c r="VOD11" s="4"/>
      <c r="VOE11"/>
      <c r="VOF11" s="22"/>
      <c r="VOG11" s="22"/>
      <c r="VOH11" s="22"/>
      <c r="VOI11" s="15"/>
      <c r="VOJ11" s="23"/>
      <c r="VOK11" s="21"/>
      <c r="VOL11"/>
      <c r="VOM11" s="4"/>
      <c r="VON11" s="4"/>
      <c r="VOO11"/>
      <c r="VOP11" s="22"/>
      <c r="VOQ11" s="22"/>
      <c r="VOR11" s="22"/>
      <c r="VOS11" s="15"/>
      <c r="VOT11" s="23"/>
      <c r="VOU11" s="21"/>
      <c r="VOV11"/>
      <c r="VOW11" s="4"/>
      <c r="VOX11" s="4"/>
      <c r="VOY11"/>
      <c r="VOZ11" s="22"/>
      <c r="VPA11" s="22"/>
      <c r="VPB11" s="22"/>
      <c r="VPC11" s="15"/>
      <c r="VPD11" s="23"/>
      <c r="VPE11" s="21"/>
      <c r="VPF11"/>
      <c r="VPG11" s="4"/>
      <c r="VPH11" s="4"/>
      <c r="VPI11"/>
      <c r="VPJ11" s="22"/>
      <c r="VPK11" s="22"/>
      <c r="VPL11" s="22"/>
      <c r="VPM11" s="15"/>
      <c r="VPN11" s="23"/>
      <c r="VPO11" s="21"/>
      <c r="VPP11"/>
      <c r="VPQ11" s="4"/>
      <c r="VPR11" s="4"/>
      <c r="VPS11"/>
      <c r="VPT11" s="22"/>
      <c r="VPU11" s="22"/>
      <c r="VPV11" s="22"/>
      <c r="VPW11" s="15"/>
      <c r="VPX11" s="23"/>
      <c r="VPY11" s="21"/>
      <c r="VPZ11"/>
      <c r="VQA11" s="4"/>
      <c r="VQB11" s="4"/>
      <c r="VQC11"/>
      <c r="VQD11" s="22"/>
      <c r="VQE11" s="22"/>
      <c r="VQF11" s="22"/>
      <c r="VQG11" s="15"/>
      <c r="VQH11" s="23"/>
      <c r="VQI11" s="21"/>
      <c r="VQJ11"/>
      <c r="VQK11" s="4"/>
      <c r="VQL11" s="4"/>
      <c r="VQM11"/>
      <c r="VQN11" s="22"/>
      <c r="VQO11" s="22"/>
      <c r="VQP11" s="22"/>
      <c r="VQQ11" s="15"/>
      <c r="VQR11" s="23"/>
      <c r="VQS11" s="21"/>
      <c r="VQT11"/>
      <c r="VQU11" s="4"/>
      <c r="VQV11" s="4"/>
      <c r="VQW11"/>
      <c r="VQX11" s="22"/>
      <c r="VQY11" s="22"/>
      <c r="VQZ11" s="22"/>
      <c r="VRA11" s="15"/>
      <c r="VRB11" s="23"/>
      <c r="VRC11" s="21"/>
      <c r="VRD11"/>
      <c r="VRE11" s="4"/>
      <c r="VRF11" s="4"/>
      <c r="VRG11"/>
      <c r="VRH11" s="22"/>
      <c r="VRI11" s="22"/>
      <c r="VRJ11" s="22"/>
      <c r="VRK11" s="15"/>
      <c r="VRL11" s="23"/>
      <c r="VRM11" s="21"/>
      <c r="VRN11"/>
      <c r="VRO11" s="4"/>
      <c r="VRP11" s="4"/>
      <c r="VRQ11"/>
      <c r="VRR11" s="22"/>
      <c r="VRS11" s="22"/>
      <c r="VRT11" s="22"/>
      <c r="VRU11" s="15"/>
      <c r="VRV11" s="23"/>
      <c r="VRW11" s="21"/>
      <c r="VRX11"/>
      <c r="VRY11" s="4"/>
      <c r="VRZ11" s="4"/>
      <c r="VSA11"/>
      <c r="VSB11" s="22"/>
      <c r="VSC11" s="22"/>
      <c r="VSD11" s="22"/>
      <c r="VSE11" s="15"/>
      <c r="VSF11" s="23"/>
      <c r="VSG11" s="21"/>
      <c r="VSH11"/>
      <c r="VSI11" s="4"/>
      <c r="VSJ11" s="4"/>
      <c r="VSK11"/>
      <c r="VSL11" s="22"/>
      <c r="VSM11" s="22"/>
      <c r="VSN11" s="22"/>
      <c r="VSO11" s="15"/>
      <c r="VSP11" s="23"/>
      <c r="VSQ11" s="21"/>
      <c r="VSR11"/>
      <c r="VSS11" s="4"/>
      <c r="VST11" s="4"/>
      <c r="VSU11"/>
      <c r="VSV11" s="22"/>
      <c r="VSW11" s="22"/>
      <c r="VSX11" s="22"/>
      <c r="VSY11" s="15"/>
      <c r="VSZ11" s="23"/>
      <c r="VTA11" s="21"/>
      <c r="VTB11"/>
      <c r="VTC11" s="4"/>
      <c r="VTD11" s="4"/>
      <c r="VTE11"/>
      <c r="VTF11" s="22"/>
      <c r="VTG11" s="22"/>
      <c r="VTH11" s="22"/>
      <c r="VTI11" s="15"/>
      <c r="VTJ11" s="23"/>
      <c r="VTK11" s="21"/>
      <c r="VTL11"/>
      <c r="VTM11" s="4"/>
      <c r="VTN11" s="4"/>
      <c r="VTO11"/>
      <c r="VTP11" s="22"/>
      <c r="VTQ11" s="22"/>
      <c r="VTR11" s="22"/>
      <c r="VTS11" s="15"/>
      <c r="VTT11" s="23"/>
      <c r="VTU11" s="21"/>
      <c r="VTV11"/>
      <c r="VTW11" s="4"/>
      <c r="VTX11" s="4"/>
      <c r="VTY11"/>
      <c r="VTZ11" s="22"/>
      <c r="VUA11" s="22"/>
      <c r="VUB11" s="22"/>
      <c r="VUC11" s="15"/>
      <c r="VUD11" s="23"/>
      <c r="VUE11" s="21"/>
      <c r="VUF11"/>
      <c r="VUG11" s="4"/>
      <c r="VUH11" s="4"/>
      <c r="VUI11"/>
      <c r="VUJ11" s="22"/>
      <c r="VUK11" s="22"/>
      <c r="VUL11" s="22"/>
      <c r="VUM11" s="15"/>
      <c r="VUN11" s="23"/>
      <c r="VUO11" s="21"/>
      <c r="VUP11"/>
      <c r="VUQ11" s="4"/>
      <c r="VUR11" s="4"/>
      <c r="VUS11"/>
      <c r="VUT11" s="22"/>
      <c r="VUU11" s="22"/>
      <c r="VUV11" s="22"/>
      <c r="VUW11" s="15"/>
      <c r="VUX11" s="23"/>
      <c r="VUY11" s="21"/>
      <c r="VUZ11"/>
      <c r="VVA11" s="4"/>
      <c r="VVB11" s="4"/>
      <c r="VVC11"/>
      <c r="VVD11" s="22"/>
      <c r="VVE11" s="22"/>
      <c r="VVF11" s="22"/>
      <c r="VVG11" s="15"/>
      <c r="VVH11" s="23"/>
      <c r="VVI11" s="21"/>
      <c r="VVJ11"/>
      <c r="VVK11" s="4"/>
      <c r="VVL11" s="4"/>
      <c r="VVM11"/>
      <c r="VVN11" s="22"/>
      <c r="VVO11" s="22"/>
      <c r="VVP11" s="22"/>
      <c r="VVQ11" s="15"/>
      <c r="VVR11" s="23"/>
      <c r="VVS11" s="21"/>
      <c r="VVT11"/>
      <c r="VVU11" s="4"/>
      <c r="VVV11" s="4"/>
      <c r="VVW11"/>
      <c r="VVX11" s="22"/>
      <c r="VVY11" s="22"/>
      <c r="VVZ11" s="22"/>
      <c r="VWA11" s="15"/>
      <c r="VWB11" s="23"/>
      <c r="VWC11" s="21"/>
      <c r="VWD11"/>
      <c r="VWE11" s="4"/>
      <c r="VWF11" s="4"/>
      <c r="VWG11"/>
      <c r="VWH11" s="22"/>
      <c r="VWI11" s="22"/>
      <c r="VWJ11" s="22"/>
      <c r="VWK11" s="15"/>
      <c r="VWL11" s="23"/>
      <c r="VWM11" s="21"/>
      <c r="VWN11"/>
      <c r="VWO11" s="4"/>
      <c r="VWP11" s="4"/>
      <c r="VWQ11"/>
      <c r="VWR11" s="22"/>
      <c r="VWS11" s="22"/>
      <c r="VWT11" s="22"/>
      <c r="VWU11" s="15"/>
      <c r="VWV11" s="23"/>
      <c r="VWW11" s="21"/>
      <c r="VWX11"/>
      <c r="VWY11" s="4"/>
      <c r="VWZ11" s="4"/>
      <c r="VXA11"/>
      <c r="VXB11" s="22"/>
      <c r="VXC11" s="22"/>
      <c r="VXD11" s="22"/>
      <c r="VXE11" s="15"/>
      <c r="VXF11" s="23"/>
      <c r="VXG11" s="21"/>
      <c r="VXH11"/>
      <c r="VXI11" s="4"/>
      <c r="VXJ11" s="4"/>
      <c r="VXK11"/>
      <c r="VXL11" s="22"/>
      <c r="VXM11" s="22"/>
      <c r="VXN11" s="22"/>
      <c r="VXO11" s="15"/>
      <c r="VXP11" s="23"/>
      <c r="VXQ11" s="21"/>
      <c r="VXR11"/>
      <c r="VXS11" s="4"/>
      <c r="VXT11" s="4"/>
      <c r="VXU11"/>
      <c r="VXV11" s="22"/>
      <c r="VXW11" s="22"/>
      <c r="VXX11" s="22"/>
      <c r="VXY11" s="15"/>
      <c r="VXZ11" s="23"/>
      <c r="VYA11" s="21"/>
      <c r="VYB11"/>
      <c r="VYC11" s="4"/>
      <c r="VYD11" s="4"/>
      <c r="VYE11"/>
      <c r="VYF11" s="22"/>
      <c r="VYG11" s="22"/>
      <c r="VYH11" s="22"/>
      <c r="VYI11" s="15"/>
      <c r="VYJ11" s="23"/>
      <c r="VYK11" s="21"/>
      <c r="VYL11"/>
      <c r="VYM11" s="4"/>
      <c r="VYN11" s="4"/>
      <c r="VYO11"/>
      <c r="VYP11" s="22"/>
      <c r="VYQ11" s="22"/>
      <c r="VYR11" s="22"/>
      <c r="VYS11" s="15"/>
      <c r="VYT11" s="23"/>
      <c r="VYU11" s="21"/>
      <c r="VYV11"/>
      <c r="VYW11" s="4"/>
      <c r="VYX11" s="4"/>
      <c r="VYY11"/>
      <c r="VYZ11" s="22"/>
      <c r="VZA11" s="22"/>
      <c r="VZB11" s="22"/>
      <c r="VZC11" s="15"/>
      <c r="VZD11" s="23"/>
      <c r="VZE11" s="21"/>
      <c r="VZF11"/>
      <c r="VZG11" s="4"/>
      <c r="VZH11" s="4"/>
      <c r="VZI11"/>
      <c r="VZJ11" s="22"/>
      <c r="VZK11" s="22"/>
      <c r="VZL11" s="22"/>
      <c r="VZM11" s="15"/>
      <c r="VZN11" s="23"/>
      <c r="VZO11" s="21"/>
      <c r="VZP11"/>
      <c r="VZQ11" s="4"/>
      <c r="VZR11" s="4"/>
      <c r="VZS11"/>
      <c r="VZT11" s="22"/>
      <c r="VZU11" s="22"/>
      <c r="VZV11" s="22"/>
      <c r="VZW11" s="15"/>
      <c r="VZX11" s="23"/>
      <c r="VZY11" s="21"/>
      <c r="VZZ11"/>
      <c r="WAA11" s="4"/>
      <c r="WAB11" s="4"/>
      <c r="WAC11"/>
      <c r="WAD11" s="22"/>
      <c r="WAE11" s="22"/>
      <c r="WAF11" s="22"/>
      <c r="WAG11" s="15"/>
      <c r="WAH11" s="23"/>
      <c r="WAI11" s="21"/>
      <c r="WAJ11"/>
      <c r="WAK11" s="4"/>
      <c r="WAL11" s="4"/>
      <c r="WAM11"/>
      <c r="WAN11" s="22"/>
      <c r="WAO11" s="22"/>
      <c r="WAP11" s="22"/>
      <c r="WAQ11" s="15"/>
      <c r="WAR11" s="23"/>
      <c r="WAS11" s="21"/>
      <c r="WAT11"/>
      <c r="WAU11" s="4"/>
      <c r="WAV11" s="4"/>
      <c r="WAW11"/>
      <c r="WAX11" s="22"/>
      <c r="WAY11" s="22"/>
      <c r="WAZ11" s="22"/>
      <c r="WBA11" s="15"/>
      <c r="WBB11" s="23"/>
      <c r="WBC11" s="21"/>
      <c r="WBD11"/>
      <c r="WBE11" s="4"/>
      <c r="WBF11" s="4"/>
      <c r="WBG11"/>
      <c r="WBH11" s="22"/>
      <c r="WBI11" s="22"/>
      <c r="WBJ11" s="22"/>
      <c r="WBK11" s="15"/>
      <c r="WBL11" s="23"/>
      <c r="WBM11" s="21"/>
      <c r="WBN11"/>
      <c r="WBO11" s="4"/>
      <c r="WBP11" s="4"/>
      <c r="WBQ11"/>
      <c r="WBR11" s="22"/>
      <c r="WBS11" s="22"/>
      <c r="WBT11" s="22"/>
      <c r="WBU11" s="15"/>
      <c r="WBV11" s="23"/>
      <c r="WBW11" s="21"/>
      <c r="WBX11"/>
      <c r="WBY11" s="4"/>
      <c r="WBZ11" s="4"/>
      <c r="WCA11"/>
      <c r="WCB11" s="22"/>
      <c r="WCC11" s="22"/>
      <c r="WCD11" s="22"/>
      <c r="WCE11" s="15"/>
      <c r="WCF11" s="23"/>
      <c r="WCG11" s="21"/>
      <c r="WCH11"/>
      <c r="WCI11" s="4"/>
      <c r="WCJ11" s="4"/>
      <c r="WCK11"/>
      <c r="WCL11" s="22"/>
      <c r="WCM11" s="22"/>
      <c r="WCN11" s="22"/>
      <c r="WCO11" s="15"/>
      <c r="WCP11" s="23"/>
      <c r="WCQ11" s="21"/>
      <c r="WCR11"/>
      <c r="WCS11" s="4"/>
      <c r="WCT11" s="4"/>
      <c r="WCU11"/>
      <c r="WCV11" s="22"/>
      <c r="WCW11" s="22"/>
      <c r="WCX11" s="22"/>
      <c r="WCY11" s="15"/>
      <c r="WCZ11" s="23"/>
      <c r="WDA11" s="21"/>
      <c r="WDB11"/>
      <c r="WDC11" s="4"/>
      <c r="WDD11" s="4"/>
      <c r="WDE11"/>
      <c r="WDF11" s="22"/>
      <c r="WDG11" s="22"/>
      <c r="WDH11" s="22"/>
      <c r="WDI11" s="15"/>
      <c r="WDJ11" s="23"/>
      <c r="WDK11" s="21"/>
      <c r="WDL11"/>
      <c r="WDM11" s="4"/>
      <c r="WDN11" s="4"/>
      <c r="WDO11"/>
      <c r="WDP11" s="22"/>
      <c r="WDQ11" s="22"/>
      <c r="WDR11" s="22"/>
      <c r="WDS11" s="15"/>
      <c r="WDT11" s="23"/>
      <c r="WDU11" s="21"/>
      <c r="WDV11"/>
      <c r="WDW11" s="4"/>
      <c r="WDX11" s="4"/>
      <c r="WDY11"/>
      <c r="WDZ11" s="22"/>
      <c r="WEA11" s="22"/>
      <c r="WEB11" s="22"/>
      <c r="WEC11" s="15"/>
      <c r="WED11" s="23"/>
      <c r="WEE11" s="21"/>
      <c r="WEF11"/>
      <c r="WEG11" s="4"/>
      <c r="WEH11" s="4"/>
      <c r="WEI11"/>
      <c r="WEJ11" s="22"/>
      <c r="WEK11" s="22"/>
      <c r="WEL11" s="22"/>
      <c r="WEM11" s="15"/>
      <c r="WEN11" s="23"/>
      <c r="WEO11" s="21"/>
      <c r="WEP11"/>
      <c r="WEQ11" s="4"/>
      <c r="WER11" s="4"/>
      <c r="WES11"/>
      <c r="WET11" s="22"/>
      <c r="WEU11" s="22"/>
      <c r="WEV11" s="22"/>
      <c r="WEW11" s="15"/>
      <c r="WEX11" s="23"/>
      <c r="WEY11" s="21"/>
      <c r="WEZ11"/>
      <c r="WFA11" s="4"/>
      <c r="WFB11" s="4"/>
      <c r="WFC11"/>
      <c r="WFD11" s="22"/>
      <c r="WFE11" s="22"/>
      <c r="WFF11" s="22"/>
      <c r="WFG11" s="15"/>
      <c r="WFH11" s="23"/>
      <c r="WFI11" s="21"/>
      <c r="WFJ11"/>
      <c r="WFK11" s="4"/>
      <c r="WFL11" s="4"/>
      <c r="WFM11"/>
      <c r="WFN11" s="22"/>
      <c r="WFO11" s="22"/>
      <c r="WFP11" s="22"/>
      <c r="WFQ11" s="15"/>
      <c r="WFR11" s="23"/>
      <c r="WFS11" s="21"/>
      <c r="WFT11"/>
      <c r="WFU11" s="4"/>
      <c r="WFV11" s="4"/>
      <c r="WFW11"/>
      <c r="WFX11" s="22"/>
      <c r="WFY11" s="22"/>
      <c r="WFZ11" s="22"/>
      <c r="WGA11" s="15"/>
      <c r="WGB11" s="23"/>
      <c r="WGC11" s="21"/>
      <c r="WGD11"/>
      <c r="WGE11" s="4"/>
      <c r="WGF11" s="4"/>
      <c r="WGG11"/>
      <c r="WGH11" s="22"/>
      <c r="WGI11" s="22"/>
      <c r="WGJ11" s="22"/>
      <c r="WGK11" s="15"/>
      <c r="WGL11" s="23"/>
      <c r="WGM11" s="21"/>
      <c r="WGN11"/>
      <c r="WGO11" s="4"/>
      <c r="WGP11" s="4"/>
      <c r="WGQ11"/>
      <c r="WGR11" s="22"/>
      <c r="WGS11" s="22"/>
      <c r="WGT11" s="22"/>
      <c r="WGU11" s="15"/>
      <c r="WGV11" s="23"/>
      <c r="WGW11" s="21"/>
      <c r="WGX11"/>
      <c r="WGY11" s="4"/>
      <c r="WGZ11" s="4"/>
      <c r="WHA11"/>
      <c r="WHB11" s="22"/>
      <c r="WHC11" s="22"/>
      <c r="WHD11" s="22"/>
      <c r="WHE11" s="15"/>
      <c r="WHF11" s="23"/>
      <c r="WHG11" s="21"/>
      <c r="WHH11"/>
      <c r="WHI11" s="4"/>
      <c r="WHJ11" s="4"/>
      <c r="WHK11"/>
      <c r="WHL11" s="22"/>
      <c r="WHM11" s="22"/>
      <c r="WHN11" s="22"/>
      <c r="WHO11" s="15"/>
      <c r="WHP11" s="23"/>
      <c r="WHQ11" s="21"/>
      <c r="WHR11"/>
      <c r="WHS11" s="4"/>
      <c r="WHT11" s="4"/>
      <c r="WHU11"/>
      <c r="WHV11" s="22"/>
      <c r="WHW11" s="22"/>
      <c r="WHX11" s="22"/>
      <c r="WHY11" s="15"/>
      <c r="WHZ11" s="23"/>
      <c r="WIA11" s="21"/>
      <c r="WIB11"/>
      <c r="WIC11" s="4"/>
      <c r="WID11" s="4"/>
      <c r="WIE11"/>
      <c r="WIF11" s="22"/>
      <c r="WIG11" s="22"/>
      <c r="WIH11" s="22"/>
      <c r="WII11" s="15"/>
      <c r="WIJ11" s="23"/>
      <c r="WIK11" s="21"/>
      <c r="WIL11"/>
      <c r="WIM11" s="4"/>
      <c r="WIN11" s="4"/>
      <c r="WIO11"/>
      <c r="WIP11" s="22"/>
      <c r="WIQ11" s="22"/>
      <c r="WIR11" s="22"/>
      <c r="WIS11" s="15"/>
      <c r="WIT11" s="23"/>
      <c r="WIU11" s="21"/>
      <c r="WIV11"/>
      <c r="WIW11" s="4"/>
      <c r="WIX11" s="4"/>
      <c r="WIY11"/>
      <c r="WIZ11" s="22"/>
      <c r="WJA11" s="22"/>
      <c r="WJB11" s="22"/>
      <c r="WJC11" s="15"/>
      <c r="WJD11" s="23"/>
      <c r="WJE11" s="21"/>
      <c r="WJF11"/>
      <c r="WJG11" s="4"/>
      <c r="WJH11" s="4"/>
      <c r="WJI11"/>
      <c r="WJJ11" s="22"/>
      <c r="WJK11" s="22"/>
      <c r="WJL11" s="22"/>
      <c r="WJM11" s="15"/>
      <c r="WJN11" s="23"/>
      <c r="WJO11" s="21"/>
      <c r="WJP11"/>
      <c r="WJQ11" s="4"/>
      <c r="WJR11" s="4"/>
      <c r="WJS11"/>
      <c r="WJT11" s="22"/>
      <c r="WJU11" s="22"/>
      <c r="WJV11" s="22"/>
      <c r="WJW11" s="15"/>
      <c r="WJX11" s="23"/>
      <c r="WJY11" s="21"/>
      <c r="WJZ11"/>
      <c r="WKA11" s="4"/>
      <c r="WKB11" s="4"/>
      <c r="WKC11"/>
      <c r="WKD11" s="22"/>
      <c r="WKE11" s="22"/>
      <c r="WKF11" s="22"/>
      <c r="WKG11" s="15"/>
      <c r="WKH11" s="23"/>
      <c r="WKI11" s="21"/>
      <c r="WKJ11"/>
      <c r="WKK11" s="4"/>
      <c r="WKL11" s="4"/>
      <c r="WKM11"/>
      <c r="WKN11" s="22"/>
      <c r="WKO11" s="22"/>
      <c r="WKP11" s="22"/>
      <c r="WKQ11" s="15"/>
      <c r="WKR11" s="23"/>
      <c r="WKS11" s="21"/>
      <c r="WKT11"/>
      <c r="WKU11" s="4"/>
      <c r="WKV11" s="4"/>
      <c r="WKW11"/>
      <c r="WKX11" s="22"/>
      <c r="WKY11" s="22"/>
      <c r="WKZ11" s="22"/>
      <c r="WLA11" s="15"/>
      <c r="WLB11" s="23"/>
      <c r="WLC11" s="21"/>
      <c r="WLD11"/>
      <c r="WLE11" s="4"/>
      <c r="WLF11" s="4"/>
      <c r="WLG11"/>
      <c r="WLH11" s="22"/>
      <c r="WLI11" s="22"/>
      <c r="WLJ11" s="22"/>
      <c r="WLK11" s="15"/>
      <c r="WLL11" s="23"/>
      <c r="WLM11" s="21"/>
      <c r="WLN11"/>
      <c r="WLO11" s="4"/>
      <c r="WLP11" s="4"/>
      <c r="WLQ11"/>
      <c r="WLR11" s="22"/>
      <c r="WLS11" s="22"/>
      <c r="WLT11" s="22"/>
      <c r="WLU11" s="15"/>
      <c r="WLV11" s="23"/>
      <c r="WLW11" s="21"/>
      <c r="WLX11"/>
      <c r="WLY11" s="4"/>
      <c r="WLZ11" s="4"/>
      <c r="WMA11"/>
      <c r="WMB11" s="22"/>
      <c r="WMC11" s="22"/>
      <c r="WMD11" s="22"/>
      <c r="WME11" s="15"/>
      <c r="WMF11" s="23"/>
      <c r="WMG11" s="21"/>
      <c r="WMH11"/>
      <c r="WMI11" s="4"/>
      <c r="WMJ11" s="4"/>
      <c r="WMK11"/>
      <c r="WML11" s="22"/>
      <c r="WMM11" s="22"/>
      <c r="WMN11" s="22"/>
      <c r="WMO11" s="15"/>
      <c r="WMP11" s="23"/>
      <c r="WMQ11" s="21"/>
      <c r="WMR11"/>
      <c r="WMS11" s="4"/>
      <c r="WMT11" s="4"/>
      <c r="WMU11"/>
      <c r="WMV11" s="22"/>
      <c r="WMW11" s="22"/>
      <c r="WMX11" s="22"/>
      <c r="WMY11" s="15"/>
      <c r="WMZ11" s="23"/>
      <c r="WNA11" s="21"/>
      <c r="WNB11"/>
      <c r="WNC11" s="4"/>
      <c r="WND11" s="4"/>
      <c r="WNE11"/>
      <c r="WNF11" s="22"/>
      <c r="WNG11" s="22"/>
      <c r="WNH11" s="22"/>
      <c r="WNI11" s="15"/>
      <c r="WNJ11" s="23"/>
      <c r="WNK11" s="21"/>
      <c r="WNL11"/>
      <c r="WNM11" s="4"/>
      <c r="WNN11" s="4"/>
      <c r="WNO11"/>
      <c r="WNP11" s="22"/>
      <c r="WNQ11" s="22"/>
      <c r="WNR11" s="22"/>
      <c r="WNS11" s="15"/>
      <c r="WNT11" s="23"/>
      <c r="WNU11" s="21"/>
      <c r="WNV11"/>
      <c r="WNW11" s="4"/>
      <c r="WNX11" s="4"/>
      <c r="WNY11"/>
      <c r="WNZ11" s="22"/>
      <c r="WOA11" s="22"/>
      <c r="WOB11" s="22"/>
      <c r="WOC11" s="15"/>
      <c r="WOD11" s="23"/>
      <c r="WOE11" s="21"/>
      <c r="WOF11"/>
      <c r="WOG11" s="4"/>
      <c r="WOH11" s="4"/>
      <c r="WOI11"/>
      <c r="WOJ11" s="22"/>
      <c r="WOK11" s="22"/>
      <c r="WOL11" s="22"/>
      <c r="WOM11" s="15"/>
      <c r="WON11" s="23"/>
      <c r="WOO11" s="21"/>
      <c r="WOP11"/>
      <c r="WOQ11" s="4"/>
      <c r="WOR11" s="4"/>
      <c r="WOS11"/>
      <c r="WOT11" s="22"/>
      <c r="WOU11" s="22"/>
      <c r="WOV11" s="22"/>
      <c r="WOW11" s="15"/>
      <c r="WOX11" s="23"/>
      <c r="WOY11" s="21"/>
      <c r="WOZ11"/>
      <c r="WPA11" s="4"/>
      <c r="WPB11" s="4"/>
      <c r="WPC11"/>
      <c r="WPD11" s="22"/>
      <c r="WPE11" s="22"/>
      <c r="WPF11" s="22"/>
      <c r="WPG11" s="15"/>
      <c r="WPH11" s="23"/>
      <c r="WPI11" s="21"/>
      <c r="WPJ11"/>
      <c r="WPK11" s="4"/>
      <c r="WPL11" s="4"/>
      <c r="WPM11"/>
      <c r="WPN11" s="22"/>
      <c r="WPO11" s="22"/>
      <c r="WPP11" s="22"/>
      <c r="WPQ11" s="15"/>
      <c r="WPR11" s="23"/>
      <c r="WPS11" s="21"/>
      <c r="WPT11"/>
      <c r="WPU11" s="4"/>
      <c r="WPV11" s="4"/>
      <c r="WPW11"/>
      <c r="WPX11" s="22"/>
      <c r="WPY11" s="22"/>
      <c r="WPZ11" s="22"/>
      <c r="WQA11" s="15"/>
      <c r="WQB11" s="23"/>
      <c r="WQC11" s="21"/>
      <c r="WQD11"/>
      <c r="WQE11" s="4"/>
      <c r="WQF11" s="4"/>
      <c r="WQG11"/>
      <c r="WQH11" s="22"/>
      <c r="WQI11" s="22"/>
      <c r="WQJ11" s="22"/>
      <c r="WQK11" s="15"/>
      <c r="WQL11" s="23"/>
      <c r="WQM11" s="21"/>
      <c r="WQN11"/>
      <c r="WQO11" s="4"/>
      <c r="WQP11" s="4"/>
      <c r="WQQ11"/>
      <c r="WQR11" s="22"/>
      <c r="WQS11" s="22"/>
      <c r="WQT11" s="22"/>
      <c r="WQU11" s="15"/>
      <c r="WQV11" s="23"/>
      <c r="WQW11" s="21"/>
      <c r="WQX11"/>
      <c r="WQY11" s="4"/>
      <c r="WQZ11" s="4"/>
      <c r="WRA11"/>
      <c r="WRB11" s="22"/>
      <c r="WRC11" s="22"/>
      <c r="WRD11" s="22"/>
      <c r="WRE11" s="15"/>
      <c r="WRF11" s="23"/>
      <c r="WRG11" s="21"/>
      <c r="WRH11"/>
      <c r="WRI11" s="4"/>
      <c r="WRJ11" s="4"/>
      <c r="WRK11"/>
      <c r="WRL11" s="22"/>
      <c r="WRM11" s="22"/>
      <c r="WRN11" s="22"/>
      <c r="WRO11" s="15"/>
      <c r="WRP11" s="23"/>
      <c r="WRQ11" s="21"/>
      <c r="WRR11"/>
      <c r="WRS11" s="4"/>
      <c r="WRT11" s="4"/>
      <c r="WRU11"/>
      <c r="WRV11" s="22"/>
      <c r="WRW11" s="22"/>
      <c r="WRX11" s="22"/>
      <c r="WRY11" s="15"/>
      <c r="WRZ11" s="23"/>
      <c r="WSA11" s="21"/>
      <c r="WSB11"/>
      <c r="WSC11" s="4"/>
      <c r="WSD11" s="4"/>
      <c r="WSE11"/>
      <c r="WSF11" s="22"/>
      <c r="WSG11" s="22"/>
      <c r="WSH11" s="22"/>
      <c r="WSI11" s="15"/>
      <c r="WSJ11" s="23"/>
      <c r="WSK11" s="21"/>
      <c r="WSL11"/>
      <c r="WSM11" s="4"/>
      <c r="WSN11" s="4"/>
      <c r="WSO11"/>
      <c r="WSP11" s="22"/>
      <c r="WSQ11" s="22"/>
      <c r="WSR11" s="22"/>
      <c r="WSS11" s="15"/>
      <c r="WST11" s="23"/>
      <c r="WSU11" s="21"/>
      <c r="WSV11"/>
      <c r="WSW11" s="4"/>
      <c r="WSX11" s="4"/>
      <c r="WSY11"/>
      <c r="WSZ11" s="22"/>
      <c r="WTA11" s="22"/>
      <c r="WTB11" s="22"/>
      <c r="WTC11" s="15"/>
      <c r="WTD11" s="23"/>
      <c r="WTE11" s="21"/>
      <c r="WTF11"/>
      <c r="WTG11" s="4"/>
      <c r="WTH11" s="4"/>
      <c r="WTI11"/>
      <c r="WTJ11" s="22"/>
      <c r="WTK11" s="22"/>
      <c r="WTL11" s="22"/>
      <c r="WTM11" s="15"/>
      <c r="WTN11" s="23"/>
      <c r="WTO11" s="21"/>
      <c r="WTP11"/>
      <c r="WTQ11" s="4"/>
      <c r="WTR11" s="4"/>
      <c r="WTS11"/>
      <c r="WTT11" s="22"/>
      <c r="WTU11" s="22"/>
      <c r="WTV11" s="22"/>
      <c r="WTW11" s="15"/>
      <c r="WTX11" s="23"/>
      <c r="WTY11" s="21"/>
      <c r="WTZ11"/>
      <c r="WUA11" s="4"/>
      <c r="WUB11" s="4"/>
      <c r="WUC11"/>
      <c r="WUD11" s="22"/>
      <c r="WUE11" s="22"/>
      <c r="WUF11" s="22"/>
      <c r="WUG11" s="15"/>
      <c r="WUH11" s="23"/>
      <c r="WUI11" s="21"/>
      <c r="WUJ11"/>
      <c r="WUK11" s="4"/>
      <c r="WUL11" s="4"/>
      <c r="WUM11"/>
      <c r="WUN11" s="22"/>
      <c r="WUO11" s="22"/>
      <c r="WUP11" s="22"/>
      <c r="WUQ11" s="15"/>
      <c r="WUR11" s="23"/>
      <c r="WUS11" s="21"/>
      <c r="WUT11"/>
      <c r="WUU11" s="4"/>
      <c r="WUV11" s="4"/>
      <c r="WUW11"/>
      <c r="WUX11" s="22"/>
      <c r="WUY11" s="22"/>
      <c r="WUZ11" s="22"/>
      <c r="WVA11" s="15"/>
      <c r="WVB11" s="23"/>
      <c r="WVC11" s="21"/>
      <c r="WVD11"/>
      <c r="WVE11" s="4"/>
      <c r="WVF11" s="4"/>
      <c r="WVG11"/>
      <c r="WVH11" s="22"/>
      <c r="WVI11" s="22"/>
      <c r="WVJ11" s="22"/>
      <c r="WVK11" s="15"/>
      <c r="WVL11" s="23"/>
      <c r="WVM11" s="21"/>
      <c r="WVN11"/>
      <c r="WVO11" s="4"/>
      <c r="WVP11" s="4"/>
      <c r="WVQ11"/>
      <c r="WVR11" s="22"/>
      <c r="WVS11" s="22"/>
      <c r="WVT11" s="22"/>
      <c r="WVU11" s="15"/>
      <c r="WVV11" s="23"/>
      <c r="WVW11" s="21"/>
      <c r="WVX11"/>
      <c r="WVY11" s="4"/>
      <c r="WVZ11" s="4"/>
      <c r="WWA11"/>
      <c r="WWB11" s="22"/>
      <c r="WWC11" s="22"/>
      <c r="WWD11" s="22"/>
      <c r="WWE11" s="15"/>
      <c r="WWF11" s="23"/>
      <c r="WWG11" s="21"/>
      <c r="WWH11"/>
      <c r="WWI11" s="4"/>
      <c r="WWJ11" s="4"/>
      <c r="WWK11"/>
      <c r="WWL11" s="22"/>
      <c r="WWM11" s="22"/>
      <c r="WWN11" s="22"/>
      <c r="WWO11" s="15"/>
      <c r="WWP11" s="23"/>
      <c r="WWQ11" s="21"/>
      <c r="WWR11"/>
      <c r="WWS11" s="4"/>
      <c r="WWT11" s="4"/>
      <c r="WWU11"/>
      <c r="WWV11" s="22"/>
      <c r="WWW11" s="22"/>
      <c r="WWX11" s="22"/>
      <c r="WWY11" s="15"/>
      <c r="WWZ11" s="23"/>
      <c r="WXA11" s="21"/>
      <c r="WXB11"/>
      <c r="WXC11" s="4"/>
      <c r="WXD11" s="4"/>
      <c r="WXE11"/>
      <c r="WXF11" s="22"/>
      <c r="WXG11" s="22"/>
      <c r="WXH11" s="22"/>
      <c r="WXI11" s="15"/>
      <c r="WXJ11" s="23"/>
      <c r="WXK11" s="21"/>
      <c r="WXL11"/>
      <c r="WXM11" s="4"/>
      <c r="WXN11" s="4"/>
      <c r="WXO11"/>
      <c r="WXP11" s="22"/>
      <c r="WXQ11" s="22"/>
      <c r="WXR11" s="22"/>
      <c r="WXS11" s="15"/>
      <c r="WXT11" s="23"/>
      <c r="WXU11" s="21"/>
      <c r="WXV11"/>
      <c r="WXW11" s="4"/>
      <c r="WXX11" s="4"/>
      <c r="WXY11"/>
      <c r="WXZ11" s="22"/>
      <c r="WYA11" s="22"/>
      <c r="WYB11" s="22"/>
      <c r="WYC11" s="15"/>
      <c r="WYD11" s="23"/>
      <c r="WYE11" s="21"/>
      <c r="WYF11"/>
      <c r="WYG11" s="4"/>
      <c r="WYH11" s="4"/>
      <c r="WYI11"/>
      <c r="WYJ11" s="22"/>
      <c r="WYK11" s="22"/>
      <c r="WYL11" s="22"/>
      <c r="WYM11" s="15"/>
      <c r="WYN11" s="23"/>
      <c r="WYO11" s="21"/>
      <c r="WYP11"/>
      <c r="WYQ11" s="4"/>
      <c r="WYR11" s="4"/>
      <c r="WYS11"/>
      <c r="WYT11" s="22"/>
      <c r="WYU11" s="22"/>
      <c r="WYV11" s="22"/>
      <c r="WYW11" s="15"/>
      <c r="WYX11" s="23"/>
      <c r="WYY11" s="21"/>
      <c r="WYZ11"/>
      <c r="WZA11" s="4"/>
      <c r="WZB11" s="4"/>
      <c r="WZC11"/>
      <c r="WZD11" s="22"/>
      <c r="WZE11" s="22"/>
      <c r="WZF11" s="22"/>
      <c r="WZG11" s="15"/>
      <c r="WZH11" s="23"/>
      <c r="WZI11" s="21"/>
      <c r="WZJ11"/>
      <c r="WZK11" s="4"/>
      <c r="WZL11" s="4"/>
      <c r="WZM11"/>
      <c r="WZN11" s="22"/>
      <c r="WZO11" s="22"/>
      <c r="WZP11" s="22"/>
      <c r="WZQ11" s="15"/>
      <c r="WZR11" s="23"/>
      <c r="WZS11" s="21"/>
      <c r="WZT11"/>
      <c r="WZU11" s="4"/>
      <c r="WZV11" s="4"/>
      <c r="WZW11"/>
      <c r="WZX11" s="22"/>
      <c r="WZY11" s="22"/>
      <c r="WZZ11" s="22"/>
      <c r="XAA11" s="15"/>
      <c r="XAB11" s="23"/>
      <c r="XAC11" s="21"/>
      <c r="XAD11"/>
      <c r="XAE11" s="4"/>
      <c r="XAF11" s="4"/>
      <c r="XAG11"/>
      <c r="XAH11" s="22"/>
      <c r="XAI11" s="22"/>
      <c r="XAJ11" s="22"/>
      <c r="XAK11" s="15"/>
      <c r="XAL11" s="23"/>
      <c r="XAM11" s="21"/>
      <c r="XAN11"/>
      <c r="XAO11" s="4"/>
      <c r="XAP11" s="4"/>
      <c r="XAQ11"/>
      <c r="XAR11" s="22"/>
      <c r="XAS11" s="22"/>
      <c r="XAT11" s="22"/>
      <c r="XAU11" s="15"/>
      <c r="XAV11" s="23"/>
      <c r="XAW11" s="21"/>
      <c r="XAX11"/>
      <c r="XAY11" s="4"/>
      <c r="XAZ11" s="4"/>
      <c r="XBA11"/>
      <c r="XBB11" s="22"/>
      <c r="XBC11" s="22"/>
      <c r="XBD11" s="22"/>
      <c r="XBE11" s="15"/>
      <c r="XBF11" s="23"/>
      <c r="XBG11" s="21"/>
      <c r="XBH11"/>
      <c r="XBI11" s="4"/>
      <c r="XBJ11" s="4"/>
      <c r="XBK11"/>
      <c r="XBL11" s="22"/>
      <c r="XBM11" s="22"/>
      <c r="XBN11" s="22"/>
      <c r="XBO11" s="15"/>
      <c r="XBP11" s="23"/>
      <c r="XBQ11" s="21"/>
      <c r="XBR11"/>
      <c r="XBS11" s="4"/>
      <c r="XBT11" s="4"/>
      <c r="XBU11"/>
      <c r="XBV11" s="22"/>
      <c r="XBW11" s="22"/>
      <c r="XBX11" s="22"/>
      <c r="XBY11" s="15"/>
      <c r="XBZ11" s="23"/>
      <c r="XCA11" s="21"/>
      <c r="XCB11"/>
      <c r="XCC11" s="4"/>
      <c r="XCD11" s="4"/>
      <c r="XCE11"/>
      <c r="XCF11" s="22"/>
      <c r="XCG11" s="22"/>
      <c r="XCH11" s="22"/>
      <c r="XCI11" s="15"/>
      <c r="XCJ11" s="23"/>
      <c r="XCK11" s="21"/>
      <c r="XCL11"/>
      <c r="XCM11" s="4"/>
      <c r="XCN11" s="4"/>
      <c r="XCO11"/>
      <c r="XCP11" s="22"/>
      <c r="XCQ11" s="22"/>
      <c r="XCR11" s="22"/>
      <c r="XCS11" s="15"/>
      <c r="XCT11" s="23"/>
      <c r="XCU11" s="21"/>
      <c r="XCV11"/>
      <c r="XCW11" s="4"/>
      <c r="XCX11" s="4"/>
      <c r="XCY11"/>
      <c r="XCZ11" s="22"/>
      <c r="XDA11" s="22"/>
      <c r="XDB11" s="22"/>
      <c r="XDC11" s="15"/>
      <c r="XDD11" s="23"/>
      <c r="XDE11" s="21"/>
      <c r="XDF11"/>
      <c r="XDG11" s="4"/>
      <c r="XDH11" s="4"/>
      <c r="XDI11"/>
      <c r="XDJ11" s="22"/>
      <c r="XDK11" s="22"/>
      <c r="XDL11" s="22"/>
      <c r="XDM11" s="15"/>
      <c r="XDN11" s="23"/>
      <c r="XDO11" s="21"/>
      <c r="XDP11"/>
      <c r="XDQ11" s="4"/>
      <c r="XDR11" s="4"/>
      <c r="XDS11"/>
      <c r="XDT11" s="22"/>
      <c r="XDU11" s="22"/>
      <c r="XDV11" s="22"/>
      <c r="XDW11" s="15"/>
      <c r="XDX11" s="23"/>
      <c r="XDY11" s="21"/>
      <c r="XDZ11"/>
      <c r="XEA11" s="4"/>
      <c r="XEB11" s="4"/>
      <c r="XEC11"/>
      <c r="XED11" s="22"/>
      <c r="XEE11" s="22"/>
      <c r="XEF11" s="22"/>
      <c r="XEG11" s="15"/>
      <c r="XEH11" s="23"/>
      <c r="XEI11" s="21"/>
      <c r="XEJ11"/>
      <c r="XEK11" s="4"/>
      <c r="XEL11" s="4"/>
      <c r="XEM11"/>
      <c r="XEN11" s="22"/>
      <c r="XEO11" s="22"/>
      <c r="XEP11" s="22"/>
      <c r="XEQ11" s="15"/>
      <c r="XER11" s="23"/>
      <c r="XES11" s="21"/>
      <c r="XET11"/>
    </row>
    <row r="12" spans="1:16374" s="3" customFormat="1" ht="16" customHeight="1" x14ac:dyDescent="0.35">
      <c r="A12" s="80">
        <v>161083</v>
      </c>
      <c r="B12" s="81">
        <v>9223</v>
      </c>
      <c r="C12" s="19" t="s">
        <v>185</v>
      </c>
      <c r="D12" s="19" t="s">
        <v>104</v>
      </c>
      <c r="E12" s="55" t="s">
        <v>6</v>
      </c>
      <c r="F12" s="56">
        <v>42530</v>
      </c>
      <c r="G12" s="27" t="s">
        <v>7</v>
      </c>
      <c r="H12" s="68">
        <v>1.6E-2</v>
      </c>
      <c r="I12" s="71">
        <v>0.35499999999999998</v>
      </c>
      <c r="J12" s="142">
        <v>3931</v>
      </c>
      <c r="K12" s="150">
        <v>0</v>
      </c>
      <c r="L12" s="161">
        <f>1640/3931</f>
        <v>0.4171966420758077</v>
      </c>
      <c r="M12" s="35">
        <v>3635</v>
      </c>
      <c r="N12" s="178">
        <v>0</v>
      </c>
      <c r="O12" s="178">
        <f>1418/3635</f>
        <v>0.39009628610729025</v>
      </c>
      <c r="P12" s="33"/>
      <c r="R12" s="33"/>
      <c r="S12" s="74"/>
    </row>
    <row r="13" spans="1:16374" s="1" customFormat="1" ht="16" customHeight="1" x14ac:dyDescent="0.35">
      <c r="A13" s="92">
        <v>161307</v>
      </c>
      <c r="B13" s="1">
        <v>8614</v>
      </c>
      <c r="C13" s="11" t="s">
        <v>186</v>
      </c>
      <c r="D13" s="11" t="s">
        <v>105</v>
      </c>
      <c r="E13" s="8" t="s">
        <v>18</v>
      </c>
      <c r="F13" s="12">
        <v>42549</v>
      </c>
      <c r="G13" s="26" t="s">
        <v>7</v>
      </c>
      <c r="H13" s="67">
        <v>0.02</v>
      </c>
      <c r="I13" s="67">
        <v>0.2</v>
      </c>
      <c r="J13" s="192">
        <v>8601</v>
      </c>
      <c r="K13" s="150">
        <f>61/8601</f>
        <v>7.0921985815602835E-3</v>
      </c>
      <c r="L13" s="114">
        <f>1633/8601</f>
        <v>0.18986164399488431</v>
      </c>
      <c r="M13" s="205">
        <v>9081</v>
      </c>
      <c r="N13" s="181">
        <f>34/9081</f>
        <v>3.7440810483426934E-3</v>
      </c>
      <c r="O13" s="181">
        <f>1497/9081</f>
        <v>0.16484968615791212</v>
      </c>
      <c r="P13" s="8"/>
    </row>
    <row r="14" spans="1:16374" s="1" customFormat="1" x14ac:dyDescent="0.35">
      <c r="A14" s="92">
        <v>161220</v>
      </c>
      <c r="B14" s="8">
        <v>9231</v>
      </c>
      <c r="C14" s="19" t="s">
        <v>187</v>
      </c>
      <c r="D14" s="19" t="s">
        <v>106</v>
      </c>
      <c r="E14" s="55" t="s">
        <v>8</v>
      </c>
      <c r="F14" s="49">
        <v>42587</v>
      </c>
      <c r="G14" s="93" t="s">
        <v>9</v>
      </c>
      <c r="H14" s="94">
        <v>4.1000000000000002E-2</v>
      </c>
      <c r="I14" s="94">
        <v>7.3999999999999996E-2</v>
      </c>
      <c r="J14" s="140">
        <v>3627</v>
      </c>
      <c r="K14" s="150">
        <f>118/3627</f>
        <v>3.2533774469258342E-2</v>
      </c>
      <c r="L14" s="158">
        <f>203/3627</f>
        <v>5.5969120485249518E-2</v>
      </c>
      <c r="M14" s="205">
        <v>3586</v>
      </c>
      <c r="N14" s="181">
        <f>121/3586</f>
        <v>3.3742331288343558E-2</v>
      </c>
      <c r="O14" s="181">
        <f>216/3586</f>
        <v>6.0234244283324037E-2</v>
      </c>
      <c r="P14" s="8"/>
    </row>
    <row r="15" spans="1:16374" s="1" customFormat="1" x14ac:dyDescent="0.35">
      <c r="A15" s="92">
        <v>161175</v>
      </c>
      <c r="B15" s="8">
        <v>9244</v>
      </c>
      <c r="C15" s="19" t="s">
        <v>166</v>
      </c>
      <c r="D15" s="19" t="s">
        <v>107</v>
      </c>
      <c r="E15" s="55" t="s">
        <v>48</v>
      </c>
      <c r="F15" s="49">
        <v>42587</v>
      </c>
      <c r="G15" s="93" t="s">
        <v>7</v>
      </c>
      <c r="H15" s="94">
        <v>1.2E-2</v>
      </c>
      <c r="I15" s="94">
        <v>9.5000000000000001E-2</v>
      </c>
      <c r="J15" s="140">
        <v>9320</v>
      </c>
      <c r="K15" s="139">
        <v>5.0000000000000001E-3</v>
      </c>
      <c r="L15" s="158">
        <v>9.6000000000000002E-2</v>
      </c>
      <c r="M15" s="205"/>
      <c r="N15" s="181"/>
      <c r="O15" s="181"/>
      <c r="P15" s="8"/>
    </row>
    <row r="16" spans="1:16374" s="1" customFormat="1" x14ac:dyDescent="0.35">
      <c r="A16" s="92">
        <v>161456</v>
      </c>
      <c r="B16" s="8">
        <v>9274</v>
      </c>
      <c r="C16" s="19" t="s">
        <v>188</v>
      </c>
      <c r="D16" s="19" t="s">
        <v>108</v>
      </c>
      <c r="E16" s="55" t="s">
        <v>11</v>
      </c>
      <c r="F16" s="49">
        <v>42649</v>
      </c>
      <c r="G16" s="93" t="s">
        <v>7</v>
      </c>
      <c r="H16" s="94">
        <v>1.9E-2</v>
      </c>
      <c r="I16" s="94">
        <v>3.5000000000000003E-2</v>
      </c>
      <c r="J16" s="140">
        <v>16289</v>
      </c>
      <c r="K16" s="150">
        <f>156/16289</f>
        <v>9.5770151636073424E-3</v>
      </c>
      <c r="L16" s="158">
        <f>709/16289</f>
        <v>4.3526306096138501E-2</v>
      </c>
      <c r="M16" s="205">
        <v>18672</v>
      </c>
      <c r="N16" s="181">
        <f>328/18672</f>
        <v>1.7566409597257925E-2</v>
      </c>
      <c r="O16" s="181">
        <f>649/18672</f>
        <v>3.4757926306769493E-2</v>
      </c>
      <c r="P16" s="8"/>
    </row>
    <row r="17" spans="1:16377" s="1" customFormat="1" x14ac:dyDescent="0.35">
      <c r="A17" s="92">
        <v>161415</v>
      </c>
      <c r="B17" s="8">
        <v>9313</v>
      </c>
      <c r="C17" s="16" t="s">
        <v>189</v>
      </c>
      <c r="D17" s="16" t="s">
        <v>109</v>
      </c>
      <c r="E17" s="33" t="s">
        <v>11</v>
      </c>
      <c r="F17" s="49">
        <v>42649</v>
      </c>
      <c r="G17" s="93" t="s">
        <v>7</v>
      </c>
      <c r="H17" s="94">
        <v>2.3E-2</v>
      </c>
      <c r="I17" s="94">
        <v>3.1E-2</v>
      </c>
      <c r="J17" s="140">
        <v>14845</v>
      </c>
      <c r="K17" s="150">
        <f>393/14845</f>
        <v>2.6473560121252949E-2</v>
      </c>
      <c r="L17" s="158">
        <f>311/14845</f>
        <v>2.0949814752441901E-2</v>
      </c>
      <c r="M17" s="205">
        <v>14327</v>
      </c>
      <c r="N17" s="181">
        <f>227/14327</f>
        <v>1.5844210232428282E-2</v>
      </c>
      <c r="O17" s="181">
        <f>251/14327</f>
        <v>1.7519369023522021E-2</v>
      </c>
      <c r="P17" s="8"/>
    </row>
    <row r="18" spans="1:16377" s="1" customFormat="1" x14ac:dyDescent="0.35">
      <c r="A18" s="92">
        <v>162428</v>
      </c>
      <c r="B18" s="8">
        <v>9290</v>
      </c>
      <c r="C18" s="16" t="s">
        <v>208</v>
      </c>
      <c r="D18" s="16" t="s">
        <v>58</v>
      </c>
      <c r="E18" s="33" t="s">
        <v>24</v>
      </c>
      <c r="F18" s="49">
        <v>42832</v>
      </c>
      <c r="G18" s="93" t="s">
        <v>12</v>
      </c>
      <c r="H18" s="94">
        <v>4.0000000000000001E-3</v>
      </c>
      <c r="I18" s="94">
        <v>0.1477</v>
      </c>
      <c r="J18" s="140">
        <v>15737</v>
      </c>
      <c r="K18" s="150">
        <v>0</v>
      </c>
      <c r="L18" s="158">
        <f>2113/15737</f>
        <v>0.13426955582385461</v>
      </c>
      <c r="M18" s="205">
        <v>17104</v>
      </c>
      <c r="N18" s="181">
        <v>0</v>
      </c>
      <c r="O18" s="181">
        <f>2121/17104</f>
        <v>0.12400608044901777</v>
      </c>
      <c r="P18" s="8"/>
    </row>
    <row r="19" spans="1:16377" s="1" customFormat="1" x14ac:dyDescent="0.35">
      <c r="A19" s="92">
        <v>162445</v>
      </c>
      <c r="B19" s="8">
        <v>9322</v>
      </c>
      <c r="C19" s="16" t="s">
        <v>206</v>
      </c>
      <c r="D19" s="16" t="s">
        <v>59</v>
      </c>
      <c r="E19" s="33" t="s">
        <v>13</v>
      </c>
      <c r="F19" s="49">
        <v>42832</v>
      </c>
      <c r="G19" s="93" t="s">
        <v>7</v>
      </c>
      <c r="H19" s="94">
        <v>3.5499999999999997E-2</v>
      </c>
      <c r="I19" s="94">
        <v>4.7699999999999999E-2</v>
      </c>
      <c r="J19" s="140">
        <v>3215</v>
      </c>
      <c r="K19" s="150">
        <f>298/3215</f>
        <v>9.2690513219284607E-2</v>
      </c>
      <c r="L19" s="158">
        <f>148/3215</f>
        <v>4.6034214618973564E-2</v>
      </c>
      <c r="M19" s="205">
        <v>2791</v>
      </c>
      <c r="N19" s="181">
        <f>42/2791</f>
        <v>1.5048369759942674E-2</v>
      </c>
      <c r="O19" s="181">
        <f>220/2791</f>
        <v>7.8824793980652091E-2</v>
      </c>
      <c r="P19" s="8"/>
      <c r="S19" s="231"/>
    </row>
    <row r="20" spans="1:16377" s="1" customFormat="1" x14ac:dyDescent="0.35">
      <c r="A20" s="92">
        <v>171020</v>
      </c>
      <c r="B20" s="8">
        <v>9379</v>
      </c>
      <c r="C20" s="16" t="s">
        <v>161</v>
      </c>
      <c r="D20" s="16" t="s">
        <v>61</v>
      </c>
      <c r="E20" s="33" t="s">
        <v>11</v>
      </c>
      <c r="F20" s="49">
        <v>42865</v>
      </c>
      <c r="G20" s="93" t="s">
        <v>7</v>
      </c>
      <c r="H20" s="94">
        <v>1.2999999999999999E-2</v>
      </c>
      <c r="I20" s="94">
        <v>0.20699999999999999</v>
      </c>
      <c r="J20" s="140">
        <v>15590</v>
      </c>
      <c r="K20" s="139">
        <v>1.2E-2</v>
      </c>
      <c r="L20" s="158">
        <v>0.21099999999999999</v>
      </c>
      <c r="M20" s="205">
        <v>18032</v>
      </c>
      <c r="N20" s="181">
        <f>116/18032</f>
        <v>6.4330079858030166E-3</v>
      </c>
      <c r="O20" s="181">
        <f>4627/18032</f>
        <v>0.25659937888198758</v>
      </c>
      <c r="P20" s="8"/>
    </row>
    <row r="21" spans="1:16377" s="1" customFormat="1" x14ac:dyDescent="0.35">
      <c r="A21" s="92">
        <v>171110</v>
      </c>
      <c r="B21" s="8">
        <v>9358</v>
      </c>
      <c r="C21" s="95" t="s">
        <v>190</v>
      </c>
      <c r="D21" s="16" t="s">
        <v>62</v>
      </c>
      <c r="E21" s="33" t="s">
        <v>24</v>
      </c>
      <c r="F21" s="49">
        <v>42902</v>
      </c>
      <c r="G21" s="93" t="s">
        <v>7</v>
      </c>
      <c r="H21" s="94">
        <v>0</v>
      </c>
      <c r="I21" s="94">
        <v>0.23</v>
      </c>
      <c r="J21" s="140">
        <v>2017</v>
      </c>
      <c r="K21" s="150">
        <v>0</v>
      </c>
      <c r="L21" s="158">
        <f>562/2017</f>
        <v>0.27863163113534956</v>
      </c>
      <c r="M21" s="205">
        <v>2196</v>
      </c>
      <c r="N21" s="181">
        <v>0</v>
      </c>
      <c r="O21" s="181">
        <f>483/2196</f>
        <v>0.21994535519125682</v>
      </c>
      <c r="P21" s="8"/>
    </row>
    <row r="22" spans="1:16377" s="1" customFormat="1" x14ac:dyDescent="0.35">
      <c r="A22" s="92">
        <v>171407</v>
      </c>
      <c r="B22" s="8">
        <v>9118</v>
      </c>
      <c r="C22" s="16" t="s">
        <v>119</v>
      </c>
      <c r="D22" s="16" t="s">
        <v>110</v>
      </c>
      <c r="E22" s="33" t="s">
        <v>6</v>
      </c>
      <c r="F22" s="49">
        <v>42927</v>
      </c>
      <c r="G22" s="93" t="s">
        <v>7</v>
      </c>
      <c r="H22" s="94">
        <v>1.2999999999999999E-2</v>
      </c>
      <c r="I22" s="94">
        <v>0.35099999999999998</v>
      </c>
      <c r="J22" s="140">
        <v>14748</v>
      </c>
      <c r="K22" s="139">
        <v>1.0999999999999999E-2</v>
      </c>
      <c r="L22" s="158">
        <f>5178/14748</f>
        <v>0.35109845402766476</v>
      </c>
      <c r="M22" s="205">
        <v>14725</v>
      </c>
      <c r="N22" s="181">
        <f>148/14726</f>
        <v>1.0050251256281407E-2</v>
      </c>
      <c r="O22" s="181">
        <f>4838/14726</f>
        <v>0.32853456471546921</v>
      </c>
      <c r="P22" s="8"/>
    </row>
    <row r="23" spans="1:16377" s="145" customFormat="1" x14ac:dyDescent="0.35">
      <c r="A23" s="146">
        <v>172082</v>
      </c>
      <c r="B23" s="143">
        <v>9185</v>
      </c>
      <c r="C23" s="95" t="s">
        <v>191</v>
      </c>
      <c r="D23" s="95" t="s">
        <v>111</v>
      </c>
      <c r="E23" s="45" t="s">
        <v>26</v>
      </c>
      <c r="F23" s="151">
        <v>42985</v>
      </c>
      <c r="G23" s="147" t="s">
        <v>9</v>
      </c>
      <c r="H23" s="148">
        <v>1.4999999999999999E-2</v>
      </c>
      <c r="I23" s="149">
        <v>0.11799999999999999</v>
      </c>
      <c r="J23" s="140">
        <v>4552</v>
      </c>
      <c r="K23" s="98">
        <f>4/4522</f>
        <v>8.8456435205661217E-4</v>
      </c>
      <c r="L23" s="162">
        <f>504/4522</f>
        <v>0.11145510835913312</v>
      </c>
      <c r="M23" s="206">
        <v>4312</v>
      </c>
      <c r="N23" s="182">
        <f>8/4312</f>
        <v>1.8552875695732839E-3</v>
      </c>
      <c r="O23" s="182">
        <f>479/4312</f>
        <v>0.11108534322820036</v>
      </c>
      <c r="P23" s="143"/>
    </row>
    <row r="24" spans="1:16377" s="1" customFormat="1" ht="16" customHeight="1" x14ac:dyDescent="0.35">
      <c r="A24" s="153">
        <v>172169</v>
      </c>
      <c r="B24" s="60">
        <v>9150</v>
      </c>
      <c r="C24" s="16" t="s">
        <v>192</v>
      </c>
      <c r="D24" s="16" t="s">
        <v>112</v>
      </c>
      <c r="E24" s="24" t="s">
        <v>8</v>
      </c>
      <c r="F24" s="17">
        <v>43073</v>
      </c>
      <c r="G24" s="93" t="s">
        <v>9</v>
      </c>
      <c r="H24" s="78">
        <v>1.2999999999999999E-2</v>
      </c>
      <c r="I24" s="68">
        <v>3.7999999999999999E-2</v>
      </c>
      <c r="J24" s="193">
        <v>4724</v>
      </c>
      <c r="K24" s="98">
        <v>0</v>
      </c>
      <c r="L24" s="162">
        <f>161/4724</f>
        <v>3.4081287044877222E-2</v>
      </c>
      <c r="M24" s="207">
        <v>4963</v>
      </c>
      <c r="N24" s="58">
        <v>0</v>
      </c>
      <c r="O24" s="181">
        <v>0</v>
      </c>
      <c r="P24" s="8"/>
      <c r="R24" s="4"/>
      <c r="S24" s="4"/>
      <c r="T24"/>
      <c r="U24" s="22"/>
      <c r="V24" s="22"/>
      <c r="W24" s="22"/>
      <c r="X24" s="15"/>
      <c r="Y24" s="23"/>
      <c r="Z24" s="21"/>
      <c r="AA24"/>
      <c r="AB24" s="4"/>
      <c r="AC24" s="4"/>
      <c r="AD24"/>
      <c r="AE24" s="22"/>
      <c r="AF24" s="22"/>
      <c r="AG24" s="22"/>
      <c r="AH24" s="15"/>
      <c r="AI24" s="23"/>
      <c r="AJ24" s="21"/>
      <c r="AK24"/>
      <c r="AL24" s="4"/>
      <c r="AM24" s="4"/>
      <c r="AN24"/>
      <c r="AO24" s="22"/>
      <c r="AP24" s="22"/>
      <c r="AQ24" s="22"/>
      <c r="AR24" s="15"/>
      <c r="AS24" s="23"/>
      <c r="AT24" s="21"/>
      <c r="AU24"/>
      <c r="AV24" s="4"/>
      <c r="AW24" s="4"/>
      <c r="AX24"/>
      <c r="AY24" s="22"/>
      <c r="AZ24" s="22"/>
      <c r="BA24" s="22"/>
      <c r="BB24" s="15"/>
      <c r="BC24" s="23"/>
      <c r="BD24" s="21"/>
      <c r="BE24"/>
      <c r="BF24" s="4"/>
      <c r="BG24" s="4"/>
      <c r="BH24"/>
      <c r="BI24" s="22"/>
      <c r="BJ24" s="22"/>
      <c r="BK24" s="22"/>
      <c r="BL24" s="15"/>
      <c r="BM24" s="23"/>
      <c r="BN24" s="21"/>
      <c r="BO24"/>
      <c r="BP24" s="4"/>
      <c r="BQ24" s="4"/>
      <c r="BR24"/>
      <c r="BS24" s="22"/>
      <c r="BT24" s="22"/>
      <c r="BU24" s="22"/>
      <c r="BV24" s="15"/>
      <c r="BW24" s="23"/>
      <c r="BX24" s="21"/>
      <c r="BY24"/>
      <c r="BZ24" s="4"/>
      <c r="CA24" s="4"/>
      <c r="CB24"/>
      <c r="CC24" s="22"/>
      <c r="CD24" s="22"/>
      <c r="CE24" s="22"/>
      <c r="CF24" s="15"/>
      <c r="CG24" s="23"/>
      <c r="CH24" s="21"/>
      <c r="CI24"/>
      <c r="CJ24" s="4"/>
      <c r="CK24" s="4"/>
      <c r="CL24"/>
      <c r="CM24" s="22"/>
      <c r="CN24" s="22"/>
      <c r="CO24" s="22"/>
      <c r="CP24" s="15"/>
      <c r="CQ24" s="23"/>
      <c r="CR24" s="21"/>
      <c r="CS24"/>
      <c r="CT24" s="4"/>
      <c r="CU24" s="4"/>
      <c r="CV24"/>
      <c r="CW24" s="22"/>
      <c r="CX24" s="22"/>
      <c r="CY24" s="22"/>
      <c r="CZ24" s="15"/>
      <c r="DA24" s="23"/>
      <c r="DB24" s="21"/>
      <c r="DC24"/>
      <c r="DD24" s="4"/>
      <c r="DE24" s="4"/>
      <c r="DF24"/>
      <c r="DG24" s="22"/>
      <c r="DH24" s="22"/>
      <c r="DI24" s="22"/>
      <c r="DJ24" s="15"/>
      <c r="DK24" s="23"/>
      <c r="DL24" s="21"/>
      <c r="DM24"/>
      <c r="DN24" s="4"/>
      <c r="DO24" s="4"/>
      <c r="DP24"/>
      <c r="DQ24" s="22"/>
      <c r="DR24" s="22"/>
      <c r="DS24" s="22"/>
      <c r="DT24" s="15"/>
      <c r="DU24" s="23"/>
      <c r="DV24" s="21"/>
      <c r="DW24"/>
      <c r="DX24" s="4"/>
      <c r="DY24" s="4"/>
      <c r="DZ24"/>
      <c r="EA24" s="22"/>
      <c r="EB24" s="22"/>
      <c r="EC24" s="22"/>
      <c r="ED24" s="15"/>
      <c r="EE24" s="23"/>
      <c r="EF24" s="21"/>
      <c r="EG24"/>
      <c r="EH24" s="4"/>
      <c r="EI24" s="4"/>
      <c r="EJ24"/>
      <c r="EK24" s="22"/>
      <c r="EL24" s="22"/>
      <c r="EM24" s="22"/>
      <c r="EN24" s="15"/>
      <c r="EO24" s="23"/>
      <c r="EP24" s="21"/>
      <c r="EQ24"/>
      <c r="ER24" s="4"/>
      <c r="ES24" s="4"/>
      <c r="ET24"/>
      <c r="EU24" s="22"/>
      <c r="EV24" s="22"/>
      <c r="EW24" s="22"/>
      <c r="EX24" s="15"/>
      <c r="EY24" s="23"/>
      <c r="EZ24" s="21"/>
      <c r="FA24"/>
      <c r="FB24" s="4"/>
      <c r="FC24" s="4"/>
      <c r="FD24"/>
      <c r="FE24" s="22"/>
      <c r="FF24" s="22"/>
      <c r="FG24" s="22"/>
      <c r="FH24" s="15"/>
      <c r="FI24" s="23"/>
      <c r="FJ24" s="21"/>
      <c r="FK24"/>
      <c r="FL24" s="4"/>
      <c r="FM24" s="4"/>
      <c r="FN24"/>
      <c r="FO24" s="22"/>
      <c r="FP24" s="22"/>
      <c r="FQ24" s="22"/>
      <c r="FR24" s="15"/>
      <c r="FS24" s="23"/>
      <c r="FT24" s="21"/>
      <c r="FU24"/>
      <c r="FV24" s="4"/>
      <c r="FW24" s="4"/>
      <c r="FX24"/>
      <c r="FY24" s="22"/>
      <c r="FZ24" s="22"/>
      <c r="GA24" s="22"/>
      <c r="GB24" s="15"/>
      <c r="GC24" s="23"/>
      <c r="GD24" s="21"/>
      <c r="GE24"/>
      <c r="GF24" s="4"/>
      <c r="GG24" s="4"/>
      <c r="GH24"/>
      <c r="GI24" s="22"/>
      <c r="GJ24" s="22"/>
      <c r="GK24" s="22"/>
      <c r="GL24" s="15"/>
      <c r="GM24" s="23"/>
      <c r="GN24" s="21"/>
      <c r="GO24"/>
      <c r="GP24" s="4"/>
      <c r="GQ24" s="4"/>
      <c r="GR24"/>
      <c r="GS24" s="22"/>
      <c r="GT24" s="22"/>
      <c r="GU24" s="22"/>
      <c r="GV24" s="15"/>
      <c r="GW24" s="23"/>
      <c r="GX24" s="21"/>
      <c r="GY24"/>
      <c r="GZ24" s="4"/>
      <c r="HA24" s="4"/>
      <c r="HB24"/>
      <c r="HC24" s="22"/>
      <c r="HD24" s="22"/>
      <c r="HE24" s="22"/>
      <c r="HF24" s="15"/>
      <c r="HG24" s="23"/>
      <c r="HH24" s="21"/>
      <c r="HI24"/>
      <c r="HJ24" s="4"/>
      <c r="HK24" s="4"/>
      <c r="HL24"/>
      <c r="HM24" s="22"/>
      <c r="HN24" s="22"/>
      <c r="HO24" s="22"/>
      <c r="HP24" s="15"/>
      <c r="HQ24" s="23"/>
      <c r="HR24" s="21"/>
      <c r="HS24"/>
      <c r="HT24" s="4"/>
      <c r="HU24" s="4"/>
      <c r="HV24"/>
      <c r="HW24" s="22"/>
      <c r="HX24" s="22"/>
      <c r="HY24" s="22"/>
      <c r="HZ24" s="15"/>
      <c r="IA24" s="23"/>
      <c r="IB24" s="21"/>
      <c r="IC24"/>
      <c r="ID24" s="4"/>
      <c r="IE24" s="4"/>
      <c r="IF24"/>
      <c r="IG24" s="22"/>
      <c r="IH24" s="22"/>
      <c r="II24" s="22"/>
      <c r="IJ24" s="15"/>
      <c r="IK24" s="23"/>
      <c r="IL24" s="21"/>
      <c r="IM24"/>
      <c r="IN24" s="4"/>
      <c r="IO24" s="4"/>
      <c r="IP24"/>
      <c r="IQ24" s="22"/>
      <c r="IR24" s="22"/>
      <c r="IS24" s="22"/>
      <c r="IT24" s="15"/>
      <c r="IU24" s="23"/>
      <c r="IV24" s="21"/>
      <c r="IW24"/>
      <c r="IX24" s="4"/>
      <c r="IY24" s="4"/>
      <c r="IZ24"/>
      <c r="JA24" s="22"/>
      <c r="JB24" s="22"/>
      <c r="JC24" s="22"/>
      <c r="JD24" s="15"/>
      <c r="JE24" s="23"/>
      <c r="JF24" s="21"/>
      <c r="JG24"/>
      <c r="JH24" s="4"/>
      <c r="JI24" s="4"/>
      <c r="JJ24"/>
      <c r="JK24" s="22"/>
      <c r="JL24" s="22"/>
      <c r="JM24" s="22"/>
      <c r="JN24" s="15"/>
      <c r="JO24" s="23"/>
      <c r="JP24" s="21"/>
      <c r="JQ24"/>
      <c r="JR24" s="4"/>
      <c r="JS24" s="4"/>
      <c r="JT24"/>
      <c r="JU24" s="22"/>
      <c r="JV24" s="22"/>
      <c r="JW24" s="22"/>
      <c r="JX24" s="15"/>
      <c r="JY24" s="23"/>
      <c r="JZ24" s="21"/>
      <c r="KA24"/>
      <c r="KB24" s="4"/>
      <c r="KC24" s="4"/>
      <c r="KD24"/>
      <c r="KE24" s="22"/>
      <c r="KF24" s="22"/>
      <c r="KG24" s="22"/>
      <c r="KH24" s="15"/>
      <c r="KI24" s="23"/>
      <c r="KJ24" s="21"/>
      <c r="KK24"/>
      <c r="KL24" s="4"/>
      <c r="KM24" s="4"/>
      <c r="KN24"/>
      <c r="KO24" s="22"/>
      <c r="KP24" s="22"/>
      <c r="KQ24" s="22"/>
      <c r="KR24" s="15"/>
      <c r="KS24" s="23"/>
      <c r="KT24" s="21"/>
      <c r="KU24"/>
      <c r="KV24" s="4"/>
      <c r="KW24" s="4"/>
      <c r="KX24"/>
      <c r="KY24" s="22"/>
      <c r="KZ24" s="22"/>
      <c r="LA24" s="22"/>
      <c r="LB24" s="15"/>
      <c r="LC24" s="23"/>
      <c r="LD24" s="21"/>
      <c r="LE24"/>
      <c r="LF24" s="4"/>
      <c r="LG24" s="4"/>
      <c r="LH24"/>
      <c r="LI24" s="22"/>
      <c r="LJ24" s="22"/>
      <c r="LK24" s="22"/>
      <c r="LL24" s="15"/>
      <c r="LM24" s="23"/>
      <c r="LN24" s="21"/>
      <c r="LO24"/>
      <c r="LP24" s="4"/>
      <c r="LQ24" s="4"/>
      <c r="LR24"/>
      <c r="LS24" s="22"/>
      <c r="LT24" s="22"/>
      <c r="LU24" s="22"/>
      <c r="LV24" s="15"/>
      <c r="LW24" s="23"/>
      <c r="LX24" s="21"/>
      <c r="LY24"/>
      <c r="LZ24" s="4"/>
      <c r="MA24" s="4"/>
      <c r="MB24"/>
      <c r="MC24" s="22"/>
      <c r="MD24" s="22"/>
      <c r="ME24" s="22"/>
      <c r="MF24" s="15"/>
      <c r="MG24" s="23"/>
      <c r="MH24" s="21"/>
      <c r="MI24"/>
      <c r="MJ24" s="4"/>
      <c r="MK24" s="4"/>
      <c r="ML24"/>
      <c r="MM24" s="22"/>
      <c r="MN24" s="22"/>
      <c r="MO24" s="22"/>
      <c r="MP24" s="15"/>
      <c r="MQ24" s="23"/>
      <c r="MR24" s="21"/>
      <c r="MS24"/>
      <c r="MT24" s="4"/>
      <c r="MU24" s="4"/>
      <c r="MV24"/>
      <c r="MW24" s="22"/>
      <c r="MX24" s="22"/>
      <c r="MY24" s="22"/>
      <c r="MZ24" s="15"/>
      <c r="NA24" s="23"/>
      <c r="NB24" s="21"/>
      <c r="NC24"/>
      <c r="ND24" s="4"/>
      <c r="NE24" s="4"/>
      <c r="NF24"/>
      <c r="NG24" s="22"/>
      <c r="NH24" s="22"/>
      <c r="NI24" s="22"/>
      <c r="NJ24" s="15"/>
      <c r="NK24" s="23"/>
      <c r="NL24" s="21"/>
      <c r="NM24"/>
      <c r="NN24" s="4"/>
      <c r="NO24" s="4"/>
      <c r="NP24"/>
      <c r="NQ24" s="22"/>
      <c r="NR24" s="22"/>
      <c r="NS24" s="22"/>
      <c r="NT24" s="15"/>
      <c r="NU24" s="23"/>
      <c r="NV24" s="21"/>
      <c r="NW24"/>
      <c r="NX24" s="4"/>
      <c r="NY24" s="4"/>
      <c r="NZ24"/>
      <c r="OA24" s="22"/>
      <c r="OB24" s="22"/>
      <c r="OC24" s="22"/>
      <c r="OD24" s="15"/>
      <c r="OE24" s="23"/>
      <c r="OF24" s="21"/>
      <c r="OG24"/>
      <c r="OH24" s="4"/>
      <c r="OI24" s="4"/>
      <c r="OJ24"/>
      <c r="OK24" s="22"/>
      <c r="OL24" s="22"/>
      <c r="OM24" s="22"/>
      <c r="ON24" s="15"/>
      <c r="OO24" s="23"/>
      <c r="OP24" s="21"/>
      <c r="OQ24"/>
      <c r="OR24" s="4"/>
      <c r="OS24" s="4"/>
      <c r="OT24"/>
      <c r="OU24" s="22"/>
      <c r="OV24" s="22"/>
      <c r="OW24" s="22"/>
      <c r="OX24" s="15"/>
      <c r="OY24" s="23"/>
      <c r="OZ24" s="21"/>
      <c r="PA24"/>
      <c r="PB24" s="4"/>
      <c r="PC24" s="4"/>
      <c r="PD24"/>
      <c r="PE24" s="22"/>
      <c r="PF24" s="22"/>
      <c r="PG24" s="22"/>
      <c r="PH24" s="15"/>
      <c r="PI24" s="23"/>
      <c r="PJ24" s="21"/>
      <c r="PK24"/>
      <c r="PL24" s="4"/>
      <c r="PM24" s="4"/>
      <c r="PN24"/>
      <c r="PO24" s="22"/>
      <c r="PP24" s="22"/>
      <c r="PQ24" s="22"/>
      <c r="PR24" s="15"/>
      <c r="PS24" s="23"/>
      <c r="PT24" s="21"/>
      <c r="PU24"/>
      <c r="PV24" s="4"/>
      <c r="PW24" s="4"/>
      <c r="PX24"/>
      <c r="PY24" s="22"/>
      <c r="PZ24" s="22"/>
      <c r="QA24" s="22"/>
      <c r="QB24" s="15"/>
      <c r="QC24" s="23"/>
      <c r="QD24" s="21"/>
      <c r="QE24"/>
      <c r="QF24" s="4"/>
      <c r="QG24" s="4"/>
      <c r="QH24"/>
      <c r="QI24" s="22"/>
      <c r="QJ24" s="22"/>
      <c r="QK24" s="22"/>
      <c r="QL24" s="15"/>
      <c r="QM24" s="23"/>
      <c r="QN24" s="21"/>
      <c r="QO24"/>
      <c r="QP24" s="4"/>
      <c r="QQ24" s="4"/>
      <c r="QR24"/>
      <c r="QS24" s="22"/>
      <c r="QT24" s="22"/>
      <c r="QU24" s="22"/>
      <c r="QV24" s="15"/>
      <c r="QW24" s="23"/>
      <c r="QX24" s="21"/>
      <c r="QY24"/>
      <c r="QZ24" s="4"/>
      <c r="RA24" s="4"/>
      <c r="RB24"/>
      <c r="RC24" s="22"/>
      <c r="RD24" s="22"/>
      <c r="RE24" s="22"/>
      <c r="RF24" s="15"/>
      <c r="RG24" s="23"/>
      <c r="RH24" s="21"/>
      <c r="RI24"/>
      <c r="RJ24" s="4"/>
      <c r="RK24" s="4"/>
      <c r="RL24"/>
      <c r="RM24" s="22"/>
      <c r="RN24" s="22"/>
      <c r="RO24" s="22"/>
      <c r="RP24" s="15"/>
      <c r="RQ24" s="23"/>
      <c r="RR24" s="21"/>
      <c r="RS24"/>
      <c r="RT24" s="4"/>
      <c r="RU24" s="4"/>
      <c r="RV24"/>
      <c r="RW24" s="22"/>
      <c r="RX24" s="22"/>
      <c r="RY24" s="22"/>
      <c r="RZ24" s="15"/>
      <c r="SA24" s="23"/>
      <c r="SB24" s="21"/>
      <c r="SC24"/>
      <c r="SD24" s="4"/>
      <c r="SE24" s="4"/>
      <c r="SF24"/>
      <c r="SG24" s="22"/>
      <c r="SH24" s="22"/>
      <c r="SI24" s="22"/>
      <c r="SJ24" s="15"/>
      <c r="SK24" s="23"/>
      <c r="SL24" s="21"/>
      <c r="SM24"/>
      <c r="SN24" s="4"/>
      <c r="SO24" s="4"/>
      <c r="SP24"/>
      <c r="SQ24" s="22"/>
      <c r="SR24" s="22"/>
      <c r="SS24" s="22"/>
      <c r="ST24" s="15"/>
      <c r="SU24" s="23"/>
      <c r="SV24" s="21"/>
      <c r="SW24"/>
      <c r="SX24" s="4"/>
      <c r="SY24" s="4"/>
      <c r="SZ24"/>
      <c r="TA24" s="22"/>
      <c r="TB24" s="22"/>
      <c r="TC24" s="22"/>
      <c r="TD24" s="15"/>
      <c r="TE24" s="23"/>
      <c r="TF24" s="21"/>
      <c r="TG24"/>
      <c r="TH24" s="4"/>
      <c r="TI24" s="4"/>
      <c r="TJ24"/>
      <c r="TK24" s="22"/>
      <c r="TL24" s="22"/>
      <c r="TM24" s="22"/>
      <c r="TN24" s="15"/>
      <c r="TO24" s="23"/>
      <c r="TP24" s="21"/>
      <c r="TQ24"/>
      <c r="TR24" s="4"/>
      <c r="TS24" s="4"/>
      <c r="TT24"/>
      <c r="TU24" s="22"/>
      <c r="TV24" s="22"/>
      <c r="TW24" s="22"/>
      <c r="TX24" s="15"/>
      <c r="TY24" s="23"/>
      <c r="TZ24" s="21"/>
      <c r="UA24"/>
      <c r="UB24" s="4"/>
      <c r="UC24" s="4"/>
      <c r="UD24"/>
      <c r="UE24" s="22"/>
      <c r="UF24" s="22"/>
      <c r="UG24" s="22"/>
      <c r="UH24" s="15"/>
      <c r="UI24" s="23"/>
      <c r="UJ24" s="21"/>
      <c r="UK24"/>
      <c r="UL24" s="4"/>
      <c r="UM24" s="4"/>
      <c r="UN24"/>
      <c r="UO24" s="22"/>
      <c r="UP24" s="22"/>
      <c r="UQ24" s="22"/>
      <c r="UR24" s="15"/>
      <c r="US24" s="23"/>
      <c r="UT24" s="21"/>
      <c r="UU24"/>
      <c r="UV24" s="4"/>
      <c r="UW24" s="4"/>
      <c r="UX24"/>
      <c r="UY24" s="22"/>
      <c r="UZ24" s="22"/>
      <c r="VA24" s="22"/>
      <c r="VB24" s="15"/>
      <c r="VC24" s="23"/>
      <c r="VD24" s="21"/>
      <c r="VE24"/>
      <c r="VF24" s="4"/>
      <c r="VG24" s="4"/>
      <c r="VH24"/>
      <c r="VI24" s="22"/>
      <c r="VJ24" s="22"/>
      <c r="VK24" s="22"/>
      <c r="VL24" s="15"/>
      <c r="VM24" s="23"/>
      <c r="VN24" s="21"/>
      <c r="VO24"/>
      <c r="VP24" s="4"/>
      <c r="VQ24" s="4"/>
      <c r="VR24"/>
      <c r="VS24" s="22"/>
      <c r="VT24" s="22"/>
      <c r="VU24" s="22"/>
      <c r="VV24" s="15"/>
      <c r="VW24" s="23"/>
      <c r="VX24" s="21"/>
      <c r="VY24"/>
      <c r="VZ24" s="4"/>
      <c r="WA24" s="4"/>
      <c r="WB24"/>
      <c r="WC24" s="22"/>
      <c r="WD24" s="22"/>
      <c r="WE24" s="22"/>
      <c r="WF24" s="15"/>
      <c r="WG24" s="23"/>
      <c r="WH24" s="21"/>
      <c r="WI24"/>
      <c r="WJ24" s="4"/>
      <c r="WK24" s="4"/>
      <c r="WL24"/>
      <c r="WM24" s="22"/>
      <c r="WN24" s="22"/>
      <c r="WO24" s="22"/>
      <c r="WP24" s="15"/>
      <c r="WQ24" s="23"/>
      <c r="WR24" s="21"/>
      <c r="WS24"/>
      <c r="WT24" s="4"/>
      <c r="WU24" s="4"/>
      <c r="WV24"/>
      <c r="WW24" s="22"/>
      <c r="WX24" s="22"/>
      <c r="WY24" s="22"/>
      <c r="WZ24" s="15"/>
      <c r="XA24" s="23"/>
      <c r="XB24" s="21"/>
      <c r="XC24"/>
      <c r="XD24" s="4"/>
      <c r="XE24" s="4"/>
      <c r="XF24"/>
      <c r="XG24" s="22"/>
      <c r="XH24" s="22"/>
      <c r="XI24" s="22"/>
      <c r="XJ24" s="15"/>
      <c r="XK24" s="23"/>
      <c r="XL24" s="21"/>
      <c r="XM24"/>
      <c r="XN24" s="4"/>
      <c r="XO24" s="4"/>
      <c r="XP24"/>
      <c r="XQ24" s="22"/>
      <c r="XR24" s="22"/>
      <c r="XS24" s="22"/>
      <c r="XT24" s="15"/>
      <c r="XU24" s="23"/>
      <c r="XV24" s="21"/>
      <c r="XW24"/>
      <c r="XX24" s="4"/>
      <c r="XY24" s="4"/>
      <c r="XZ24"/>
      <c r="YA24" s="22"/>
      <c r="YB24" s="22"/>
      <c r="YC24" s="22"/>
      <c r="YD24" s="15"/>
      <c r="YE24" s="23"/>
      <c r="YF24" s="21"/>
      <c r="YG24"/>
      <c r="YH24" s="4"/>
      <c r="YI24" s="4"/>
      <c r="YJ24"/>
      <c r="YK24" s="22"/>
      <c r="YL24" s="22"/>
      <c r="YM24" s="22"/>
      <c r="YN24" s="15"/>
      <c r="YO24" s="23"/>
      <c r="YP24" s="21"/>
      <c r="YQ24"/>
      <c r="YR24" s="4"/>
      <c r="YS24" s="4"/>
      <c r="YT24"/>
      <c r="YU24" s="22"/>
      <c r="YV24" s="22"/>
      <c r="YW24" s="22"/>
      <c r="YX24" s="15"/>
      <c r="YY24" s="23"/>
      <c r="YZ24" s="21"/>
      <c r="ZA24"/>
      <c r="ZB24" s="4"/>
      <c r="ZC24" s="4"/>
      <c r="ZD24"/>
      <c r="ZE24" s="22"/>
      <c r="ZF24" s="22"/>
      <c r="ZG24" s="22"/>
      <c r="ZH24" s="15"/>
      <c r="ZI24" s="23"/>
      <c r="ZJ24" s="21"/>
      <c r="ZK24"/>
      <c r="ZL24" s="4"/>
      <c r="ZM24" s="4"/>
      <c r="ZN24"/>
      <c r="ZO24" s="22"/>
      <c r="ZP24" s="22"/>
      <c r="ZQ24" s="22"/>
      <c r="ZR24" s="15"/>
      <c r="ZS24" s="23"/>
      <c r="ZT24" s="21"/>
      <c r="ZU24"/>
      <c r="ZV24" s="4"/>
      <c r="ZW24" s="4"/>
      <c r="ZX24"/>
      <c r="ZY24" s="22"/>
      <c r="ZZ24" s="22"/>
      <c r="AAA24" s="22"/>
      <c r="AAB24" s="15"/>
      <c r="AAC24" s="23"/>
      <c r="AAD24" s="21"/>
      <c r="AAE24"/>
      <c r="AAF24" s="4"/>
      <c r="AAG24" s="4"/>
      <c r="AAH24"/>
      <c r="AAI24" s="22"/>
      <c r="AAJ24" s="22"/>
      <c r="AAK24" s="22"/>
      <c r="AAL24" s="15"/>
      <c r="AAM24" s="23"/>
      <c r="AAN24" s="21"/>
      <c r="AAO24"/>
      <c r="AAP24" s="4"/>
      <c r="AAQ24" s="4"/>
      <c r="AAR24"/>
      <c r="AAS24" s="22"/>
      <c r="AAT24" s="22"/>
      <c r="AAU24" s="22"/>
      <c r="AAV24" s="15"/>
      <c r="AAW24" s="23"/>
      <c r="AAX24" s="21"/>
      <c r="AAY24"/>
      <c r="AAZ24" s="4"/>
      <c r="ABA24" s="4"/>
      <c r="ABB24"/>
      <c r="ABC24" s="22"/>
      <c r="ABD24" s="22"/>
      <c r="ABE24" s="22"/>
      <c r="ABF24" s="15"/>
      <c r="ABG24" s="23"/>
      <c r="ABH24" s="21"/>
      <c r="ABI24"/>
      <c r="ABJ24" s="4"/>
      <c r="ABK24" s="4"/>
      <c r="ABL24"/>
      <c r="ABM24" s="22"/>
      <c r="ABN24" s="22"/>
      <c r="ABO24" s="22"/>
      <c r="ABP24" s="15"/>
      <c r="ABQ24" s="23"/>
      <c r="ABR24" s="21"/>
      <c r="ABS24"/>
      <c r="ABT24" s="4"/>
      <c r="ABU24" s="4"/>
      <c r="ABV24"/>
      <c r="ABW24" s="22"/>
      <c r="ABX24" s="22"/>
      <c r="ABY24" s="22"/>
      <c r="ABZ24" s="15"/>
      <c r="ACA24" s="23"/>
      <c r="ACB24" s="21"/>
      <c r="ACC24"/>
      <c r="ACD24" s="4"/>
      <c r="ACE24" s="4"/>
      <c r="ACF24"/>
      <c r="ACG24" s="22"/>
      <c r="ACH24" s="22"/>
      <c r="ACI24" s="22"/>
      <c r="ACJ24" s="15"/>
      <c r="ACK24" s="23"/>
      <c r="ACL24" s="21"/>
      <c r="ACM24"/>
      <c r="ACN24" s="4"/>
      <c r="ACO24" s="4"/>
      <c r="ACP24"/>
      <c r="ACQ24" s="22"/>
      <c r="ACR24" s="22"/>
      <c r="ACS24" s="22"/>
      <c r="ACT24" s="15"/>
      <c r="ACU24" s="23"/>
      <c r="ACV24" s="21"/>
      <c r="ACW24"/>
      <c r="ACX24" s="4"/>
      <c r="ACY24" s="4"/>
      <c r="ACZ24"/>
      <c r="ADA24" s="22"/>
      <c r="ADB24" s="22"/>
      <c r="ADC24" s="22"/>
      <c r="ADD24" s="15"/>
      <c r="ADE24" s="23"/>
      <c r="ADF24" s="21"/>
      <c r="ADG24"/>
      <c r="ADH24" s="4"/>
      <c r="ADI24" s="4"/>
      <c r="ADJ24"/>
      <c r="ADK24" s="22"/>
      <c r="ADL24" s="22"/>
      <c r="ADM24" s="22"/>
      <c r="ADN24" s="15"/>
      <c r="ADO24" s="23"/>
      <c r="ADP24" s="21"/>
      <c r="ADQ24"/>
      <c r="ADR24" s="4"/>
      <c r="ADS24" s="4"/>
      <c r="ADT24"/>
      <c r="ADU24" s="22"/>
      <c r="ADV24" s="22"/>
      <c r="ADW24" s="22"/>
      <c r="ADX24" s="15"/>
      <c r="ADY24" s="23"/>
      <c r="ADZ24" s="21"/>
      <c r="AEA24"/>
      <c r="AEB24" s="4"/>
      <c r="AEC24" s="4"/>
      <c r="AED24"/>
      <c r="AEE24" s="22"/>
      <c r="AEF24" s="22"/>
      <c r="AEG24" s="22"/>
      <c r="AEH24" s="15"/>
      <c r="AEI24" s="23"/>
      <c r="AEJ24" s="21"/>
      <c r="AEK24"/>
      <c r="AEL24" s="4"/>
      <c r="AEM24" s="4"/>
      <c r="AEN24"/>
      <c r="AEO24" s="22"/>
      <c r="AEP24" s="22"/>
      <c r="AEQ24" s="22"/>
      <c r="AER24" s="15"/>
      <c r="AES24" s="23"/>
      <c r="AET24" s="21"/>
      <c r="AEU24"/>
      <c r="AEV24" s="4"/>
      <c r="AEW24" s="4"/>
      <c r="AEX24"/>
      <c r="AEY24" s="22"/>
      <c r="AEZ24" s="22"/>
      <c r="AFA24" s="22"/>
      <c r="AFB24" s="15"/>
      <c r="AFC24" s="23"/>
      <c r="AFD24" s="21"/>
      <c r="AFE24"/>
      <c r="AFF24" s="4"/>
      <c r="AFG24" s="4"/>
      <c r="AFH24"/>
      <c r="AFI24" s="22"/>
      <c r="AFJ24" s="22"/>
      <c r="AFK24" s="22"/>
      <c r="AFL24" s="15"/>
      <c r="AFM24" s="23"/>
      <c r="AFN24" s="21"/>
      <c r="AFO24"/>
      <c r="AFP24" s="4"/>
      <c r="AFQ24" s="4"/>
      <c r="AFR24"/>
      <c r="AFS24" s="22"/>
      <c r="AFT24" s="22"/>
      <c r="AFU24" s="22"/>
      <c r="AFV24" s="15"/>
      <c r="AFW24" s="23"/>
      <c r="AFX24" s="21"/>
      <c r="AFY24"/>
      <c r="AFZ24" s="4"/>
      <c r="AGA24" s="4"/>
      <c r="AGB24"/>
      <c r="AGC24" s="22"/>
      <c r="AGD24" s="22"/>
      <c r="AGE24" s="22"/>
      <c r="AGF24" s="15"/>
      <c r="AGG24" s="23"/>
      <c r="AGH24" s="21"/>
      <c r="AGI24"/>
      <c r="AGJ24" s="4"/>
      <c r="AGK24" s="4"/>
      <c r="AGL24"/>
      <c r="AGM24" s="22"/>
      <c r="AGN24" s="22"/>
      <c r="AGO24" s="22"/>
      <c r="AGP24" s="15"/>
      <c r="AGQ24" s="23"/>
      <c r="AGR24" s="21"/>
      <c r="AGS24"/>
      <c r="AGT24" s="4"/>
      <c r="AGU24" s="4"/>
      <c r="AGV24"/>
      <c r="AGW24" s="22"/>
      <c r="AGX24" s="22"/>
      <c r="AGY24" s="22"/>
      <c r="AGZ24" s="15"/>
      <c r="AHA24" s="23"/>
      <c r="AHB24" s="21"/>
      <c r="AHC24"/>
      <c r="AHD24" s="4"/>
      <c r="AHE24" s="4"/>
      <c r="AHF24"/>
      <c r="AHG24" s="22"/>
      <c r="AHH24" s="22"/>
      <c r="AHI24" s="22"/>
      <c r="AHJ24" s="15"/>
      <c r="AHK24" s="23"/>
      <c r="AHL24" s="21"/>
      <c r="AHM24"/>
      <c r="AHN24" s="4"/>
      <c r="AHO24" s="4"/>
      <c r="AHP24"/>
      <c r="AHQ24" s="22"/>
      <c r="AHR24" s="22"/>
      <c r="AHS24" s="22"/>
      <c r="AHT24" s="15"/>
      <c r="AHU24" s="23"/>
      <c r="AHV24" s="21"/>
      <c r="AHW24"/>
      <c r="AHX24" s="4"/>
      <c r="AHY24" s="4"/>
      <c r="AHZ24"/>
      <c r="AIA24" s="22"/>
      <c r="AIB24" s="22"/>
      <c r="AIC24" s="22"/>
      <c r="AID24" s="15"/>
      <c r="AIE24" s="23"/>
      <c r="AIF24" s="21"/>
      <c r="AIG24"/>
      <c r="AIH24" s="4"/>
      <c r="AII24" s="4"/>
      <c r="AIJ24"/>
      <c r="AIK24" s="22"/>
      <c r="AIL24" s="22"/>
      <c r="AIM24" s="22"/>
      <c r="AIN24" s="15"/>
      <c r="AIO24" s="23"/>
      <c r="AIP24" s="21"/>
      <c r="AIQ24"/>
      <c r="AIR24" s="4"/>
      <c r="AIS24" s="4"/>
      <c r="AIT24"/>
      <c r="AIU24" s="22"/>
      <c r="AIV24" s="22"/>
      <c r="AIW24" s="22"/>
      <c r="AIX24" s="15"/>
      <c r="AIY24" s="23"/>
      <c r="AIZ24" s="21"/>
      <c r="AJA24"/>
      <c r="AJB24" s="4"/>
      <c r="AJC24" s="4"/>
      <c r="AJD24"/>
      <c r="AJE24" s="22"/>
      <c r="AJF24" s="22"/>
      <c r="AJG24" s="22"/>
      <c r="AJH24" s="15"/>
      <c r="AJI24" s="23"/>
      <c r="AJJ24" s="21"/>
      <c r="AJK24"/>
      <c r="AJL24" s="4"/>
      <c r="AJM24" s="4"/>
      <c r="AJN24"/>
      <c r="AJO24" s="22"/>
      <c r="AJP24" s="22"/>
      <c r="AJQ24" s="22"/>
      <c r="AJR24" s="15"/>
      <c r="AJS24" s="23"/>
      <c r="AJT24" s="21"/>
      <c r="AJU24"/>
      <c r="AJV24" s="4"/>
      <c r="AJW24" s="4"/>
      <c r="AJX24"/>
      <c r="AJY24" s="22"/>
      <c r="AJZ24" s="22"/>
      <c r="AKA24" s="22"/>
      <c r="AKB24" s="15"/>
      <c r="AKC24" s="23"/>
      <c r="AKD24" s="21"/>
      <c r="AKE24"/>
      <c r="AKF24" s="4"/>
      <c r="AKG24" s="4"/>
      <c r="AKH24"/>
      <c r="AKI24" s="22"/>
      <c r="AKJ24" s="22"/>
      <c r="AKK24" s="22"/>
      <c r="AKL24" s="15"/>
      <c r="AKM24" s="23"/>
      <c r="AKN24" s="21"/>
      <c r="AKO24"/>
      <c r="AKP24" s="4"/>
      <c r="AKQ24" s="4"/>
      <c r="AKR24"/>
      <c r="AKS24" s="22"/>
      <c r="AKT24" s="22"/>
      <c r="AKU24" s="22"/>
      <c r="AKV24" s="15"/>
      <c r="AKW24" s="23"/>
      <c r="AKX24" s="21"/>
      <c r="AKY24"/>
      <c r="AKZ24" s="4"/>
      <c r="ALA24" s="4"/>
      <c r="ALB24"/>
      <c r="ALC24" s="22"/>
      <c r="ALD24" s="22"/>
      <c r="ALE24" s="22"/>
      <c r="ALF24" s="15"/>
      <c r="ALG24" s="23"/>
      <c r="ALH24" s="21"/>
      <c r="ALI24"/>
      <c r="ALJ24" s="4"/>
      <c r="ALK24" s="4"/>
      <c r="ALL24"/>
      <c r="ALM24" s="22"/>
      <c r="ALN24" s="22"/>
      <c r="ALO24" s="22"/>
      <c r="ALP24" s="15"/>
      <c r="ALQ24" s="23"/>
      <c r="ALR24" s="21"/>
      <c r="ALS24"/>
      <c r="ALT24" s="4"/>
      <c r="ALU24" s="4"/>
      <c r="ALV24"/>
      <c r="ALW24" s="22"/>
      <c r="ALX24" s="22"/>
      <c r="ALY24" s="22"/>
      <c r="ALZ24" s="15"/>
      <c r="AMA24" s="23"/>
      <c r="AMB24" s="21"/>
      <c r="AMC24"/>
      <c r="AMD24" s="4"/>
      <c r="AME24" s="4"/>
      <c r="AMF24"/>
      <c r="AMG24" s="22"/>
      <c r="AMH24" s="22"/>
      <c r="AMI24" s="22"/>
      <c r="AMJ24" s="15"/>
      <c r="AMK24" s="23"/>
      <c r="AML24" s="21"/>
      <c r="AMM24"/>
      <c r="AMN24" s="4"/>
      <c r="AMO24" s="4"/>
      <c r="AMP24"/>
      <c r="AMQ24" s="22"/>
      <c r="AMR24" s="22"/>
      <c r="AMS24" s="22"/>
      <c r="AMT24" s="15"/>
      <c r="AMU24" s="23"/>
      <c r="AMV24" s="21"/>
      <c r="AMW24"/>
      <c r="AMX24" s="4"/>
      <c r="AMY24" s="4"/>
      <c r="AMZ24"/>
      <c r="ANA24" s="22"/>
      <c r="ANB24" s="22"/>
      <c r="ANC24" s="22"/>
      <c r="AND24" s="15"/>
      <c r="ANE24" s="23"/>
      <c r="ANF24" s="21"/>
      <c r="ANG24"/>
      <c r="ANH24" s="4"/>
      <c r="ANI24" s="4"/>
      <c r="ANJ24"/>
      <c r="ANK24" s="22"/>
      <c r="ANL24" s="22"/>
      <c r="ANM24" s="22"/>
      <c r="ANN24" s="15"/>
      <c r="ANO24" s="23"/>
      <c r="ANP24" s="21"/>
      <c r="ANQ24"/>
      <c r="ANR24" s="4"/>
      <c r="ANS24" s="4"/>
      <c r="ANT24"/>
      <c r="ANU24" s="22"/>
      <c r="ANV24" s="22"/>
      <c r="ANW24" s="22"/>
      <c r="ANX24" s="15"/>
      <c r="ANY24" s="23"/>
      <c r="ANZ24" s="21"/>
      <c r="AOA24"/>
      <c r="AOB24" s="4"/>
      <c r="AOC24" s="4"/>
      <c r="AOD24"/>
      <c r="AOE24" s="22"/>
      <c r="AOF24" s="22"/>
      <c r="AOG24" s="22"/>
      <c r="AOH24" s="15"/>
      <c r="AOI24" s="23"/>
      <c r="AOJ24" s="21"/>
      <c r="AOK24"/>
      <c r="AOL24" s="4"/>
      <c r="AOM24" s="4"/>
      <c r="AON24"/>
      <c r="AOO24" s="22"/>
      <c r="AOP24" s="22"/>
      <c r="AOQ24" s="22"/>
      <c r="AOR24" s="15"/>
      <c r="AOS24" s="23"/>
      <c r="AOT24" s="21"/>
      <c r="AOU24"/>
      <c r="AOV24" s="4"/>
      <c r="AOW24" s="4"/>
      <c r="AOX24"/>
      <c r="AOY24" s="22"/>
      <c r="AOZ24" s="22"/>
      <c r="APA24" s="22"/>
      <c r="APB24" s="15"/>
      <c r="APC24" s="23"/>
      <c r="APD24" s="21"/>
      <c r="APE24"/>
      <c r="APF24" s="4"/>
      <c r="APG24" s="4"/>
      <c r="APH24"/>
      <c r="API24" s="22"/>
      <c r="APJ24" s="22"/>
      <c r="APK24" s="22"/>
      <c r="APL24" s="15"/>
      <c r="APM24" s="23"/>
      <c r="APN24" s="21"/>
      <c r="APO24"/>
      <c r="APP24" s="4"/>
      <c r="APQ24" s="4"/>
      <c r="APR24"/>
      <c r="APS24" s="22"/>
      <c r="APT24" s="22"/>
      <c r="APU24" s="22"/>
      <c r="APV24" s="15"/>
      <c r="APW24" s="23"/>
      <c r="APX24" s="21"/>
      <c r="APY24"/>
      <c r="APZ24" s="4"/>
      <c r="AQA24" s="4"/>
      <c r="AQB24"/>
      <c r="AQC24" s="22"/>
      <c r="AQD24" s="22"/>
      <c r="AQE24" s="22"/>
      <c r="AQF24" s="15"/>
      <c r="AQG24" s="23"/>
      <c r="AQH24" s="21"/>
      <c r="AQI24"/>
      <c r="AQJ24" s="4"/>
      <c r="AQK24" s="4"/>
      <c r="AQL24"/>
      <c r="AQM24" s="22"/>
      <c r="AQN24" s="22"/>
      <c r="AQO24" s="22"/>
      <c r="AQP24" s="15"/>
      <c r="AQQ24" s="23"/>
      <c r="AQR24" s="21"/>
      <c r="AQS24"/>
      <c r="AQT24" s="4"/>
      <c r="AQU24" s="4"/>
      <c r="AQV24"/>
      <c r="AQW24" s="22"/>
      <c r="AQX24" s="22"/>
      <c r="AQY24" s="22"/>
      <c r="AQZ24" s="15"/>
      <c r="ARA24" s="23"/>
      <c r="ARB24" s="21"/>
      <c r="ARC24"/>
      <c r="ARD24" s="4"/>
      <c r="ARE24" s="4"/>
      <c r="ARF24"/>
      <c r="ARG24" s="22"/>
      <c r="ARH24" s="22"/>
      <c r="ARI24" s="22"/>
      <c r="ARJ24" s="15"/>
      <c r="ARK24" s="23"/>
      <c r="ARL24" s="21"/>
      <c r="ARM24"/>
      <c r="ARN24" s="4"/>
      <c r="ARO24" s="4"/>
      <c r="ARP24"/>
      <c r="ARQ24" s="22"/>
      <c r="ARR24" s="22"/>
      <c r="ARS24" s="22"/>
      <c r="ART24" s="15"/>
      <c r="ARU24" s="23"/>
      <c r="ARV24" s="21"/>
      <c r="ARW24"/>
      <c r="ARX24" s="4"/>
      <c r="ARY24" s="4"/>
      <c r="ARZ24"/>
      <c r="ASA24" s="22"/>
      <c r="ASB24" s="22"/>
      <c r="ASC24" s="22"/>
      <c r="ASD24" s="15"/>
      <c r="ASE24" s="23"/>
      <c r="ASF24" s="21"/>
      <c r="ASG24"/>
      <c r="ASH24" s="4"/>
      <c r="ASI24" s="4"/>
      <c r="ASJ24"/>
      <c r="ASK24" s="22"/>
      <c r="ASL24" s="22"/>
      <c r="ASM24" s="22"/>
      <c r="ASN24" s="15"/>
      <c r="ASO24" s="23"/>
      <c r="ASP24" s="21"/>
      <c r="ASQ24"/>
      <c r="ASR24" s="4"/>
      <c r="ASS24" s="4"/>
      <c r="AST24"/>
      <c r="ASU24" s="22"/>
      <c r="ASV24" s="22"/>
      <c r="ASW24" s="22"/>
      <c r="ASX24" s="15"/>
      <c r="ASY24" s="23"/>
      <c r="ASZ24" s="21"/>
      <c r="ATA24"/>
      <c r="ATB24" s="4"/>
      <c r="ATC24" s="4"/>
      <c r="ATD24"/>
      <c r="ATE24" s="22"/>
      <c r="ATF24" s="22"/>
      <c r="ATG24" s="22"/>
      <c r="ATH24" s="15"/>
      <c r="ATI24" s="23"/>
      <c r="ATJ24" s="21"/>
      <c r="ATK24"/>
      <c r="ATL24" s="4"/>
      <c r="ATM24" s="4"/>
      <c r="ATN24"/>
      <c r="ATO24" s="22"/>
      <c r="ATP24" s="22"/>
      <c r="ATQ24" s="22"/>
      <c r="ATR24" s="15"/>
      <c r="ATS24" s="23"/>
      <c r="ATT24" s="21"/>
      <c r="ATU24"/>
      <c r="ATV24" s="4"/>
      <c r="ATW24" s="4"/>
      <c r="ATX24"/>
      <c r="ATY24" s="22"/>
      <c r="ATZ24" s="22"/>
      <c r="AUA24" s="22"/>
      <c r="AUB24" s="15"/>
      <c r="AUC24" s="23"/>
      <c r="AUD24" s="21"/>
      <c r="AUE24"/>
      <c r="AUF24" s="4"/>
      <c r="AUG24" s="4"/>
      <c r="AUH24"/>
      <c r="AUI24" s="22"/>
      <c r="AUJ24" s="22"/>
      <c r="AUK24" s="22"/>
      <c r="AUL24" s="15"/>
      <c r="AUM24" s="23"/>
      <c r="AUN24" s="21"/>
      <c r="AUO24"/>
      <c r="AUP24" s="4"/>
      <c r="AUQ24" s="4"/>
      <c r="AUR24"/>
      <c r="AUS24" s="22"/>
      <c r="AUT24" s="22"/>
      <c r="AUU24" s="22"/>
      <c r="AUV24" s="15"/>
      <c r="AUW24" s="23"/>
      <c r="AUX24" s="21"/>
      <c r="AUY24"/>
      <c r="AUZ24" s="4"/>
      <c r="AVA24" s="4"/>
      <c r="AVB24"/>
      <c r="AVC24" s="22"/>
      <c r="AVD24" s="22"/>
      <c r="AVE24" s="22"/>
      <c r="AVF24" s="15"/>
      <c r="AVG24" s="23"/>
      <c r="AVH24" s="21"/>
      <c r="AVI24"/>
      <c r="AVJ24" s="4"/>
      <c r="AVK24" s="4"/>
      <c r="AVL24"/>
      <c r="AVM24" s="22"/>
      <c r="AVN24" s="22"/>
      <c r="AVO24" s="22"/>
      <c r="AVP24" s="15"/>
      <c r="AVQ24" s="23"/>
      <c r="AVR24" s="21"/>
      <c r="AVS24"/>
      <c r="AVT24" s="4"/>
      <c r="AVU24" s="4"/>
      <c r="AVV24"/>
      <c r="AVW24" s="22"/>
      <c r="AVX24" s="22"/>
      <c r="AVY24" s="22"/>
      <c r="AVZ24" s="15"/>
      <c r="AWA24" s="23"/>
      <c r="AWB24" s="21"/>
      <c r="AWC24"/>
      <c r="AWD24" s="4"/>
      <c r="AWE24" s="4"/>
      <c r="AWF24"/>
      <c r="AWG24" s="22"/>
      <c r="AWH24" s="22"/>
      <c r="AWI24" s="22"/>
      <c r="AWJ24" s="15"/>
      <c r="AWK24" s="23"/>
      <c r="AWL24" s="21"/>
      <c r="AWM24"/>
      <c r="AWN24" s="4"/>
      <c r="AWO24" s="4"/>
      <c r="AWP24"/>
      <c r="AWQ24" s="22"/>
      <c r="AWR24" s="22"/>
      <c r="AWS24" s="22"/>
      <c r="AWT24" s="15"/>
      <c r="AWU24" s="23"/>
      <c r="AWV24" s="21"/>
      <c r="AWW24"/>
      <c r="AWX24" s="4"/>
      <c r="AWY24" s="4"/>
      <c r="AWZ24"/>
      <c r="AXA24" s="22"/>
      <c r="AXB24" s="22"/>
      <c r="AXC24" s="22"/>
      <c r="AXD24" s="15"/>
      <c r="AXE24" s="23"/>
      <c r="AXF24" s="21"/>
      <c r="AXG24"/>
      <c r="AXH24" s="4"/>
      <c r="AXI24" s="4"/>
      <c r="AXJ24"/>
      <c r="AXK24" s="22"/>
      <c r="AXL24" s="22"/>
      <c r="AXM24" s="22"/>
      <c r="AXN24" s="15"/>
      <c r="AXO24" s="23"/>
      <c r="AXP24" s="21"/>
      <c r="AXQ24"/>
      <c r="AXR24" s="4"/>
      <c r="AXS24" s="4"/>
      <c r="AXT24"/>
      <c r="AXU24" s="22"/>
      <c r="AXV24" s="22"/>
      <c r="AXW24" s="22"/>
      <c r="AXX24" s="15"/>
      <c r="AXY24" s="23"/>
      <c r="AXZ24" s="21"/>
      <c r="AYA24"/>
      <c r="AYB24" s="4"/>
      <c r="AYC24" s="4"/>
      <c r="AYD24"/>
      <c r="AYE24" s="22"/>
      <c r="AYF24" s="22"/>
      <c r="AYG24" s="22"/>
      <c r="AYH24" s="15"/>
      <c r="AYI24" s="23"/>
      <c r="AYJ24" s="21"/>
      <c r="AYK24"/>
      <c r="AYL24" s="4"/>
      <c r="AYM24" s="4"/>
      <c r="AYN24"/>
      <c r="AYO24" s="22"/>
      <c r="AYP24" s="22"/>
      <c r="AYQ24" s="22"/>
      <c r="AYR24" s="15"/>
      <c r="AYS24" s="23"/>
      <c r="AYT24" s="21"/>
      <c r="AYU24"/>
      <c r="AYV24" s="4"/>
      <c r="AYW24" s="4"/>
      <c r="AYX24"/>
      <c r="AYY24" s="22"/>
      <c r="AYZ24" s="22"/>
      <c r="AZA24" s="22"/>
      <c r="AZB24" s="15"/>
      <c r="AZC24" s="23"/>
      <c r="AZD24" s="21"/>
      <c r="AZE24"/>
      <c r="AZF24" s="4"/>
      <c r="AZG24" s="4"/>
      <c r="AZH24"/>
      <c r="AZI24" s="22"/>
      <c r="AZJ24" s="22"/>
      <c r="AZK24" s="22"/>
      <c r="AZL24" s="15"/>
      <c r="AZM24" s="23"/>
      <c r="AZN24" s="21"/>
      <c r="AZO24"/>
      <c r="AZP24" s="4"/>
      <c r="AZQ24" s="4"/>
      <c r="AZR24"/>
      <c r="AZS24" s="22"/>
      <c r="AZT24" s="22"/>
      <c r="AZU24" s="22"/>
      <c r="AZV24" s="15"/>
      <c r="AZW24" s="23"/>
      <c r="AZX24" s="21"/>
      <c r="AZY24"/>
      <c r="AZZ24" s="4"/>
      <c r="BAA24" s="4"/>
      <c r="BAB24"/>
      <c r="BAC24" s="22"/>
      <c r="BAD24" s="22"/>
      <c r="BAE24" s="22"/>
      <c r="BAF24" s="15"/>
      <c r="BAG24" s="23"/>
      <c r="BAH24" s="21"/>
      <c r="BAI24"/>
      <c r="BAJ24" s="4"/>
      <c r="BAK24" s="4"/>
      <c r="BAL24"/>
      <c r="BAM24" s="22"/>
      <c r="BAN24" s="22"/>
      <c r="BAO24" s="22"/>
      <c r="BAP24" s="15"/>
      <c r="BAQ24" s="23"/>
      <c r="BAR24" s="21"/>
      <c r="BAS24"/>
      <c r="BAT24" s="4"/>
      <c r="BAU24" s="4"/>
      <c r="BAV24"/>
      <c r="BAW24" s="22"/>
      <c r="BAX24" s="22"/>
      <c r="BAY24" s="22"/>
      <c r="BAZ24" s="15"/>
      <c r="BBA24" s="23"/>
      <c r="BBB24" s="21"/>
      <c r="BBC24"/>
      <c r="BBD24" s="4"/>
      <c r="BBE24" s="4"/>
      <c r="BBF24"/>
      <c r="BBG24" s="22"/>
      <c r="BBH24" s="22"/>
      <c r="BBI24" s="22"/>
      <c r="BBJ24" s="15"/>
      <c r="BBK24" s="23"/>
      <c r="BBL24" s="21"/>
      <c r="BBM24"/>
      <c r="BBN24" s="4"/>
      <c r="BBO24" s="4"/>
      <c r="BBP24"/>
      <c r="BBQ24" s="22"/>
      <c r="BBR24" s="22"/>
      <c r="BBS24" s="22"/>
      <c r="BBT24" s="15"/>
      <c r="BBU24" s="23"/>
      <c r="BBV24" s="21"/>
      <c r="BBW24"/>
      <c r="BBX24" s="4"/>
      <c r="BBY24" s="4"/>
      <c r="BBZ24"/>
      <c r="BCA24" s="22"/>
      <c r="BCB24" s="22"/>
      <c r="BCC24" s="22"/>
      <c r="BCD24" s="15"/>
      <c r="BCE24" s="23"/>
      <c r="BCF24" s="21"/>
      <c r="BCG24"/>
      <c r="BCH24" s="4"/>
      <c r="BCI24" s="4"/>
      <c r="BCJ24"/>
      <c r="BCK24" s="22"/>
      <c r="BCL24" s="22"/>
      <c r="BCM24" s="22"/>
      <c r="BCN24" s="15"/>
      <c r="BCO24" s="23"/>
      <c r="BCP24" s="21"/>
      <c r="BCQ24"/>
      <c r="BCR24" s="4"/>
      <c r="BCS24" s="4"/>
      <c r="BCT24"/>
      <c r="BCU24" s="22"/>
      <c r="BCV24" s="22"/>
      <c r="BCW24" s="22"/>
      <c r="BCX24" s="15"/>
      <c r="BCY24" s="23"/>
      <c r="BCZ24" s="21"/>
      <c r="BDA24"/>
      <c r="BDB24" s="4"/>
      <c r="BDC24" s="4"/>
      <c r="BDD24"/>
      <c r="BDE24" s="22"/>
      <c r="BDF24" s="22"/>
      <c r="BDG24" s="22"/>
      <c r="BDH24" s="15"/>
      <c r="BDI24" s="23"/>
      <c r="BDJ24" s="21"/>
      <c r="BDK24"/>
      <c r="BDL24" s="4"/>
      <c r="BDM24" s="4"/>
      <c r="BDN24"/>
      <c r="BDO24" s="22"/>
      <c r="BDP24" s="22"/>
      <c r="BDQ24" s="22"/>
      <c r="BDR24" s="15"/>
      <c r="BDS24" s="23"/>
      <c r="BDT24" s="21"/>
      <c r="BDU24"/>
      <c r="BDV24" s="4"/>
      <c r="BDW24" s="4"/>
      <c r="BDX24"/>
      <c r="BDY24" s="22"/>
      <c r="BDZ24" s="22"/>
      <c r="BEA24" s="22"/>
      <c r="BEB24" s="15"/>
      <c r="BEC24" s="23"/>
      <c r="BED24" s="21"/>
      <c r="BEE24"/>
      <c r="BEF24" s="4"/>
      <c r="BEG24" s="4"/>
      <c r="BEH24"/>
      <c r="BEI24" s="22"/>
      <c r="BEJ24" s="22"/>
      <c r="BEK24" s="22"/>
      <c r="BEL24" s="15"/>
      <c r="BEM24" s="23"/>
      <c r="BEN24" s="21"/>
      <c r="BEO24"/>
      <c r="BEP24" s="4"/>
      <c r="BEQ24" s="4"/>
      <c r="BER24"/>
      <c r="BES24" s="22"/>
      <c r="BET24" s="22"/>
      <c r="BEU24" s="22"/>
      <c r="BEV24" s="15"/>
      <c r="BEW24" s="23"/>
      <c r="BEX24" s="21"/>
      <c r="BEY24"/>
      <c r="BEZ24" s="4"/>
      <c r="BFA24" s="4"/>
      <c r="BFB24"/>
      <c r="BFC24" s="22"/>
      <c r="BFD24" s="22"/>
      <c r="BFE24" s="22"/>
      <c r="BFF24" s="15"/>
      <c r="BFG24" s="23"/>
      <c r="BFH24" s="21"/>
      <c r="BFI24"/>
      <c r="BFJ24" s="4"/>
      <c r="BFK24" s="4"/>
      <c r="BFL24"/>
      <c r="BFM24" s="22"/>
      <c r="BFN24" s="22"/>
      <c r="BFO24" s="22"/>
      <c r="BFP24" s="15"/>
      <c r="BFQ24" s="23"/>
      <c r="BFR24" s="21"/>
      <c r="BFS24"/>
      <c r="BFT24" s="4"/>
      <c r="BFU24" s="4"/>
      <c r="BFV24"/>
      <c r="BFW24" s="22"/>
      <c r="BFX24" s="22"/>
      <c r="BFY24" s="22"/>
      <c r="BFZ24" s="15"/>
      <c r="BGA24" s="23"/>
      <c r="BGB24" s="21"/>
      <c r="BGC24"/>
      <c r="BGD24" s="4"/>
      <c r="BGE24" s="4"/>
      <c r="BGF24"/>
      <c r="BGG24" s="22"/>
      <c r="BGH24" s="22"/>
      <c r="BGI24" s="22"/>
      <c r="BGJ24" s="15"/>
      <c r="BGK24" s="23"/>
      <c r="BGL24" s="21"/>
      <c r="BGM24"/>
      <c r="BGN24" s="4"/>
      <c r="BGO24" s="4"/>
      <c r="BGP24"/>
      <c r="BGQ24" s="22"/>
      <c r="BGR24" s="22"/>
      <c r="BGS24" s="22"/>
      <c r="BGT24" s="15"/>
      <c r="BGU24" s="23"/>
      <c r="BGV24" s="21"/>
      <c r="BGW24"/>
      <c r="BGX24" s="4"/>
      <c r="BGY24" s="4"/>
      <c r="BGZ24"/>
      <c r="BHA24" s="22"/>
      <c r="BHB24" s="22"/>
      <c r="BHC24" s="22"/>
      <c r="BHD24" s="15"/>
      <c r="BHE24" s="23"/>
      <c r="BHF24" s="21"/>
      <c r="BHG24"/>
      <c r="BHH24" s="4"/>
      <c r="BHI24" s="4"/>
      <c r="BHJ24"/>
      <c r="BHK24" s="22"/>
      <c r="BHL24" s="22"/>
      <c r="BHM24" s="22"/>
      <c r="BHN24" s="15"/>
      <c r="BHO24" s="23"/>
      <c r="BHP24" s="21"/>
      <c r="BHQ24"/>
      <c r="BHR24" s="4"/>
      <c r="BHS24" s="4"/>
      <c r="BHT24"/>
      <c r="BHU24" s="22"/>
      <c r="BHV24" s="22"/>
      <c r="BHW24" s="22"/>
      <c r="BHX24" s="15"/>
      <c r="BHY24" s="23"/>
      <c r="BHZ24" s="21"/>
      <c r="BIA24"/>
      <c r="BIB24" s="4"/>
      <c r="BIC24" s="4"/>
      <c r="BID24"/>
      <c r="BIE24" s="22"/>
      <c r="BIF24" s="22"/>
      <c r="BIG24" s="22"/>
      <c r="BIH24" s="15"/>
      <c r="BII24" s="23"/>
      <c r="BIJ24" s="21"/>
      <c r="BIK24"/>
      <c r="BIL24" s="4"/>
      <c r="BIM24" s="4"/>
      <c r="BIN24"/>
      <c r="BIO24" s="22"/>
      <c r="BIP24" s="22"/>
      <c r="BIQ24" s="22"/>
      <c r="BIR24" s="15"/>
      <c r="BIS24" s="23"/>
      <c r="BIT24" s="21"/>
      <c r="BIU24"/>
      <c r="BIV24" s="4"/>
      <c r="BIW24" s="4"/>
      <c r="BIX24"/>
      <c r="BIY24" s="22"/>
      <c r="BIZ24" s="22"/>
      <c r="BJA24" s="22"/>
      <c r="BJB24" s="15"/>
      <c r="BJC24" s="23"/>
      <c r="BJD24" s="21"/>
      <c r="BJE24"/>
      <c r="BJF24" s="4"/>
      <c r="BJG24" s="4"/>
      <c r="BJH24"/>
      <c r="BJI24" s="22"/>
      <c r="BJJ24" s="22"/>
      <c r="BJK24" s="22"/>
      <c r="BJL24" s="15"/>
      <c r="BJM24" s="23"/>
      <c r="BJN24" s="21"/>
      <c r="BJO24"/>
      <c r="BJP24" s="4"/>
      <c r="BJQ24" s="4"/>
      <c r="BJR24"/>
      <c r="BJS24" s="22"/>
      <c r="BJT24" s="22"/>
      <c r="BJU24" s="22"/>
      <c r="BJV24" s="15"/>
      <c r="BJW24" s="23"/>
      <c r="BJX24" s="21"/>
      <c r="BJY24"/>
      <c r="BJZ24" s="4"/>
      <c r="BKA24" s="4"/>
      <c r="BKB24"/>
      <c r="BKC24" s="22"/>
      <c r="BKD24" s="22"/>
      <c r="BKE24" s="22"/>
      <c r="BKF24" s="15"/>
      <c r="BKG24" s="23"/>
      <c r="BKH24" s="21"/>
      <c r="BKI24"/>
      <c r="BKJ24" s="4"/>
      <c r="BKK24" s="4"/>
      <c r="BKL24"/>
      <c r="BKM24" s="22"/>
      <c r="BKN24" s="22"/>
      <c r="BKO24" s="22"/>
      <c r="BKP24" s="15"/>
      <c r="BKQ24" s="23"/>
      <c r="BKR24" s="21"/>
      <c r="BKS24"/>
      <c r="BKT24" s="4"/>
      <c r="BKU24" s="4"/>
      <c r="BKV24"/>
      <c r="BKW24" s="22"/>
      <c r="BKX24" s="22"/>
      <c r="BKY24" s="22"/>
      <c r="BKZ24" s="15"/>
      <c r="BLA24" s="23"/>
      <c r="BLB24" s="21"/>
      <c r="BLC24"/>
      <c r="BLD24" s="4"/>
      <c r="BLE24" s="4"/>
      <c r="BLF24"/>
      <c r="BLG24" s="22"/>
      <c r="BLH24" s="22"/>
      <c r="BLI24" s="22"/>
      <c r="BLJ24" s="15"/>
      <c r="BLK24" s="23"/>
      <c r="BLL24" s="21"/>
      <c r="BLM24"/>
      <c r="BLN24" s="4"/>
      <c r="BLO24" s="4"/>
      <c r="BLP24"/>
      <c r="BLQ24" s="22"/>
      <c r="BLR24" s="22"/>
      <c r="BLS24" s="22"/>
      <c r="BLT24" s="15"/>
      <c r="BLU24" s="23"/>
      <c r="BLV24" s="21"/>
      <c r="BLW24"/>
      <c r="BLX24" s="4"/>
      <c r="BLY24" s="4"/>
      <c r="BLZ24"/>
      <c r="BMA24" s="22"/>
      <c r="BMB24" s="22"/>
      <c r="BMC24" s="22"/>
      <c r="BMD24" s="15"/>
      <c r="BME24" s="23"/>
      <c r="BMF24" s="21"/>
      <c r="BMG24"/>
      <c r="BMH24" s="4"/>
      <c r="BMI24" s="4"/>
      <c r="BMJ24"/>
      <c r="BMK24" s="22"/>
      <c r="BML24" s="22"/>
      <c r="BMM24" s="22"/>
      <c r="BMN24" s="15"/>
      <c r="BMO24" s="23"/>
      <c r="BMP24" s="21"/>
      <c r="BMQ24"/>
      <c r="BMR24" s="4"/>
      <c r="BMS24" s="4"/>
      <c r="BMT24"/>
      <c r="BMU24" s="22"/>
      <c r="BMV24" s="22"/>
      <c r="BMW24" s="22"/>
      <c r="BMX24" s="15"/>
      <c r="BMY24" s="23"/>
      <c r="BMZ24" s="21"/>
      <c r="BNA24"/>
      <c r="BNB24" s="4"/>
      <c r="BNC24" s="4"/>
      <c r="BND24"/>
      <c r="BNE24" s="22"/>
      <c r="BNF24" s="22"/>
      <c r="BNG24" s="22"/>
      <c r="BNH24" s="15"/>
      <c r="BNI24" s="23"/>
      <c r="BNJ24" s="21"/>
      <c r="BNK24"/>
      <c r="BNL24" s="4"/>
      <c r="BNM24" s="4"/>
      <c r="BNN24"/>
      <c r="BNO24" s="22"/>
      <c r="BNP24" s="22"/>
      <c r="BNQ24" s="22"/>
      <c r="BNR24" s="15"/>
      <c r="BNS24" s="23"/>
      <c r="BNT24" s="21"/>
      <c r="BNU24"/>
      <c r="BNV24" s="4"/>
      <c r="BNW24" s="4"/>
      <c r="BNX24"/>
      <c r="BNY24" s="22"/>
      <c r="BNZ24" s="22"/>
      <c r="BOA24" s="22"/>
      <c r="BOB24" s="15"/>
      <c r="BOC24" s="23"/>
      <c r="BOD24" s="21"/>
      <c r="BOE24"/>
      <c r="BOF24" s="4"/>
      <c r="BOG24" s="4"/>
      <c r="BOH24"/>
      <c r="BOI24" s="22"/>
      <c r="BOJ24" s="22"/>
      <c r="BOK24" s="22"/>
      <c r="BOL24" s="15"/>
      <c r="BOM24" s="23"/>
      <c r="BON24" s="21"/>
      <c r="BOO24"/>
      <c r="BOP24" s="4"/>
      <c r="BOQ24" s="4"/>
      <c r="BOR24"/>
      <c r="BOS24" s="22"/>
      <c r="BOT24" s="22"/>
      <c r="BOU24" s="22"/>
      <c r="BOV24" s="15"/>
      <c r="BOW24" s="23"/>
      <c r="BOX24" s="21"/>
      <c r="BOY24"/>
      <c r="BOZ24" s="4"/>
      <c r="BPA24" s="4"/>
      <c r="BPB24"/>
      <c r="BPC24" s="22"/>
      <c r="BPD24" s="22"/>
      <c r="BPE24" s="22"/>
      <c r="BPF24" s="15"/>
      <c r="BPG24" s="23"/>
      <c r="BPH24" s="21"/>
      <c r="BPI24"/>
      <c r="BPJ24" s="4"/>
      <c r="BPK24" s="4"/>
      <c r="BPL24"/>
      <c r="BPM24" s="22"/>
      <c r="BPN24" s="22"/>
      <c r="BPO24" s="22"/>
      <c r="BPP24" s="15"/>
      <c r="BPQ24" s="23"/>
      <c r="BPR24" s="21"/>
      <c r="BPS24"/>
      <c r="BPT24" s="4"/>
      <c r="BPU24" s="4"/>
      <c r="BPV24"/>
      <c r="BPW24" s="22"/>
      <c r="BPX24" s="22"/>
      <c r="BPY24" s="22"/>
      <c r="BPZ24" s="15"/>
      <c r="BQA24" s="23"/>
      <c r="BQB24" s="21"/>
      <c r="BQC24"/>
      <c r="BQD24" s="4"/>
      <c r="BQE24" s="4"/>
      <c r="BQF24"/>
      <c r="BQG24" s="22"/>
      <c r="BQH24" s="22"/>
      <c r="BQI24" s="22"/>
      <c r="BQJ24" s="15"/>
      <c r="BQK24" s="23"/>
      <c r="BQL24" s="21"/>
      <c r="BQM24"/>
      <c r="BQN24" s="4"/>
      <c r="BQO24" s="4"/>
      <c r="BQP24"/>
      <c r="BQQ24" s="22"/>
      <c r="BQR24" s="22"/>
      <c r="BQS24" s="22"/>
      <c r="BQT24" s="15"/>
      <c r="BQU24" s="23"/>
      <c r="BQV24" s="21"/>
      <c r="BQW24"/>
      <c r="BQX24" s="4"/>
      <c r="BQY24" s="4"/>
      <c r="BQZ24"/>
      <c r="BRA24" s="22"/>
      <c r="BRB24" s="22"/>
      <c r="BRC24" s="22"/>
      <c r="BRD24" s="15"/>
      <c r="BRE24" s="23"/>
      <c r="BRF24" s="21"/>
      <c r="BRG24"/>
      <c r="BRH24" s="4"/>
      <c r="BRI24" s="4"/>
      <c r="BRJ24"/>
      <c r="BRK24" s="22"/>
      <c r="BRL24" s="22"/>
      <c r="BRM24" s="22"/>
      <c r="BRN24" s="15"/>
      <c r="BRO24" s="23"/>
      <c r="BRP24" s="21"/>
      <c r="BRQ24"/>
      <c r="BRR24" s="4"/>
      <c r="BRS24" s="4"/>
      <c r="BRT24"/>
      <c r="BRU24" s="22"/>
      <c r="BRV24" s="22"/>
      <c r="BRW24" s="22"/>
      <c r="BRX24" s="15"/>
      <c r="BRY24" s="23"/>
      <c r="BRZ24" s="21"/>
      <c r="BSA24"/>
      <c r="BSB24" s="4"/>
      <c r="BSC24" s="4"/>
      <c r="BSD24"/>
      <c r="BSE24" s="22"/>
      <c r="BSF24" s="22"/>
      <c r="BSG24" s="22"/>
      <c r="BSH24" s="15"/>
      <c r="BSI24" s="23"/>
      <c r="BSJ24" s="21"/>
      <c r="BSK24"/>
      <c r="BSL24" s="4"/>
      <c r="BSM24" s="4"/>
      <c r="BSN24"/>
      <c r="BSO24" s="22"/>
      <c r="BSP24" s="22"/>
      <c r="BSQ24" s="22"/>
      <c r="BSR24" s="15"/>
      <c r="BSS24" s="23"/>
      <c r="BST24" s="21"/>
      <c r="BSU24"/>
      <c r="BSV24" s="4"/>
      <c r="BSW24" s="4"/>
      <c r="BSX24"/>
      <c r="BSY24" s="22"/>
      <c r="BSZ24" s="22"/>
      <c r="BTA24" s="22"/>
      <c r="BTB24" s="15"/>
      <c r="BTC24" s="23"/>
      <c r="BTD24" s="21"/>
      <c r="BTE24"/>
      <c r="BTF24" s="4"/>
      <c r="BTG24" s="4"/>
      <c r="BTH24"/>
      <c r="BTI24" s="22"/>
      <c r="BTJ24" s="22"/>
      <c r="BTK24" s="22"/>
      <c r="BTL24" s="15"/>
      <c r="BTM24" s="23"/>
      <c r="BTN24" s="21"/>
      <c r="BTO24"/>
      <c r="BTP24" s="4"/>
      <c r="BTQ24" s="4"/>
      <c r="BTR24"/>
      <c r="BTS24" s="22"/>
      <c r="BTT24" s="22"/>
      <c r="BTU24" s="22"/>
      <c r="BTV24" s="15"/>
      <c r="BTW24" s="23"/>
      <c r="BTX24" s="21"/>
      <c r="BTY24"/>
      <c r="BTZ24" s="4"/>
      <c r="BUA24" s="4"/>
      <c r="BUB24"/>
      <c r="BUC24" s="22"/>
      <c r="BUD24" s="22"/>
      <c r="BUE24" s="22"/>
      <c r="BUF24" s="15"/>
      <c r="BUG24" s="23"/>
      <c r="BUH24" s="21"/>
      <c r="BUI24"/>
      <c r="BUJ24" s="4"/>
      <c r="BUK24" s="4"/>
      <c r="BUL24"/>
      <c r="BUM24" s="22"/>
      <c r="BUN24" s="22"/>
      <c r="BUO24" s="22"/>
      <c r="BUP24" s="15"/>
      <c r="BUQ24" s="23"/>
      <c r="BUR24" s="21"/>
      <c r="BUS24"/>
      <c r="BUT24" s="4"/>
      <c r="BUU24" s="4"/>
      <c r="BUV24"/>
      <c r="BUW24" s="22"/>
      <c r="BUX24" s="22"/>
      <c r="BUY24" s="22"/>
      <c r="BUZ24" s="15"/>
      <c r="BVA24" s="23"/>
      <c r="BVB24" s="21"/>
      <c r="BVC24"/>
      <c r="BVD24" s="4"/>
      <c r="BVE24" s="4"/>
      <c r="BVF24"/>
      <c r="BVG24" s="22"/>
      <c r="BVH24" s="22"/>
      <c r="BVI24" s="22"/>
      <c r="BVJ24" s="15"/>
      <c r="BVK24" s="23"/>
      <c r="BVL24" s="21"/>
      <c r="BVM24"/>
      <c r="BVN24" s="4"/>
      <c r="BVO24" s="4"/>
      <c r="BVP24"/>
      <c r="BVQ24" s="22"/>
      <c r="BVR24" s="22"/>
      <c r="BVS24" s="22"/>
      <c r="BVT24" s="15"/>
      <c r="BVU24" s="23"/>
      <c r="BVV24" s="21"/>
      <c r="BVW24"/>
      <c r="BVX24" s="4"/>
      <c r="BVY24" s="4"/>
      <c r="BVZ24"/>
      <c r="BWA24" s="22"/>
      <c r="BWB24" s="22"/>
      <c r="BWC24" s="22"/>
      <c r="BWD24" s="15"/>
      <c r="BWE24" s="23"/>
      <c r="BWF24" s="21"/>
      <c r="BWG24"/>
      <c r="BWH24" s="4"/>
      <c r="BWI24" s="4"/>
      <c r="BWJ24"/>
      <c r="BWK24" s="22"/>
      <c r="BWL24" s="22"/>
      <c r="BWM24" s="22"/>
      <c r="BWN24" s="15"/>
      <c r="BWO24" s="23"/>
      <c r="BWP24" s="21"/>
      <c r="BWQ24"/>
      <c r="BWR24" s="4"/>
      <c r="BWS24" s="4"/>
      <c r="BWT24"/>
      <c r="BWU24" s="22"/>
      <c r="BWV24" s="22"/>
      <c r="BWW24" s="22"/>
      <c r="BWX24" s="15"/>
      <c r="BWY24" s="23"/>
      <c r="BWZ24" s="21"/>
      <c r="BXA24"/>
      <c r="BXB24" s="4"/>
      <c r="BXC24" s="4"/>
      <c r="BXD24"/>
      <c r="BXE24" s="22"/>
      <c r="BXF24" s="22"/>
      <c r="BXG24" s="22"/>
      <c r="BXH24" s="15"/>
      <c r="BXI24" s="23"/>
      <c r="BXJ24" s="21"/>
      <c r="BXK24"/>
      <c r="BXL24" s="4"/>
      <c r="BXM24" s="4"/>
      <c r="BXN24"/>
      <c r="BXO24" s="22"/>
      <c r="BXP24" s="22"/>
      <c r="BXQ24" s="22"/>
      <c r="BXR24" s="15"/>
      <c r="BXS24" s="23"/>
      <c r="BXT24" s="21"/>
      <c r="BXU24"/>
      <c r="BXV24" s="4"/>
      <c r="BXW24" s="4"/>
      <c r="BXX24"/>
      <c r="BXY24" s="22"/>
      <c r="BXZ24" s="22"/>
      <c r="BYA24" s="22"/>
      <c r="BYB24" s="15"/>
      <c r="BYC24" s="23"/>
      <c r="BYD24" s="21"/>
      <c r="BYE24"/>
      <c r="BYF24" s="4"/>
      <c r="BYG24" s="4"/>
      <c r="BYH24"/>
      <c r="BYI24" s="22"/>
      <c r="BYJ24" s="22"/>
      <c r="BYK24" s="22"/>
      <c r="BYL24" s="15"/>
      <c r="BYM24" s="23"/>
      <c r="BYN24" s="21"/>
      <c r="BYO24"/>
      <c r="BYP24" s="4"/>
      <c r="BYQ24" s="4"/>
      <c r="BYR24"/>
      <c r="BYS24" s="22"/>
      <c r="BYT24" s="22"/>
      <c r="BYU24" s="22"/>
      <c r="BYV24" s="15"/>
      <c r="BYW24" s="23"/>
      <c r="BYX24" s="21"/>
      <c r="BYY24"/>
      <c r="BYZ24" s="4"/>
      <c r="BZA24" s="4"/>
      <c r="BZB24"/>
      <c r="BZC24" s="22"/>
      <c r="BZD24" s="22"/>
      <c r="BZE24" s="22"/>
      <c r="BZF24" s="15"/>
      <c r="BZG24" s="23"/>
      <c r="BZH24" s="21"/>
      <c r="BZI24"/>
      <c r="BZJ24" s="4"/>
      <c r="BZK24" s="4"/>
      <c r="BZL24"/>
      <c r="BZM24" s="22"/>
      <c r="BZN24" s="22"/>
      <c r="BZO24" s="22"/>
      <c r="BZP24" s="15"/>
      <c r="BZQ24" s="23"/>
      <c r="BZR24" s="21"/>
      <c r="BZS24"/>
      <c r="BZT24" s="4"/>
      <c r="BZU24" s="4"/>
      <c r="BZV24"/>
      <c r="BZW24" s="22"/>
      <c r="BZX24" s="22"/>
      <c r="BZY24" s="22"/>
      <c r="BZZ24" s="15"/>
      <c r="CAA24" s="23"/>
      <c r="CAB24" s="21"/>
      <c r="CAC24"/>
      <c r="CAD24" s="4"/>
      <c r="CAE24" s="4"/>
      <c r="CAF24"/>
      <c r="CAG24" s="22"/>
      <c r="CAH24" s="22"/>
      <c r="CAI24" s="22"/>
      <c r="CAJ24" s="15"/>
      <c r="CAK24" s="23"/>
      <c r="CAL24" s="21"/>
      <c r="CAM24"/>
      <c r="CAN24" s="4"/>
      <c r="CAO24" s="4"/>
      <c r="CAP24"/>
      <c r="CAQ24" s="22"/>
      <c r="CAR24" s="22"/>
      <c r="CAS24" s="22"/>
      <c r="CAT24" s="15"/>
      <c r="CAU24" s="23"/>
      <c r="CAV24" s="21"/>
      <c r="CAW24"/>
      <c r="CAX24" s="4"/>
      <c r="CAY24" s="4"/>
      <c r="CAZ24"/>
      <c r="CBA24" s="22"/>
      <c r="CBB24" s="22"/>
      <c r="CBC24" s="22"/>
      <c r="CBD24" s="15"/>
      <c r="CBE24" s="23"/>
      <c r="CBF24" s="21"/>
      <c r="CBG24"/>
      <c r="CBH24" s="4"/>
      <c r="CBI24" s="4"/>
      <c r="CBJ24"/>
      <c r="CBK24" s="22"/>
      <c r="CBL24" s="22"/>
      <c r="CBM24" s="22"/>
      <c r="CBN24" s="15"/>
      <c r="CBO24" s="23"/>
      <c r="CBP24" s="21"/>
      <c r="CBQ24"/>
      <c r="CBR24" s="4"/>
      <c r="CBS24" s="4"/>
      <c r="CBT24"/>
      <c r="CBU24" s="22"/>
      <c r="CBV24" s="22"/>
      <c r="CBW24" s="22"/>
      <c r="CBX24" s="15"/>
      <c r="CBY24" s="23"/>
      <c r="CBZ24" s="21"/>
      <c r="CCA24"/>
      <c r="CCB24" s="4"/>
      <c r="CCC24" s="4"/>
      <c r="CCD24"/>
      <c r="CCE24" s="22"/>
      <c r="CCF24" s="22"/>
      <c r="CCG24" s="22"/>
      <c r="CCH24" s="15"/>
      <c r="CCI24" s="23"/>
      <c r="CCJ24" s="21"/>
      <c r="CCK24"/>
      <c r="CCL24" s="4"/>
      <c r="CCM24" s="4"/>
      <c r="CCN24"/>
      <c r="CCO24" s="22"/>
      <c r="CCP24" s="22"/>
      <c r="CCQ24" s="22"/>
      <c r="CCR24" s="15"/>
      <c r="CCS24" s="23"/>
      <c r="CCT24" s="21"/>
      <c r="CCU24"/>
      <c r="CCV24" s="4"/>
      <c r="CCW24" s="4"/>
      <c r="CCX24"/>
      <c r="CCY24" s="22"/>
      <c r="CCZ24" s="22"/>
      <c r="CDA24" s="22"/>
      <c r="CDB24" s="15"/>
      <c r="CDC24" s="23"/>
      <c r="CDD24" s="21"/>
      <c r="CDE24"/>
      <c r="CDF24" s="4"/>
      <c r="CDG24" s="4"/>
      <c r="CDH24"/>
      <c r="CDI24" s="22"/>
      <c r="CDJ24" s="22"/>
      <c r="CDK24" s="22"/>
      <c r="CDL24" s="15"/>
      <c r="CDM24" s="23"/>
      <c r="CDN24" s="21"/>
      <c r="CDO24"/>
      <c r="CDP24" s="4"/>
      <c r="CDQ24" s="4"/>
      <c r="CDR24"/>
      <c r="CDS24" s="22"/>
      <c r="CDT24" s="22"/>
      <c r="CDU24" s="22"/>
      <c r="CDV24" s="15"/>
      <c r="CDW24" s="23"/>
      <c r="CDX24" s="21"/>
      <c r="CDY24"/>
      <c r="CDZ24" s="4"/>
      <c r="CEA24" s="4"/>
      <c r="CEB24"/>
      <c r="CEC24" s="22"/>
      <c r="CED24" s="22"/>
      <c r="CEE24" s="22"/>
      <c r="CEF24" s="15"/>
      <c r="CEG24" s="23"/>
      <c r="CEH24" s="21"/>
      <c r="CEI24"/>
      <c r="CEJ24" s="4"/>
      <c r="CEK24" s="4"/>
      <c r="CEL24"/>
      <c r="CEM24" s="22"/>
      <c r="CEN24" s="22"/>
      <c r="CEO24" s="22"/>
      <c r="CEP24" s="15"/>
      <c r="CEQ24" s="23"/>
      <c r="CER24" s="21"/>
      <c r="CES24"/>
      <c r="CET24" s="4"/>
      <c r="CEU24" s="4"/>
      <c r="CEV24"/>
      <c r="CEW24" s="22"/>
      <c r="CEX24" s="22"/>
      <c r="CEY24" s="22"/>
      <c r="CEZ24" s="15"/>
      <c r="CFA24" s="23"/>
      <c r="CFB24" s="21"/>
      <c r="CFC24"/>
      <c r="CFD24" s="4"/>
      <c r="CFE24" s="4"/>
      <c r="CFF24"/>
      <c r="CFG24" s="22"/>
      <c r="CFH24" s="22"/>
      <c r="CFI24" s="22"/>
      <c r="CFJ24" s="15"/>
      <c r="CFK24" s="23"/>
      <c r="CFL24" s="21"/>
      <c r="CFM24"/>
      <c r="CFN24" s="4"/>
      <c r="CFO24" s="4"/>
      <c r="CFP24"/>
      <c r="CFQ24" s="22"/>
      <c r="CFR24" s="22"/>
      <c r="CFS24" s="22"/>
      <c r="CFT24" s="15"/>
      <c r="CFU24" s="23"/>
      <c r="CFV24" s="21"/>
      <c r="CFW24"/>
      <c r="CFX24" s="4"/>
      <c r="CFY24" s="4"/>
      <c r="CFZ24"/>
      <c r="CGA24" s="22"/>
      <c r="CGB24" s="22"/>
      <c r="CGC24" s="22"/>
      <c r="CGD24" s="15"/>
      <c r="CGE24" s="23"/>
      <c r="CGF24" s="21"/>
      <c r="CGG24"/>
      <c r="CGH24" s="4"/>
      <c r="CGI24" s="4"/>
      <c r="CGJ24"/>
      <c r="CGK24" s="22"/>
      <c r="CGL24" s="22"/>
      <c r="CGM24" s="22"/>
      <c r="CGN24" s="15"/>
      <c r="CGO24" s="23"/>
      <c r="CGP24" s="21"/>
      <c r="CGQ24"/>
      <c r="CGR24" s="4"/>
      <c r="CGS24" s="4"/>
      <c r="CGT24"/>
      <c r="CGU24" s="22"/>
      <c r="CGV24" s="22"/>
      <c r="CGW24" s="22"/>
      <c r="CGX24" s="15"/>
      <c r="CGY24" s="23"/>
      <c r="CGZ24" s="21"/>
      <c r="CHA24"/>
      <c r="CHB24" s="4"/>
      <c r="CHC24" s="4"/>
      <c r="CHD24"/>
      <c r="CHE24" s="22"/>
      <c r="CHF24" s="22"/>
      <c r="CHG24" s="22"/>
      <c r="CHH24" s="15"/>
      <c r="CHI24" s="23"/>
      <c r="CHJ24" s="21"/>
      <c r="CHK24"/>
      <c r="CHL24" s="4"/>
      <c r="CHM24" s="4"/>
      <c r="CHN24"/>
      <c r="CHO24" s="22"/>
      <c r="CHP24" s="22"/>
      <c r="CHQ24" s="22"/>
      <c r="CHR24" s="15"/>
      <c r="CHS24" s="23"/>
      <c r="CHT24" s="21"/>
      <c r="CHU24"/>
      <c r="CHV24" s="4"/>
      <c r="CHW24" s="4"/>
      <c r="CHX24"/>
      <c r="CHY24" s="22"/>
      <c r="CHZ24" s="22"/>
      <c r="CIA24" s="22"/>
      <c r="CIB24" s="15"/>
      <c r="CIC24" s="23"/>
      <c r="CID24" s="21"/>
      <c r="CIE24"/>
      <c r="CIF24" s="4"/>
      <c r="CIG24" s="4"/>
      <c r="CIH24"/>
      <c r="CII24" s="22"/>
      <c r="CIJ24" s="22"/>
      <c r="CIK24" s="22"/>
      <c r="CIL24" s="15"/>
      <c r="CIM24" s="23"/>
      <c r="CIN24" s="21"/>
      <c r="CIO24"/>
      <c r="CIP24" s="4"/>
      <c r="CIQ24" s="4"/>
      <c r="CIR24"/>
      <c r="CIS24" s="22"/>
      <c r="CIT24" s="22"/>
      <c r="CIU24" s="22"/>
      <c r="CIV24" s="15"/>
      <c r="CIW24" s="23"/>
      <c r="CIX24" s="21"/>
      <c r="CIY24"/>
      <c r="CIZ24" s="4"/>
      <c r="CJA24" s="4"/>
      <c r="CJB24"/>
      <c r="CJC24" s="22"/>
      <c r="CJD24" s="22"/>
      <c r="CJE24" s="22"/>
      <c r="CJF24" s="15"/>
      <c r="CJG24" s="23"/>
      <c r="CJH24" s="21"/>
      <c r="CJI24"/>
      <c r="CJJ24" s="4"/>
      <c r="CJK24" s="4"/>
      <c r="CJL24"/>
      <c r="CJM24" s="22"/>
      <c r="CJN24" s="22"/>
      <c r="CJO24" s="22"/>
      <c r="CJP24" s="15"/>
      <c r="CJQ24" s="23"/>
      <c r="CJR24" s="21"/>
      <c r="CJS24"/>
      <c r="CJT24" s="4"/>
      <c r="CJU24" s="4"/>
      <c r="CJV24"/>
      <c r="CJW24" s="22"/>
      <c r="CJX24" s="22"/>
      <c r="CJY24" s="22"/>
      <c r="CJZ24" s="15"/>
      <c r="CKA24" s="23"/>
      <c r="CKB24" s="21"/>
      <c r="CKC24"/>
      <c r="CKD24" s="4"/>
      <c r="CKE24" s="4"/>
      <c r="CKF24"/>
      <c r="CKG24" s="22"/>
      <c r="CKH24" s="22"/>
      <c r="CKI24" s="22"/>
      <c r="CKJ24" s="15"/>
      <c r="CKK24" s="23"/>
      <c r="CKL24" s="21"/>
      <c r="CKM24"/>
      <c r="CKN24" s="4"/>
      <c r="CKO24" s="4"/>
      <c r="CKP24"/>
      <c r="CKQ24" s="22"/>
      <c r="CKR24" s="22"/>
      <c r="CKS24" s="22"/>
      <c r="CKT24" s="15"/>
      <c r="CKU24" s="23"/>
      <c r="CKV24" s="21"/>
      <c r="CKW24"/>
      <c r="CKX24" s="4"/>
      <c r="CKY24" s="4"/>
      <c r="CKZ24"/>
      <c r="CLA24" s="22"/>
      <c r="CLB24" s="22"/>
      <c r="CLC24" s="22"/>
      <c r="CLD24" s="15"/>
      <c r="CLE24" s="23"/>
      <c r="CLF24" s="21"/>
      <c r="CLG24"/>
      <c r="CLH24" s="4"/>
      <c r="CLI24" s="4"/>
      <c r="CLJ24"/>
      <c r="CLK24" s="22"/>
      <c r="CLL24" s="22"/>
      <c r="CLM24" s="22"/>
      <c r="CLN24" s="15"/>
      <c r="CLO24" s="23"/>
      <c r="CLP24" s="21"/>
      <c r="CLQ24"/>
      <c r="CLR24" s="4"/>
      <c r="CLS24" s="4"/>
      <c r="CLT24"/>
      <c r="CLU24" s="22"/>
      <c r="CLV24" s="22"/>
      <c r="CLW24" s="22"/>
      <c r="CLX24" s="15"/>
      <c r="CLY24" s="23"/>
      <c r="CLZ24" s="21"/>
      <c r="CMA24"/>
      <c r="CMB24" s="4"/>
      <c r="CMC24" s="4"/>
      <c r="CMD24"/>
      <c r="CME24" s="22"/>
      <c r="CMF24" s="22"/>
      <c r="CMG24" s="22"/>
      <c r="CMH24" s="15"/>
      <c r="CMI24" s="23"/>
      <c r="CMJ24" s="21"/>
      <c r="CMK24"/>
      <c r="CML24" s="4"/>
      <c r="CMM24" s="4"/>
      <c r="CMN24"/>
      <c r="CMO24" s="22"/>
      <c r="CMP24" s="22"/>
      <c r="CMQ24" s="22"/>
      <c r="CMR24" s="15"/>
      <c r="CMS24" s="23"/>
      <c r="CMT24" s="21"/>
      <c r="CMU24"/>
      <c r="CMV24" s="4"/>
      <c r="CMW24" s="4"/>
      <c r="CMX24"/>
      <c r="CMY24" s="22"/>
      <c r="CMZ24" s="22"/>
      <c r="CNA24" s="22"/>
      <c r="CNB24" s="15"/>
      <c r="CNC24" s="23"/>
      <c r="CND24" s="21"/>
      <c r="CNE24"/>
      <c r="CNF24" s="4"/>
      <c r="CNG24" s="4"/>
      <c r="CNH24"/>
      <c r="CNI24" s="22"/>
      <c r="CNJ24" s="22"/>
      <c r="CNK24" s="22"/>
      <c r="CNL24" s="15"/>
      <c r="CNM24" s="23"/>
      <c r="CNN24" s="21"/>
      <c r="CNO24"/>
      <c r="CNP24" s="4"/>
      <c r="CNQ24" s="4"/>
      <c r="CNR24"/>
      <c r="CNS24" s="22"/>
      <c r="CNT24" s="22"/>
      <c r="CNU24" s="22"/>
      <c r="CNV24" s="15"/>
      <c r="CNW24" s="23"/>
      <c r="CNX24" s="21"/>
      <c r="CNY24"/>
      <c r="CNZ24" s="4"/>
      <c r="COA24" s="4"/>
      <c r="COB24"/>
      <c r="COC24" s="22"/>
      <c r="COD24" s="22"/>
      <c r="COE24" s="22"/>
      <c r="COF24" s="15"/>
      <c r="COG24" s="23"/>
      <c r="COH24" s="21"/>
      <c r="COI24"/>
      <c r="COJ24" s="4"/>
      <c r="COK24" s="4"/>
      <c r="COL24"/>
      <c r="COM24" s="22"/>
      <c r="CON24" s="22"/>
      <c r="COO24" s="22"/>
      <c r="COP24" s="15"/>
      <c r="COQ24" s="23"/>
      <c r="COR24" s="21"/>
      <c r="COS24"/>
      <c r="COT24" s="4"/>
      <c r="COU24" s="4"/>
      <c r="COV24"/>
      <c r="COW24" s="22"/>
      <c r="COX24" s="22"/>
      <c r="COY24" s="22"/>
      <c r="COZ24" s="15"/>
      <c r="CPA24" s="23"/>
      <c r="CPB24" s="21"/>
      <c r="CPC24"/>
      <c r="CPD24" s="4"/>
      <c r="CPE24" s="4"/>
      <c r="CPF24"/>
      <c r="CPG24" s="22"/>
      <c r="CPH24" s="22"/>
      <c r="CPI24" s="22"/>
      <c r="CPJ24" s="15"/>
      <c r="CPK24" s="23"/>
      <c r="CPL24" s="21"/>
      <c r="CPM24"/>
      <c r="CPN24" s="4"/>
      <c r="CPO24" s="4"/>
      <c r="CPP24"/>
      <c r="CPQ24" s="22"/>
      <c r="CPR24" s="22"/>
      <c r="CPS24" s="22"/>
      <c r="CPT24" s="15"/>
      <c r="CPU24" s="23"/>
      <c r="CPV24" s="21"/>
      <c r="CPW24"/>
      <c r="CPX24" s="4"/>
      <c r="CPY24" s="4"/>
      <c r="CPZ24"/>
      <c r="CQA24" s="22"/>
      <c r="CQB24" s="22"/>
      <c r="CQC24" s="22"/>
      <c r="CQD24" s="15"/>
      <c r="CQE24" s="23"/>
      <c r="CQF24" s="21"/>
      <c r="CQG24"/>
      <c r="CQH24" s="4"/>
      <c r="CQI24" s="4"/>
      <c r="CQJ24"/>
      <c r="CQK24" s="22"/>
      <c r="CQL24" s="22"/>
      <c r="CQM24" s="22"/>
      <c r="CQN24" s="15"/>
      <c r="CQO24" s="23"/>
      <c r="CQP24" s="21"/>
      <c r="CQQ24"/>
      <c r="CQR24" s="4"/>
      <c r="CQS24" s="4"/>
      <c r="CQT24"/>
      <c r="CQU24" s="22"/>
      <c r="CQV24" s="22"/>
      <c r="CQW24" s="22"/>
      <c r="CQX24" s="15"/>
      <c r="CQY24" s="23"/>
      <c r="CQZ24" s="21"/>
      <c r="CRA24"/>
      <c r="CRB24" s="4"/>
      <c r="CRC24" s="4"/>
      <c r="CRD24"/>
      <c r="CRE24" s="22"/>
      <c r="CRF24" s="22"/>
      <c r="CRG24" s="22"/>
      <c r="CRH24" s="15"/>
      <c r="CRI24" s="23"/>
      <c r="CRJ24" s="21"/>
      <c r="CRK24"/>
      <c r="CRL24" s="4"/>
      <c r="CRM24" s="4"/>
      <c r="CRN24"/>
      <c r="CRO24" s="22"/>
      <c r="CRP24" s="22"/>
      <c r="CRQ24" s="22"/>
      <c r="CRR24" s="15"/>
      <c r="CRS24" s="23"/>
      <c r="CRT24" s="21"/>
      <c r="CRU24"/>
      <c r="CRV24" s="4"/>
      <c r="CRW24" s="4"/>
      <c r="CRX24"/>
      <c r="CRY24" s="22"/>
      <c r="CRZ24" s="22"/>
      <c r="CSA24" s="22"/>
      <c r="CSB24" s="15"/>
      <c r="CSC24" s="23"/>
      <c r="CSD24" s="21"/>
      <c r="CSE24"/>
      <c r="CSF24" s="4"/>
      <c r="CSG24" s="4"/>
      <c r="CSH24"/>
      <c r="CSI24" s="22"/>
      <c r="CSJ24" s="22"/>
      <c r="CSK24" s="22"/>
      <c r="CSL24" s="15"/>
      <c r="CSM24" s="23"/>
      <c r="CSN24" s="21"/>
      <c r="CSO24"/>
      <c r="CSP24" s="4"/>
      <c r="CSQ24" s="4"/>
      <c r="CSR24"/>
      <c r="CSS24" s="22"/>
      <c r="CST24" s="22"/>
      <c r="CSU24" s="22"/>
      <c r="CSV24" s="15"/>
      <c r="CSW24" s="23"/>
      <c r="CSX24" s="21"/>
      <c r="CSY24"/>
      <c r="CSZ24" s="4"/>
      <c r="CTA24" s="4"/>
      <c r="CTB24"/>
      <c r="CTC24" s="22"/>
      <c r="CTD24" s="22"/>
      <c r="CTE24" s="22"/>
      <c r="CTF24" s="15"/>
      <c r="CTG24" s="23"/>
      <c r="CTH24" s="21"/>
      <c r="CTI24"/>
      <c r="CTJ24" s="4"/>
      <c r="CTK24" s="4"/>
      <c r="CTL24"/>
      <c r="CTM24" s="22"/>
      <c r="CTN24" s="22"/>
      <c r="CTO24" s="22"/>
      <c r="CTP24" s="15"/>
      <c r="CTQ24" s="23"/>
      <c r="CTR24" s="21"/>
      <c r="CTS24"/>
      <c r="CTT24" s="4"/>
      <c r="CTU24" s="4"/>
      <c r="CTV24"/>
      <c r="CTW24" s="22"/>
      <c r="CTX24" s="22"/>
      <c r="CTY24" s="22"/>
      <c r="CTZ24" s="15"/>
      <c r="CUA24" s="23"/>
      <c r="CUB24" s="21"/>
      <c r="CUC24"/>
      <c r="CUD24" s="4"/>
      <c r="CUE24" s="4"/>
      <c r="CUF24"/>
      <c r="CUG24" s="22"/>
      <c r="CUH24" s="22"/>
      <c r="CUI24" s="22"/>
      <c r="CUJ24" s="15"/>
      <c r="CUK24" s="23"/>
      <c r="CUL24" s="21"/>
      <c r="CUM24"/>
      <c r="CUN24" s="4"/>
      <c r="CUO24" s="4"/>
      <c r="CUP24"/>
      <c r="CUQ24" s="22"/>
      <c r="CUR24" s="22"/>
      <c r="CUS24" s="22"/>
      <c r="CUT24" s="15"/>
      <c r="CUU24" s="23"/>
      <c r="CUV24" s="21"/>
      <c r="CUW24"/>
      <c r="CUX24" s="4"/>
      <c r="CUY24" s="4"/>
      <c r="CUZ24"/>
      <c r="CVA24" s="22"/>
      <c r="CVB24" s="22"/>
      <c r="CVC24" s="22"/>
      <c r="CVD24" s="15"/>
      <c r="CVE24" s="23"/>
      <c r="CVF24" s="21"/>
      <c r="CVG24"/>
      <c r="CVH24" s="4"/>
      <c r="CVI24" s="4"/>
      <c r="CVJ24"/>
      <c r="CVK24" s="22"/>
      <c r="CVL24" s="22"/>
      <c r="CVM24" s="22"/>
      <c r="CVN24" s="15"/>
      <c r="CVO24" s="23"/>
      <c r="CVP24" s="21"/>
      <c r="CVQ24"/>
      <c r="CVR24" s="4"/>
      <c r="CVS24" s="4"/>
      <c r="CVT24"/>
      <c r="CVU24" s="22"/>
      <c r="CVV24" s="22"/>
      <c r="CVW24" s="22"/>
      <c r="CVX24" s="15"/>
      <c r="CVY24" s="23"/>
      <c r="CVZ24" s="21"/>
      <c r="CWA24"/>
      <c r="CWB24" s="4"/>
      <c r="CWC24" s="4"/>
      <c r="CWD24"/>
      <c r="CWE24" s="22"/>
      <c r="CWF24" s="22"/>
      <c r="CWG24" s="22"/>
      <c r="CWH24" s="15"/>
      <c r="CWI24" s="23"/>
      <c r="CWJ24" s="21"/>
      <c r="CWK24"/>
      <c r="CWL24" s="4"/>
      <c r="CWM24" s="4"/>
      <c r="CWN24"/>
      <c r="CWO24" s="22"/>
      <c r="CWP24" s="22"/>
      <c r="CWQ24" s="22"/>
      <c r="CWR24" s="15"/>
      <c r="CWS24" s="23"/>
      <c r="CWT24" s="21"/>
      <c r="CWU24"/>
      <c r="CWV24" s="4"/>
      <c r="CWW24" s="4"/>
      <c r="CWX24"/>
      <c r="CWY24" s="22"/>
      <c r="CWZ24" s="22"/>
      <c r="CXA24" s="22"/>
      <c r="CXB24" s="15"/>
      <c r="CXC24" s="23"/>
      <c r="CXD24" s="21"/>
      <c r="CXE24"/>
      <c r="CXF24" s="4"/>
      <c r="CXG24" s="4"/>
      <c r="CXH24"/>
      <c r="CXI24" s="22"/>
      <c r="CXJ24" s="22"/>
      <c r="CXK24" s="22"/>
      <c r="CXL24" s="15"/>
      <c r="CXM24" s="23"/>
      <c r="CXN24" s="21"/>
      <c r="CXO24"/>
      <c r="CXP24" s="4"/>
      <c r="CXQ24" s="4"/>
      <c r="CXR24"/>
      <c r="CXS24" s="22"/>
      <c r="CXT24" s="22"/>
      <c r="CXU24" s="22"/>
      <c r="CXV24" s="15"/>
      <c r="CXW24" s="23"/>
      <c r="CXX24" s="21"/>
      <c r="CXY24"/>
      <c r="CXZ24" s="4"/>
      <c r="CYA24" s="4"/>
      <c r="CYB24"/>
      <c r="CYC24" s="22"/>
      <c r="CYD24" s="22"/>
      <c r="CYE24" s="22"/>
      <c r="CYF24" s="15"/>
      <c r="CYG24" s="23"/>
      <c r="CYH24" s="21"/>
      <c r="CYI24"/>
      <c r="CYJ24" s="4"/>
      <c r="CYK24" s="4"/>
      <c r="CYL24"/>
      <c r="CYM24" s="22"/>
      <c r="CYN24" s="22"/>
      <c r="CYO24" s="22"/>
      <c r="CYP24" s="15"/>
      <c r="CYQ24" s="23"/>
      <c r="CYR24" s="21"/>
      <c r="CYS24"/>
      <c r="CYT24" s="4"/>
      <c r="CYU24" s="4"/>
      <c r="CYV24"/>
      <c r="CYW24" s="22"/>
      <c r="CYX24" s="22"/>
      <c r="CYY24" s="22"/>
      <c r="CYZ24" s="15"/>
      <c r="CZA24" s="23"/>
      <c r="CZB24" s="21"/>
      <c r="CZC24"/>
      <c r="CZD24" s="4"/>
      <c r="CZE24" s="4"/>
      <c r="CZF24"/>
      <c r="CZG24" s="22"/>
      <c r="CZH24" s="22"/>
      <c r="CZI24" s="22"/>
      <c r="CZJ24" s="15"/>
      <c r="CZK24" s="23"/>
      <c r="CZL24" s="21"/>
      <c r="CZM24"/>
      <c r="CZN24" s="4"/>
      <c r="CZO24" s="4"/>
      <c r="CZP24"/>
      <c r="CZQ24" s="22"/>
      <c r="CZR24" s="22"/>
      <c r="CZS24" s="22"/>
      <c r="CZT24" s="15"/>
      <c r="CZU24" s="23"/>
      <c r="CZV24" s="21"/>
      <c r="CZW24"/>
      <c r="CZX24" s="4"/>
      <c r="CZY24" s="4"/>
      <c r="CZZ24"/>
      <c r="DAA24" s="22"/>
      <c r="DAB24" s="22"/>
      <c r="DAC24" s="22"/>
      <c r="DAD24" s="15"/>
      <c r="DAE24" s="23"/>
      <c r="DAF24" s="21"/>
      <c r="DAG24"/>
      <c r="DAH24" s="4"/>
      <c r="DAI24" s="4"/>
      <c r="DAJ24"/>
      <c r="DAK24" s="22"/>
      <c r="DAL24" s="22"/>
      <c r="DAM24" s="22"/>
      <c r="DAN24" s="15"/>
      <c r="DAO24" s="23"/>
      <c r="DAP24" s="21"/>
      <c r="DAQ24"/>
      <c r="DAR24" s="4"/>
      <c r="DAS24" s="4"/>
      <c r="DAT24"/>
      <c r="DAU24" s="22"/>
      <c r="DAV24" s="22"/>
      <c r="DAW24" s="22"/>
      <c r="DAX24" s="15"/>
      <c r="DAY24" s="23"/>
      <c r="DAZ24" s="21"/>
      <c r="DBA24"/>
      <c r="DBB24" s="4"/>
      <c r="DBC24" s="4"/>
      <c r="DBD24"/>
      <c r="DBE24" s="22"/>
      <c r="DBF24" s="22"/>
      <c r="DBG24" s="22"/>
      <c r="DBH24" s="15"/>
      <c r="DBI24" s="23"/>
      <c r="DBJ24" s="21"/>
      <c r="DBK24"/>
      <c r="DBL24" s="4"/>
      <c r="DBM24" s="4"/>
      <c r="DBN24"/>
      <c r="DBO24" s="22"/>
      <c r="DBP24" s="22"/>
      <c r="DBQ24" s="22"/>
      <c r="DBR24" s="15"/>
      <c r="DBS24" s="23"/>
      <c r="DBT24" s="21"/>
      <c r="DBU24"/>
      <c r="DBV24" s="4"/>
      <c r="DBW24" s="4"/>
      <c r="DBX24"/>
      <c r="DBY24" s="22"/>
      <c r="DBZ24" s="22"/>
      <c r="DCA24" s="22"/>
      <c r="DCB24" s="15"/>
      <c r="DCC24" s="23"/>
      <c r="DCD24" s="21"/>
      <c r="DCE24"/>
      <c r="DCF24" s="4"/>
      <c r="DCG24" s="4"/>
      <c r="DCH24"/>
      <c r="DCI24" s="22"/>
      <c r="DCJ24" s="22"/>
      <c r="DCK24" s="22"/>
      <c r="DCL24" s="15"/>
      <c r="DCM24" s="23"/>
      <c r="DCN24" s="21"/>
      <c r="DCO24"/>
      <c r="DCP24" s="4"/>
      <c r="DCQ24" s="4"/>
      <c r="DCR24"/>
      <c r="DCS24" s="22"/>
      <c r="DCT24" s="22"/>
      <c r="DCU24" s="22"/>
      <c r="DCV24" s="15"/>
      <c r="DCW24" s="23"/>
      <c r="DCX24" s="21"/>
      <c r="DCY24"/>
      <c r="DCZ24" s="4"/>
      <c r="DDA24" s="4"/>
      <c r="DDB24"/>
      <c r="DDC24" s="22"/>
      <c r="DDD24" s="22"/>
      <c r="DDE24" s="22"/>
      <c r="DDF24" s="15"/>
      <c r="DDG24" s="23"/>
      <c r="DDH24" s="21"/>
      <c r="DDI24"/>
      <c r="DDJ24" s="4"/>
      <c r="DDK24" s="4"/>
      <c r="DDL24"/>
      <c r="DDM24" s="22"/>
      <c r="DDN24" s="22"/>
      <c r="DDO24" s="22"/>
      <c r="DDP24" s="15"/>
      <c r="DDQ24" s="23"/>
      <c r="DDR24" s="21"/>
      <c r="DDS24"/>
      <c r="DDT24" s="4"/>
      <c r="DDU24" s="4"/>
      <c r="DDV24"/>
      <c r="DDW24" s="22"/>
      <c r="DDX24" s="22"/>
      <c r="DDY24" s="22"/>
      <c r="DDZ24" s="15"/>
      <c r="DEA24" s="23"/>
      <c r="DEB24" s="21"/>
      <c r="DEC24"/>
      <c r="DED24" s="4"/>
      <c r="DEE24" s="4"/>
      <c r="DEF24"/>
      <c r="DEG24" s="22"/>
      <c r="DEH24" s="22"/>
      <c r="DEI24" s="22"/>
      <c r="DEJ24" s="15"/>
      <c r="DEK24" s="23"/>
      <c r="DEL24" s="21"/>
      <c r="DEM24"/>
      <c r="DEN24" s="4"/>
      <c r="DEO24" s="4"/>
      <c r="DEP24"/>
      <c r="DEQ24" s="22"/>
      <c r="DER24" s="22"/>
      <c r="DES24" s="22"/>
      <c r="DET24" s="15"/>
      <c r="DEU24" s="23"/>
      <c r="DEV24" s="21"/>
      <c r="DEW24"/>
      <c r="DEX24" s="4"/>
      <c r="DEY24" s="4"/>
      <c r="DEZ24"/>
      <c r="DFA24" s="22"/>
      <c r="DFB24" s="22"/>
      <c r="DFC24" s="22"/>
      <c r="DFD24" s="15"/>
      <c r="DFE24" s="23"/>
      <c r="DFF24" s="21"/>
      <c r="DFG24"/>
      <c r="DFH24" s="4"/>
      <c r="DFI24" s="4"/>
      <c r="DFJ24"/>
      <c r="DFK24" s="22"/>
      <c r="DFL24" s="22"/>
      <c r="DFM24" s="22"/>
      <c r="DFN24" s="15"/>
      <c r="DFO24" s="23"/>
      <c r="DFP24" s="21"/>
      <c r="DFQ24"/>
      <c r="DFR24" s="4"/>
      <c r="DFS24" s="4"/>
      <c r="DFT24"/>
      <c r="DFU24" s="22"/>
      <c r="DFV24" s="22"/>
      <c r="DFW24" s="22"/>
      <c r="DFX24" s="15"/>
      <c r="DFY24" s="23"/>
      <c r="DFZ24" s="21"/>
      <c r="DGA24"/>
      <c r="DGB24" s="4"/>
      <c r="DGC24" s="4"/>
      <c r="DGD24"/>
      <c r="DGE24" s="22"/>
      <c r="DGF24" s="22"/>
      <c r="DGG24" s="22"/>
      <c r="DGH24" s="15"/>
      <c r="DGI24" s="23"/>
      <c r="DGJ24" s="21"/>
      <c r="DGK24"/>
      <c r="DGL24" s="4"/>
      <c r="DGM24" s="4"/>
      <c r="DGN24"/>
      <c r="DGO24" s="22"/>
      <c r="DGP24" s="22"/>
      <c r="DGQ24" s="22"/>
      <c r="DGR24" s="15"/>
      <c r="DGS24" s="23"/>
      <c r="DGT24" s="21"/>
      <c r="DGU24"/>
      <c r="DGV24" s="4"/>
      <c r="DGW24" s="4"/>
      <c r="DGX24"/>
      <c r="DGY24" s="22"/>
      <c r="DGZ24" s="22"/>
      <c r="DHA24" s="22"/>
      <c r="DHB24" s="15"/>
      <c r="DHC24" s="23"/>
      <c r="DHD24" s="21"/>
      <c r="DHE24"/>
      <c r="DHF24" s="4"/>
      <c r="DHG24" s="4"/>
      <c r="DHH24"/>
      <c r="DHI24" s="22"/>
      <c r="DHJ24" s="22"/>
      <c r="DHK24" s="22"/>
      <c r="DHL24" s="15"/>
      <c r="DHM24" s="23"/>
      <c r="DHN24" s="21"/>
      <c r="DHO24"/>
      <c r="DHP24" s="4"/>
      <c r="DHQ24" s="4"/>
      <c r="DHR24"/>
      <c r="DHS24" s="22"/>
      <c r="DHT24" s="22"/>
      <c r="DHU24" s="22"/>
      <c r="DHV24" s="15"/>
      <c r="DHW24" s="23"/>
      <c r="DHX24" s="21"/>
      <c r="DHY24"/>
      <c r="DHZ24" s="4"/>
      <c r="DIA24" s="4"/>
      <c r="DIB24"/>
      <c r="DIC24" s="22"/>
      <c r="DID24" s="22"/>
      <c r="DIE24" s="22"/>
      <c r="DIF24" s="15"/>
      <c r="DIG24" s="23"/>
      <c r="DIH24" s="21"/>
      <c r="DII24"/>
      <c r="DIJ24" s="4"/>
      <c r="DIK24" s="4"/>
      <c r="DIL24"/>
      <c r="DIM24" s="22"/>
      <c r="DIN24" s="22"/>
      <c r="DIO24" s="22"/>
      <c r="DIP24" s="15"/>
      <c r="DIQ24" s="23"/>
      <c r="DIR24" s="21"/>
      <c r="DIS24"/>
      <c r="DIT24" s="4"/>
      <c r="DIU24" s="4"/>
      <c r="DIV24"/>
      <c r="DIW24" s="22"/>
      <c r="DIX24" s="22"/>
      <c r="DIY24" s="22"/>
      <c r="DIZ24" s="15"/>
      <c r="DJA24" s="23"/>
      <c r="DJB24" s="21"/>
      <c r="DJC24"/>
      <c r="DJD24" s="4"/>
      <c r="DJE24" s="4"/>
      <c r="DJF24"/>
      <c r="DJG24" s="22"/>
      <c r="DJH24" s="22"/>
      <c r="DJI24" s="22"/>
      <c r="DJJ24" s="15"/>
      <c r="DJK24" s="23"/>
      <c r="DJL24" s="21"/>
      <c r="DJM24"/>
      <c r="DJN24" s="4"/>
      <c r="DJO24" s="4"/>
      <c r="DJP24"/>
      <c r="DJQ24" s="22"/>
      <c r="DJR24" s="22"/>
      <c r="DJS24" s="22"/>
      <c r="DJT24" s="15"/>
      <c r="DJU24" s="23"/>
      <c r="DJV24" s="21"/>
      <c r="DJW24"/>
      <c r="DJX24" s="4"/>
      <c r="DJY24" s="4"/>
      <c r="DJZ24"/>
      <c r="DKA24" s="22"/>
      <c r="DKB24" s="22"/>
      <c r="DKC24" s="22"/>
      <c r="DKD24" s="15"/>
      <c r="DKE24" s="23"/>
      <c r="DKF24" s="21"/>
      <c r="DKG24"/>
      <c r="DKH24" s="4"/>
      <c r="DKI24" s="4"/>
      <c r="DKJ24"/>
      <c r="DKK24" s="22"/>
      <c r="DKL24" s="22"/>
      <c r="DKM24" s="22"/>
      <c r="DKN24" s="15"/>
      <c r="DKO24" s="23"/>
      <c r="DKP24" s="21"/>
      <c r="DKQ24"/>
      <c r="DKR24" s="4"/>
      <c r="DKS24" s="4"/>
      <c r="DKT24"/>
      <c r="DKU24" s="22"/>
      <c r="DKV24" s="22"/>
      <c r="DKW24" s="22"/>
      <c r="DKX24" s="15"/>
      <c r="DKY24" s="23"/>
      <c r="DKZ24" s="21"/>
      <c r="DLA24"/>
      <c r="DLB24" s="4"/>
      <c r="DLC24" s="4"/>
      <c r="DLD24"/>
      <c r="DLE24" s="22"/>
      <c r="DLF24" s="22"/>
      <c r="DLG24" s="22"/>
      <c r="DLH24" s="15"/>
      <c r="DLI24" s="23"/>
      <c r="DLJ24" s="21"/>
      <c r="DLK24"/>
      <c r="DLL24" s="4"/>
      <c r="DLM24" s="4"/>
      <c r="DLN24"/>
      <c r="DLO24" s="22"/>
      <c r="DLP24" s="22"/>
      <c r="DLQ24" s="22"/>
      <c r="DLR24" s="15"/>
      <c r="DLS24" s="23"/>
      <c r="DLT24" s="21"/>
      <c r="DLU24"/>
      <c r="DLV24" s="4"/>
      <c r="DLW24" s="4"/>
      <c r="DLX24"/>
      <c r="DLY24" s="22"/>
      <c r="DLZ24" s="22"/>
      <c r="DMA24" s="22"/>
      <c r="DMB24" s="15"/>
      <c r="DMC24" s="23"/>
      <c r="DMD24" s="21"/>
      <c r="DME24"/>
      <c r="DMF24" s="4"/>
      <c r="DMG24" s="4"/>
      <c r="DMH24"/>
      <c r="DMI24" s="22"/>
      <c r="DMJ24" s="22"/>
      <c r="DMK24" s="22"/>
      <c r="DML24" s="15"/>
      <c r="DMM24" s="23"/>
      <c r="DMN24" s="21"/>
      <c r="DMO24"/>
      <c r="DMP24" s="4"/>
      <c r="DMQ24" s="4"/>
      <c r="DMR24"/>
      <c r="DMS24" s="22"/>
      <c r="DMT24" s="22"/>
      <c r="DMU24" s="22"/>
      <c r="DMV24" s="15"/>
      <c r="DMW24" s="23"/>
      <c r="DMX24" s="21"/>
      <c r="DMY24"/>
      <c r="DMZ24" s="4"/>
      <c r="DNA24" s="4"/>
      <c r="DNB24"/>
      <c r="DNC24" s="22"/>
      <c r="DND24" s="22"/>
      <c r="DNE24" s="22"/>
      <c r="DNF24" s="15"/>
      <c r="DNG24" s="23"/>
      <c r="DNH24" s="21"/>
      <c r="DNI24"/>
      <c r="DNJ24" s="4"/>
      <c r="DNK24" s="4"/>
      <c r="DNL24"/>
      <c r="DNM24" s="22"/>
      <c r="DNN24" s="22"/>
      <c r="DNO24" s="22"/>
      <c r="DNP24" s="15"/>
      <c r="DNQ24" s="23"/>
      <c r="DNR24" s="21"/>
      <c r="DNS24"/>
      <c r="DNT24" s="4"/>
      <c r="DNU24" s="4"/>
      <c r="DNV24"/>
      <c r="DNW24" s="22"/>
      <c r="DNX24" s="22"/>
      <c r="DNY24" s="22"/>
      <c r="DNZ24" s="15"/>
      <c r="DOA24" s="23"/>
      <c r="DOB24" s="21"/>
      <c r="DOC24"/>
      <c r="DOD24" s="4"/>
      <c r="DOE24" s="4"/>
      <c r="DOF24"/>
      <c r="DOG24" s="22"/>
      <c r="DOH24" s="22"/>
      <c r="DOI24" s="22"/>
      <c r="DOJ24" s="15"/>
      <c r="DOK24" s="23"/>
      <c r="DOL24" s="21"/>
      <c r="DOM24"/>
      <c r="DON24" s="4"/>
      <c r="DOO24" s="4"/>
      <c r="DOP24"/>
      <c r="DOQ24" s="22"/>
      <c r="DOR24" s="22"/>
      <c r="DOS24" s="22"/>
      <c r="DOT24" s="15"/>
      <c r="DOU24" s="23"/>
      <c r="DOV24" s="21"/>
      <c r="DOW24"/>
      <c r="DOX24" s="4"/>
      <c r="DOY24" s="4"/>
      <c r="DOZ24"/>
      <c r="DPA24" s="22"/>
      <c r="DPB24" s="22"/>
      <c r="DPC24" s="22"/>
      <c r="DPD24" s="15"/>
      <c r="DPE24" s="23"/>
      <c r="DPF24" s="21"/>
      <c r="DPG24"/>
      <c r="DPH24" s="4"/>
      <c r="DPI24" s="4"/>
      <c r="DPJ24"/>
      <c r="DPK24" s="22"/>
      <c r="DPL24" s="22"/>
      <c r="DPM24" s="22"/>
      <c r="DPN24" s="15"/>
      <c r="DPO24" s="23"/>
      <c r="DPP24" s="21"/>
      <c r="DPQ24"/>
      <c r="DPR24" s="4"/>
      <c r="DPS24" s="4"/>
      <c r="DPT24"/>
      <c r="DPU24" s="22"/>
      <c r="DPV24" s="22"/>
      <c r="DPW24" s="22"/>
      <c r="DPX24" s="15"/>
      <c r="DPY24" s="23"/>
      <c r="DPZ24" s="21"/>
      <c r="DQA24"/>
      <c r="DQB24" s="4"/>
      <c r="DQC24" s="4"/>
      <c r="DQD24"/>
      <c r="DQE24" s="22"/>
      <c r="DQF24" s="22"/>
      <c r="DQG24" s="22"/>
      <c r="DQH24" s="15"/>
      <c r="DQI24" s="23"/>
      <c r="DQJ24" s="21"/>
      <c r="DQK24"/>
      <c r="DQL24" s="4"/>
      <c r="DQM24" s="4"/>
      <c r="DQN24"/>
      <c r="DQO24" s="22"/>
      <c r="DQP24" s="22"/>
      <c r="DQQ24" s="22"/>
      <c r="DQR24" s="15"/>
      <c r="DQS24" s="23"/>
      <c r="DQT24" s="21"/>
      <c r="DQU24"/>
      <c r="DQV24" s="4"/>
      <c r="DQW24" s="4"/>
      <c r="DQX24"/>
      <c r="DQY24" s="22"/>
      <c r="DQZ24" s="22"/>
      <c r="DRA24" s="22"/>
      <c r="DRB24" s="15"/>
      <c r="DRC24" s="23"/>
      <c r="DRD24" s="21"/>
      <c r="DRE24"/>
      <c r="DRF24" s="4"/>
      <c r="DRG24" s="4"/>
      <c r="DRH24"/>
      <c r="DRI24" s="22"/>
      <c r="DRJ24" s="22"/>
      <c r="DRK24" s="22"/>
      <c r="DRL24" s="15"/>
      <c r="DRM24" s="23"/>
      <c r="DRN24" s="21"/>
      <c r="DRO24"/>
      <c r="DRP24" s="4"/>
      <c r="DRQ24" s="4"/>
      <c r="DRR24"/>
      <c r="DRS24" s="22"/>
      <c r="DRT24" s="22"/>
      <c r="DRU24" s="22"/>
      <c r="DRV24" s="15"/>
      <c r="DRW24" s="23"/>
      <c r="DRX24" s="21"/>
      <c r="DRY24"/>
      <c r="DRZ24" s="4"/>
      <c r="DSA24" s="4"/>
      <c r="DSB24"/>
      <c r="DSC24" s="22"/>
      <c r="DSD24" s="22"/>
      <c r="DSE24" s="22"/>
      <c r="DSF24" s="15"/>
      <c r="DSG24" s="23"/>
      <c r="DSH24" s="21"/>
      <c r="DSI24"/>
      <c r="DSJ24" s="4"/>
      <c r="DSK24" s="4"/>
      <c r="DSL24"/>
      <c r="DSM24" s="22"/>
      <c r="DSN24" s="22"/>
      <c r="DSO24" s="22"/>
      <c r="DSP24" s="15"/>
      <c r="DSQ24" s="23"/>
      <c r="DSR24" s="21"/>
      <c r="DSS24"/>
      <c r="DST24" s="4"/>
      <c r="DSU24" s="4"/>
      <c r="DSV24"/>
      <c r="DSW24" s="22"/>
      <c r="DSX24" s="22"/>
      <c r="DSY24" s="22"/>
      <c r="DSZ24" s="15"/>
      <c r="DTA24" s="23"/>
      <c r="DTB24" s="21"/>
      <c r="DTC24"/>
      <c r="DTD24" s="4"/>
      <c r="DTE24" s="4"/>
      <c r="DTF24"/>
      <c r="DTG24" s="22"/>
      <c r="DTH24" s="22"/>
      <c r="DTI24" s="22"/>
      <c r="DTJ24" s="15"/>
      <c r="DTK24" s="23"/>
      <c r="DTL24" s="21"/>
      <c r="DTM24"/>
      <c r="DTN24" s="4"/>
      <c r="DTO24" s="4"/>
      <c r="DTP24"/>
      <c r="DTQ24" s="22"/>
      <c r="DTR24" s="22"/>
      <c r="DTS24" s="22"/>
      <c r="DTT24" s="15"/>
      <c r="DTU24" s="23"/>
      <c r="DTV24" s="21"/>
      <c r="DTW24"/>
      <c r="DTX24" s="4"/>
      <c r="DTY24" s="4"/>
      <c r="DTZ24"/>
      <c r="DUA24" s="22"/>
      <c r="DUB24" s="22"/>
      <c r="DUC24" s="22"/>
      <c r="DUD24" s="15"/>
      <c r="DUE24" s="23"/>
      <c r="DUF24" s="21"/>
      <c r="DUG24"/>
      <c r="DUH24" s="4"/>
      <c r="DUI24" s="4"/>
      <c r="DUJ24"/>
      <c r="DUK24" s="22"/>
      <c r="DUL24" s="22"/>
      <c r="DUM24" s="22"/>
      <c r="DUN24" s="15"/>
      <c r="DUO24" s="23"/>
      <c r="DUP24" s="21"/>
      <c r="DUQ24"/>
      <c r="DUR24" s="4"/>
      <c r="DUS24" s="4"/>
      <c r="DUT24"/>
      <c r="DUU24" s="22"/>
      <c r="DUV24" s="22"/>
      <c r="DUW24" s="22"/>
      <c r="DUX24" s="15"/>
      <c r="DUY24" s="23"/>
      <c r="DUZ24" s="21"/>
      <c r="DVA24"/>
      <c r="DVB24" s="4"/>
      <c r="DVC24" s="4"/>
      <c r="DVD24"/>
      <c r="DVE24" s="22"/>
      <c r="DVF24" s="22"/>
      <c r="DVG24" s="22"/>
      <c r="DVH24" s="15"/>
      <c r="DVI24" s="23"/>
      <c r="DVJ24" s="21"/>
      <c r="DVK24"/>
      <c r="DVL24" s="4"/>
      <c r="DVM24" s="4"/>
      <c r="DVN24"/>
      <c r="DVO24" s="22"/>
      <c r="DVP24" s="22"/>
      <c r="DVQ24" s="22"/>
      <c r="DVR24" s="15"/>
      <c r="DVS24" s="23"/>
      <c r="DVT24" s="21"/>
      <c r="DVU24"/>
      <c r="DVV24" s="4"/>
      <c r="DVW24" s="4"/>
      <c r="DVX24"/>
      <c r="DVY24" s="22"/>
      <c r="DVZ24" s="22"/>
      <c r="DWA24" s="22"/>
      <c r="DWB24" s="15"/>
      <c r="DWC24" s="23"/>
      <c r="DWD24" s="21"/>
      <c r="DWE24"/>
      <c r="DWF24" s="4"/>
      <c r="DWG24" s="4"/>
      <c r="DWH24"/>
      <c r="DWI24" s="22"/>
      <c r="DWJ24" s="22"/>
      <c r="DWK24" s="22"/>
      <c r="DWL24" s="15"/>
      <c r="DWM24" s="23"/>
      <c r="DWN24" s="21"/>
      <c r="DWO24"/>
      <c r="DWP24" s="4"/>
      <c r="DWQ24" s="4"/>
      <c r="DWR24"/>
      <c r="DWS24" s="22"/>
      <c r="DWT24" s="22"/>
      <c r="DWU24" s="22"/>
      <c r="DWV24" s="15"/>
      <c r="DWW24" s="23"/>
      <c r="DWX24" s="21"/>
      <c r="DWY24"/>
      <c r="DWZ24" s="4"/>
      <c r="DXA24" s="4"/>
      <c r="DXB24"/>
      <c r="DXC24" s="22"/>
      <c r="DXD24" s="22"/>
      <c r="DXE24" s="22"/>
      <c r="DXF24" s="15"/>
      <c r="DXG24" s="23"/>
      <c r="DXH24" s="21"/>
      <c r="DXI24"/>
      <c r="DXJ24" s="4"/>
      <c r="DXK24" s="4"/>
      <c r="DXL24"/>
      <c r="DXM24" s="22"/>
      <c r="DXN24" s="22"/>
      <c r="DXO24" s="22"/>
      <c r="DXP24" s="15"/>
      <c r="DXQ24" s="23"/>
      <c r="DXR24" s="21"/>
      <c r="DXS24"/>
      <c r="DXT24" s="4"/>
      <c r="DXU24" s="4"/>
      <c r="DXV24"/>
      <c r="DXW24" s="22"/>
      <c r="DXX24" s="22"/>
      <c r="DXY24" s="22"/>
      <c r="DXZ24" s="15"/>
      <c r="DYA24" s="23"/>
      <c r="DYB24" s="21"/>
      <c r="DYC24"/>
      <c r="DYD24" s="4"/>
      <c r="DYE24" s="4"/>
      <c r="DYF24"/>
      <c r="DYG24" s="22"/>
      <c r="DYH24" s="22"/>
      <c r="DYI24" s="22"/>
      <c r="DYJ24" s="15"/>
      <c r="DYK24" s="23"/>
      <c r="DYL24" s="21"/>
      <c r="DYM24"/>
      <c r="DYN24" s="4"/>
      <c r="DYO24" s="4"/>
      <c r="DYP24"/>
      <c r="DYQ24" s="22"/>
      <c r="DYR24" s="22"/>
      <c r="DYS24" s="22"/>
      <c r="DYT24" s="15"/>
      <c r="DYU24" s="23"/>
      <c r="DYV24" s="21"/>
      <c r="DYW24"/>
      <c r="DYX24" s="4"/>
      <c r="DYY24" s="4"/>
      <c r="DYZ24"/>
      <c r="DZA24" s="22"/>
      <c r="DZB24" s="22"/>
      <c r="DZC24" s="22"/>
      <c r="DZD24" s="15"/>
      <c r="DZE24" s="23"/>
      <c r="DZF24" s="21"/>
      <c r="DZG24"/>
      <c r="DZH24" s="4"/>
      <c r="DZI24" s="4"/>
      <c r="DZJ24"/>
      <c r="DZK24" s="22"/>
      <c r="DZL24" s="22"/>
      <c r="DZM24" s="22"/>
      <c r="DZN24" s="15"/>
      <c r="DZO24" s="23"/>
      <c r="DZP24" s="21"/>
      <c r="DZQ24"/>
      <c r="DZR24" s="4"/>
      <c r="DZS24" s="4"/>
      <c r="DZT24"/>
      <c r="DZU24" s="22"/>
      <c r="DZV24" s="22"/>
      <c r="DZW24" s="22"/>
      <c r="DZX24" s="15"/>
      <c r="DZY24" s="23"/>
      <c r="DZZ24" s="21"/>
      <c r="EAA24"/>
      <c r="EAB24" s="4"/>
      <c r="EAC24" s="4"/>
      <c r="EAD24"/>
      <c r="EAE24" s="22"/>
      <c r="EAF24" s="22"/>
      <c r="EAG24" s="22"/>
      <c r="EAH24" s="15"/>
      <c r="EAI24" s="23"/>
      <c r="EAJ24" s="21"/>
      <c r="EAK24"/>
      <c r="EAL24" s="4"/>
      <c r="EAM24" s="4"/>
      <c r="EAN24"/>
      <c r="EAO24" s="22"/>
      <c r="EAP24" s="22"/>
      <c r="EAQ24" s="22"/>
      <c r="EAR24" s="15"/>
      <c r="EAS24" s="23"/>
      <c r="EAT24" s="21"/>
      <c r="EAU24"/>
      <c r="EAV24" s="4"/>
      <c r="EAW24" s="4"/>
      <c r="EAX24"/>
      <c r="EAY24" s="22"/>
      <c r="EAZ24" s="22"/>
      <c r="EBA24" s="22"/>
      <c r="EBB24" s="15"/>
      <c r="EBC24" s="23"/>
      <c r="EBD24" s="21"/>
      <c r="EBE24"/>
      <c r="EBF24" s="4"/>
      <c r="EBG24" s="4"/>
      <c r="EBH24"/>
      <c r="EBI24" s="22"/>
      <c r="EBJ24" s="22"/>
      <c r="EBK24" s="22"/>
      <c r="EBL24" s="15"/>
      <c r="EBM24" s="23"/>
      <c r="EBN24" s="21"/>
      <c r="EBO24"/>
      <c r="EBP24" s="4"/>
      <c r="EBQ24" s="4"/>
      <c r="EBR24"/>
      <c r="EBS24" s="22"/>
      <c r="EBT24" s="22"/>
      <c r="EBU24" s="22"/>
      <c r="EBV24" s="15"/>
      <c r="EBW24" s="23"/>
      <c r="EBX24" s="21"/>
      <c r="EBY24"/>
      <c r="EBZ24" s="4"/>
      <c r="ECA24" s="4"/>
      <c r="ECB24"/>
      <c r="ECC24" s="22"/>
      <c r="ECD24" s="22"/>
      <c r="ECE24" s="22"/>
      <c r="ECF24" s="15"/>
      <c r="ECG24" s="23"/>
      <c r="ECH24" s="21"/>
      <c r="ECI24"/>
      <c r="ECJ24" s="4"/>
      <c r="ECK24" s="4"/>
      <c r="ECL24"/>
      <c r="ECM24" s="22"/>
      <c r="ECN24" s="22"/>
      <c r="ECO24" s="22"/>
      <c r="ECP24" s="15"/>
      <c r="ECQ24" s="23"/>
      <c r="ECR24" s="21"/>
      <c r="ECS24"/>
      <c r="ECT24" s="4"/>
      <c r="ECU24" s="4"/>
      <c r="ECV24"/>
      <c r="ECW24" s="22"/>
      <c r="ECX24" s="22"/>
      <c r="ECY24" s="22"/>
      <c r="ECZ24" s="15"/>
      <c r="EDA24" s="23"/>
      <c r="EDB24" s="21"/>
      <c r="EDC24"/>
      <c r="EDD24" s="4"/>
      <c r="EDE24" s="4"/>
      <c r="EDF24"/>
      <c r="EDG24" s="22"/>
      <c r="EDH24" s="22"/>
      <c r="EDI24" s="22"/>
      <c r="EDJ24" s="15"/>
      <c r="EDK24" s="23"/>
      <c r="EDL24" s="21"/>
      <c r="EDM24"/>
      <c r="EDN24" s="4"/>
      <c r="EDO24" s="4"/>
      <c r="EDP24"/>
      <c r="EDQ24" s="22"/>
      <c r="EDR24" s="22"/>
      <c r="EDS24" s="22"/>
      <c r="EDT24" s="15"/>
      <c r="EDU24" s="23"/>
      <c r="EDV24" s="21"/>
      <c r="EDW24"/>
      <c r="EDX24" s="4"/>
      <c r="EDY24" s="4"/>
      <c r="EDZ24"/>
      <c r="EEA24" s="22"/>
      <c r="EEB24" s="22"/>
      <c r="EEC24" s="22"/>
      <c r="EED24" s="15"/>
      <c r="EEE24" s="23"/>
      <c r="EEF24" s="21"/>
      <c r="EEG24"/>
      <c r="EEH24" s="4"/>
      <c r="EEI24" s="4"/>
      <c r="EEJ24"/>
      <c r="EEK24" s="22"/>
      <c r="EEL24" s="22"/>
      <c r="EEM24" s="22"/>
      <c r="EEN24" s="15"/>
      <c r="EEO24" s="23"/>
      <c r="EEP24" s="21"/>
      <c r="EEQ24"/>
      <c r="EER24" s="4"/>
      <c r="EES24" s="4"/>
      <c r="EET24"/>
      <c r="EEU24" s="22"/>
      <c r="EEV24" s="22"/>
      <c r="EEW24" s="22"/>
      <c r="EEX24" s="15"/>
      <c r="EEY24" s="23"/>
      <c r="EEZ24" s="21"/>
      <c r="EFA24"/>
      <c r="EFB24" s="4"/>
      <c r="EFC24" s="4"/>
      <c r="EFD24"/>
      <c r="EFE24" s="22"/>
      <c r="EFF24" s="22"/>
      <c r="EFG24" s="22"/>
      <c r="EFH24" s="15"/>
      <c r="EFI24" s="23"/>
      <c r="EFJ24" s="21"/>
      <c r="EFK24"/>
      <c r="EFL24" s="4"/>
      <c r="EFM24" s="4"/>
      <c r="EFN24"/>
      <c r="EFO24" s="22"/>
      <c r="EFP24" s="22"/>
      <c r="EFQ24" s="22"/>
      <c r="EFR24" s="15"/>
      <c r="EFS24" s="23"/>
      <c r="EFT24" s="21"/>
      <c r="EFU24"/>
      <c r="EFV24" s="4"/>
      <c r="EFW24" s="4"/>
      <c r="EFX24"/>
      <c r="EFY24" s="22"/>
      <c r="EFZ24" s="22"/>
      <c r="EGA24" s="22"/>
      <c r="EGB24" s="15"/>
      <c r="EGC24" s="23"/>
      <c r="EGD24" s="21"/>
      <c r="EGE24"/>
      <c r="EGF24" s="4"/>
      <c r="EGG24" s="4"/>
      <c r="EGH24"/>
      <c r="EGI24" s="22"/>
      <c r="EGJ24" s="22"/>
      <c r="EGK24" s="22"/>
      <c r="EGL24" s="15"/>
      <c r="EGM24" s="23"/>
      <c r="EGN24" s="21"/>
      <c r="EGO24"/>
      <c r="EGP24" s="4"/>
      <c r="EGQ24" s="4"/>
      <c r="EGR24"/>
      <c r="EGS24" s="22"/>
      <c r="EGT24" s="22"/>
      <c r="EGU24" s="22"/>
      <c r="EGV24" s="15"/>
      <c r="EGW24" s="23"/>
      <c r="EGX24" s="21"/>
      <c r="EGY24"/>
      <c r="EGZ24" s="4"/>
      <c r="EHA24" s="4"/>
      <c r="EHB24"/>
      <c r="EHC24" s="22"/>
      <c r="EHD24" s="22"/>
      <c r="EHE24" s="22"/>
      <c r="EHF24" s="15"/>
      <c r="EHG24" s="23"/>
      <c r="EHH24" s="21"/>
      <c r="EHI24"/>
      <c r="EHJ24" s="4"/>
      <c r="EHK24" s="4"/>
      <c r="EHL24"/>
      <c r="EHM24" s="22"/>
      <c r="EHN24" s="22"/>
      <c r="EHO24" s="22"/>
      <c r="EHP24" s="15"/>
      <c r="EHQ24" s="23"/>
      <c r="EHR24" s="21"/>
      <c r="EHS24"/>
      <c r="EHT24" s="4"/>
      <c r="EHU24" s="4"/>
      <c r="EHV24"/>
      <c r="EHW24" s="22"/>
      <c r="EHX24" s="22"/>
      <c r="EHY24" s="22"/>
      <c r="EHZ24" s="15"/>
      <c r="EIA24" s="23"/>
      <c r="EIB24" s="21"/>
      <c r="EIC24"/>
      <c r="EID24" s="4"/>
      <c r="EIE24" s="4"/>
      <c r="EIF24"/>
      <c r="EIG24" s="22"/>
      <c r="EIH24" s="22"/>
      <c r="EII24" s="22"/>
      <c r="EIJ24" s="15"/>
      <c r="EIK24" s="23"/>
      <c r="EIL24" s="21"/>
      <c r="EIM24"/>
      <c r="EIN24" s="4"/>
      <c r="EIO24" s="4"/>
      <c r="EIP24"/>
      <c r="EIQ24" s="22"/>
      <c r="EIR24" s="22"/>
      <c r="EIS24" s="22"/>
      <c r="EIT24" s="15"/>
      <c r="EIU24" s="23"/>
      <c r="EIV24" s="21"/>
      <c r="EIW24"/>
      <c r="EIX24" s="4"/>
      <c r="EIY24" s="4"/>
      <c r="EIZ24"/>
      <c r="EJA24" s="22"/>
      <c r="EJB24" s="22"/>
      <c r="EJC24" s="22"/>
      <c r="EJD24" s="15"/>
      <c r="EJE24" s="23"/>
      <c r="EJF24" s="21"/>
      <c r="EJG24"/>
      <c r="EJH24" s="4"/>
      <c r="EJI24" s="4"/>
      <c r="EJJ24"/>
      <c r="EJK24" s="22"/>
      <c r="EJL24" s="22"/>
      <c r="EJM24" s="22"/>
      <c r="EJN24" s="15"/>
      <c r="EJO24" s="23"/>
      <c r="EJP24" s="21"/>
      <c r="EJQ24"/>
      <c r="EJR24" s="4"/>
      <c r="EJS24" s="4"/>
      <c r="EJT24"/>
      <c r="EJU24" s="22"/>
      <c r="EJV24" s="22"/>
      <c r="EJW24" s="22"/>
      <c r="EJX24" s="15"/>
      <c r="EJY24" s="23"/>
      <c r="EJZ24" s="21"/>
      <c r="EKA24"/>
      <c r="EKB24" s="4"/>
      <c r="EKC24" s="4"/>
      <c r="EKD24"/>
      <c r="EKE24" s="22"/>
      <c r="EKF24" s="22"/>
      <c r="EKG24" s="22"/>
      <c r="EKH24" s="15"/>
      <c r="EKI24" s="23"/>
      <c r="EKJ24" s="21"/>
      <c r="EKK24"/>
      <c r="EKL24" s="4"/>
      <c r="EKM24" s="4"/>
      <c r="EKN24"/>
      <c r="EKO24" s="22"/>
      <c r="EKP24" s="22"/>
      <c r="EKQ24" s="22"/>
      <c r="EKR24" s="15"/>
      <c r="EKS24" s="23"/>
      <c r="EKT24" s="21"/>
      <c r="EKU24"/>
      <c r="EKV24" s="4"/>
      <c r="EKW24" s="4"/>
      <c r="EKX24"/>
      <c r="EKY24" s="22"/>
      <c r="EKZ24" s="22"/>
      <c r="ELA24" s="22"/>
      <c r="ELB24" s="15"/>
      <c r="ELC24" s="23"/>
      <c r="ELD24" s="21"/>
      <c r="ELE24"/>
      <c r="ELF24" s="4"/>
      <c r="ELG24" s="4"/>
      <c r="ELH24"/>
      <c r="ELI24" s="22"/>
      <c r="ELJ24" s="22"/>
      <c r="ELK24" s="22"/>
      <c r="ELL24" s="15"/>
      <c r="ELM24" s="23"/>
      <c r="ELN24" s="21"/>
      <c r="ELO24"/>
      <c r="ELP24" s="4"/>
      <c r="ELQ24" s="4"/>
      <c r="ELR24"/>
      <c r="ELS24" s="22"/>
      <c r="ELT24" s="22"/>
      <c r="ELU24" s="22"/>
      <c r="ELV24" s="15"/>
      <c r="ELW24" s="23"/>
      <c r="ELX24" s="21"/>
      <c r="ELY24"/>
      <c r="ELZ24" s="4"/>
      <c r="EMA24" s="4"/>
      <c r="EMB24"/>
      <c r="EMC24" s="22"/>
      <c r="EMD24" s="22"/>
      <c r="EME24" s="22"/>
      <c r="EMF24" s="15"/>
      <c r="EMG24" s="23"/>
      <c r="EMH24" s="21"/>
      <c r="EMI24"/>
      <c r="EMJ24" s="4"/>
      <c r="EMK24" s="4"/>
      <c r="EML24"/>
      <c r="EMM24" s="22"/>
      <c r="EMN24" s="22"/>
      <c r="EMO24" s="22"/>
      <c r="EMP24" s="15"/>
      <c r="EMQ24" s="23"/>
      <c r="EMR24" s="21"/>
      <c r="EMS24"/>
      <c r="EMT24" s="4"/>
      <c r="EMU24" s="4"/>
      <c r="EMV24"/>
      <c r="EMW24" s="22"/>
      <c r="EMX24" s="22"/>
      <c r="EMY24" s="22"/>
      <c r="EMZ24" s="15"/>
      <c r="ENA24" s="23"/>
      <c r="ENB24" s="21"/>
      <c r="ENC24"/>
      <c r="END24" s="4"/>
      <c r="ENE24" s="4"/>
      <c r="ENF24"/>
      <c r="ENG24" s="22"/>
      <c r="ENH24" s="22"/>
      <c r="ENI24" s="22"/>
      <c r="ENJ24" s="15"/>
      <c r="ENK24" s="23"/>
      <c r="ENL24" s="21"/>
      <c r="ENM24"/>
      <c r="ENN24" s="4"/>
      <c r="ENO24" s="4"/>
      <c r="ENP24"/>
      <c r="ENQ24" s="22"/>
      <c r="ENR24" s="22"/>
      <c r="ENS24" s="22"/>
      <c r="ENT24" s="15"/>
      <c r="ENU24" s="23"/>
      <c r="ENV24" s="21"/>
      <c r="ENW24"/>
      <c r="ENX24" s="4"/>
      <c r="ENY24" s="4"/>
      <c r="ENZ24"/>
      <c r="EOA24" s="22"/>
      <c r="EOB24" s="22"/>
      <c r="EOC24" s="22"/>
      <c r="EOD24" s="15"/>
      <c r="EOE24" s="23"/>
      <c r="EOF24" s="21"/>
      <c r="EOG24"/>
      <c r="EOH24" s="4"/>
      <c r="EOI24" s="4"/>
      <c r="EOJ24"/>
      <c r="EOK24" s="22"/>
      <c r="EOL24" s="22"/>
      <c r="EOM24" s="22"/>
      <c r="EON24" s="15"/>
      <c r="EOO24" s="23"/>
      <c r="EOP24" s="21"/>
      <c r="EOQ24"/>
      <c r="EOR24" s="4"/>
      <c r="EOS24" s="4"/>
      <c r="EOT24"/>
      <c r="EOU24" s="22"/>
      <c r="EOV24" s="22"/>
      <c r="EOW24" s="22"/>
      <c r="EOX24" s="15"/>
      <c r="EOY24" s="23"/>
      <c r="EOZ24" s="21"/>
      <c r="EPA24"/>
      <c r="EPB24" s="4"/>
      <c r="EPC24" s="4"/>
      <c r="EPD24"/>
      <c r="EPE24" s="22"/>
      <c r="EPF24" s="22"/>
      <c r="EPG24" s="22"/>
      <c r="EPH24" s="15"/>
      <c r="EPI24" s="23"/>
      <c r="EPJ24" s="21"/>
      <c r="EPK24"/>
      <c r="EPL24" s="4"/>
      <c r="EPM24" s="4"/>
      <c r="EPN24"/>
      <c r="EPO24" s="22"/>
      <c r="EPP24" s="22"/>
      <c r="EPQ24" s="22"/>
      <c r="EPR24" s="15"/>
      <c r="EPS24" s="23"/>
      <c r="EPT24" s="21"/>
      <c r="EPU24"/>
      <c r="EPV24" s="4"/>
      <c r="EPW24" s="4"/>
      <c r="EPX24"/>
      <c r="EPY24" s="22"/>
      <c r="EPZ24" s="22"/>
      <c r="EQA24" s="22"/>
      <c r="EQB24" s="15"/>
      <c r="EQC24" s="23"/>
      <c r="EQD24" s="21"/>
      <c r="EQE24"/>
      <c r="EQF24" s="4"/>
      <c r="EQG24" s="4"/>
      <c r="EQH24"/>
      <c r="EQI24" s="22"/>
      <c r="EQJ24" s="22"/>
      <c r="EQK24" s="22"/>
      <c r="EQL24" s="15"/>
      <c r="EQM24" s="23"/>
      <c r="EQN24" s="21"/>
      <c r="EQO24"/>
      <c r="EQP24" s="4"/>
      <c r="EQQ24" s="4"/>
      <c r="EQR24"/>
      <c r="EQS24" s="22"/>
      <c r="EQT24" s="22"/>
      <c r="EQU24" s="22"/>
      <c r="EQV24" s="15"/>
      <c r="EQW24" s="23"/>
      <c r="EQX24" s="21"/>
      <c r="EQY24"/>
      <c r="EQZ24" s="4"/>
      <c r="ERA24" s="4"/>
      <c r="ERB24"/>
      <c r="ERC24" s="22"/>
      <c r="ERD24" s="22"/>
      <c r="ERE24" s="22"/>
      <c r="ERF24" s="15"/>
      <c r="ERG24" s="23"/>
      <c r="ERH24" s="21"/>
      <c r="ERI24"/>
      <c r="ERJ24" s="4"/>
      <c r="ERK24" s="4"/>
      <c r="ERL24"/>
      <c r="ERM24" s="22"/>
      <c r="ERN24" s="22"/>
      <c r="ERO24" s="22"/>
      <c r="ERP24" s="15"/>
      <c r="ERQ24" s="23"/>
      <c r="ERR24" s="21"/>
      <c r="ERS24"/>
      <c r="ERT24" s="4"/>
      <c r="ERU24" s="4"/>
      <c r="ERV24"/>
      <c r="ERW24" s="22"/>
      <c r="ERX24" s="22"/>
      <c r="ERY24" s="22"/>
      <c r="ERZ24" s="15"/>
      <c r="ESA24" s="23"/>
      <c r="ESB24" s="21"/>
      <c r="ESC24"/>
      <c r="ESD24" s="4"/>
      <c r="ESE24" s="4"/>
      <c r="ESF24"/>
      <c r="ESG24" s="22"/>
      <c r="ESH24" s="22"/>
      <c r="ESI24" s="22"/>
      <c r="ESJ24" s="15"/>
      <c r="ESK24" s="23"/>
      <c r="ESL24" s="21"/>
      <c r="ESM24"/>
      <c r="ESN24" s="4"/>
      <c r="ESO24" s="4"/>
      <c r="ESP24"/>
      <c r="ESQ24" s="22"/>
      <c r="ESR24" s="22"/>
      <c r="ESS24" s="22"/>
      <c r="EST24" s="15"/>
      <c r="ESU24" s="23"/>
      <c r="ESV24" s="21"/>
      <c r="ESW24"/>
      <c r="ESX24" s="4"/>
      <c r="ESY24" s="4"/>
      <c r="ESZ24"/>
      <c r="ETA24" s="22"/>
      <c r="ETB24" s="22"/>
      <c r="ETC24" s="22"/>
      <c r="ETD24" s="15"/>
      <c r="ETE24" s="23"/>
      <c r="ETF24" s="21"/>
      <c r="ETG24"/>
      <c r="ETH24" s="4"/>
      <c r="ETI24" s="4"/>
      <c r="ETJ24"/>
      <c r="ETK24" s="22"/>
      <c r="ETL24" s="22"/>
      <c r="ETM24" s="22"/>
      <c r="ETN24" s="15"/>
      <c r="ETO24" s="23"/>
      <c r="ETP24" s="21"/>
      <c r="ETQ24"/>
      <c r="ETR24" s="4"/>
      <c r="ETS24" s="4"/>
      <c r="ETT24"/>
      <c r="ETU24" s="22"/>
      <c r="ETV24" s="22"/>
      <c r="ETW24" s="22"/>
      <c r="ETX24" s="15"/>
      <c r="ETY24" s="23"/>
      <c r="ETZ24" s="21"/>
      <c r="EUA24"/>
      <c r="EUB24" s="4"/>
      <c r="EUC24" s="4"/>
      <c r="EUD24"/>
      <c r="EUE24" s="22"/>
      <c r="EUF24" s="22"/>
      <c r="EUG24" s="22"/>
      <c r="EUH24" s="15"/>
      <c r="EUI24" s="23"/>
      <c r="EUJ24" s="21"/>
      <c r="EUK24"/>
      <c r="EUL24" s="4"/>
      <c r="EUM24" s="4"/>
      <c r="EUN24"/>
      <c r="EUO24" s="22"/>
      <c r="EUP24" s="22"/>
      <c r="EUQ24" s="22"/>
      <c r="EUR24" s="15"/>
      <c r="EUS24" s="23"/>
      <c r="EUT24" s="21"/>
      <c r="EUU24"/>
      <c r="EUV24" s="4"/>
      <c r="EUW24" s="4"/>
      <c r="EUX24"/>
      <c r="EUY24" s="22"/>
      <c r="EUZ24" s="22"/>
      <c r="EVA24" s="22"/>
      <c r="EVB24" s="15"/>
      <c r="EVC24" s="23"/>
      <c r="EVD24" s="21"/>
      <c r="EVE24"/>
      <c r="EVF24" s="4"/>
      <c r="EVG24" s="4"/>
      <c r="EVH24"/>
      <c r="EVI24" s="22"/>
      <c r="EVJ24" s="22"/>
      <c r="EVK24" s="22"/>
      <c r="EVL24" s="15"/>
      <c r="EVM24" s="23"/>
      <c r="EVN24" s="21"/>
      <c r="EVO24"/>
      <c r="EVP24" s="4"/>
      <c r="EVQ24" s="4"/>
      <c r="EVR24"/>
      <c r="EVS24" s="22"/>
      <c r="EVT24" s="22"/>
      <c r="EVU24" s="22"/>
      <c r="EVV24" s="15"/>
      <c r="EVW24" s="23"/>
      <c r="EVX24" s="21"/>
      <c r="EVY24"/>
      <c r="EVZ24" s="4"/>
      <c r="EWA24" s="4"/>
      <c r="EWB24"/>
      <c r="EWC24" s="22"/>
      <c r="EWD24" s="22"/>
      <c r="EWE24" s="22"/>
      <c r="EWF24" s="15"/>
      <c r="EWG24" s="23"/>
      <c r="EWH24" s="21"/>
      <c r="EWI24"/>
      <c r="EWJ24" s="4"/>
      <c r="EWK24" s="4"/>
      <c r="EWL24"/>
      <c r="EWM24" s="22"/>
      <c r="EWN24" s="22"/>
      <c r="EWO24" s="22"/>
      <c r="EWP24" s="15"/>
      <c r="EWQ24" s="23"/>
      <c r="EWR24" s="21"/>
      <c r="EWS24"/>
      <c r="EWT24" s="4"/>
      <c r="EWU24" s="4"/>
      <c r="EWV24"/>
      <c r="EWW24" s="22"/>
      <c r="EWX24" s="22"/>
      <c r="EWY24" s="22"/>
      <c r="EWZ24" s="15"/>
      <c r="EXA24" s="23"/>
      <c r="EXB24" s="21"/>
      <c r="EXC24"/>
      <c r="EXD24" s="4"/>
      <c r="EXE24" s="4"/>
      <c r="EXF24"/>
      <c r="EXG24" s="22"/>
      <c r="EXH24" s="22"/>
      <c r="EXI24" s="22"/>
      <c r="EXJ24" s="15"/>
      <c r="EXK24" s="23"/>
      <c r="EXL24" s="21"/>
      <c r="EXM24"/>
      <c r="EXN24" s="4"/>
      <c r="EXO24" s="4"/>
      <c r="EXP24"/>
      <c r="EXQ24" s="22"/>
      <c r="EXR24" s="22"/>
      <c r="EXS24" s="22"/>
      <c r="EXT24" s="15"/>
      <c r="EXU24" s="23"/>
      <c r="EXV24" s="21"/>
      <c r="EXW24"/>
      <c r="EXX24" s="4"/>
      <c r="EXY24" s="4"/>
      <c r="EXZ24"/>
      <c r="EYA24" s="22"/>
      <c r="EYB24" s="22"/>
      <c r="EYC24" s="22"/>
      <c r="EYD24" s="15"/>
      <c r="EYE24" s="23"/>
      <c r="EYF24" s="21"/>
      <c r="EYG24"/>
      <c r="EYH24" s="4"/>
      <c r="EYI24" s="4"/>
      <c r="EYJ24"/>
      <c r="EYK24" s="22"/>
      <c r="EYL24" s="22"/>
      <c r="EYM24" s="22"/>
      <c r="EYN24" s="15"/>
      <c r="EYO24" s="23"/>
      <c r="EYP24" s="21"/>
      <c r="EYQ24"/>
      <c r="EYR24" s="4"/>
      <c r="EYS24" s="4"/>
      <c r="EYT24"/>
      <c r="EYU24" s="22"/>
      <c r="EYV24" s="22"/>
      <c r="EYW24" s="22"/>
      <c r="EYX24" s="15"/>
      <c r="EYY24" s="23"/>
      <c r="EYZ24" s="21"/>
      <c r="EZA24"/>
      <c r="EZB24" s="4"/>
      <c r="EZC24" s="4"/>
      <c r="EZD24"/>
      <c r="EZE24" s="22"/>
      <c r="EZF24" s="22"/>
      <c r="EZG24" s="22"/>
      <c r="EZH24" s="15"/>
      <c r="EZI24" s="23"/>
      <c r="EZJ24" s="21"/>
      <c r="EZK24"/>
      <c r="EZL24" s="4"/>
      <c r="EZM24" s="4"/>
      <c r="EZN24"/>
      <c r="EZO24" s="22"/>
      <c r="EZP24" s="22"/>
      <c r="EZQ24" s="22"/>
      <c r="EZR24" s="15"/>
      <c r="EZS24" s="23"/>
      <c r="EZT24" s="21"/>
      <c r="EZU24"/>
      <c r="EZV24" s="4"/>
      <c r="EZW24" s="4"/>
      <c r="EZX24"/>
      <c r="EZY24" s="22"/>
      <c r="EZZ24" s="22"/>
      <c r="FAA24" s="22"/>
      <c r="FAB24" s="15"/>
      <c r="FAC24" s="23"/>
      <c r="FAD24" s="21"/>
      <c r="FAE24"/>
      <c r="FAF24" s="4"/>
      <c r="FAG24" s="4"/>
      <c r="FAH24"/>
      <c r="FAI24" s="22"/>
      <c r="FAJ24" s="22"/>
      <c r="FAK24" s="22"/>
      <c r="FAL24" s="15"/>
      <c r="FAM24" s="23"/>
      <c r="FAN24" s="21"/>
      <c r="FAO24"/>
      <c r="FAP24" s="4"/>
      <c r="FAQ24" s="4"/>
      <c r="FAR24"/>
      <c r="FAS24" s="22"/>
      <c r="FAT24" s="22"/>
      <c r="FAU24" s="22"/>
      <c r="FAV24" s="15"/>
      <c r="FAW24" s="23"/>
      <c r="FAX24" s="21"/>
      <c r="FAY24"/>
      <c r="FAZ24" s="4"/>
      <c r="FBA24" s="4"/>
      <c r="FBB24"/>
      <c r="FBC24" s="22"/>
      <c r="FBD24" s="22"/>
      <c r="FBE24" s="22"/>
      <c r="FBF24" s="15"/>
      <c r="FBG24" s="23"/>
      <c r="FBH24" s="21"/>
      <c r="FBI24"/>
      <c r="FBJ24" s="4"/>
      <c r="FBK24" s="4"/>
      <c r="FBL24"/>
      <c r="FBM24" s="22"/>
      <c r="FBN24" s="22"/>
      <c r="FBO24" s="22"/>
      <c r="FBP24" s="15"/>
      <c r="FBQ24" s="23"/>
      <c r="FBR24" s="21"/>
      <c r="FBS24"/>
      <c r="FBT24" s="4"/>
      <c r="FBU24" s="4"/>
      <c r="FBV24"/>
      <c r="FBW24" s="22"/>
      <c r="FBX24" s="22"/>
      <c r="FBY24" s="22"/>
      <c r="FBZ24" s="15"/>
      <c r="FCA24" s="23"/>
      <c r="FCB24" s="21"/>
      <c r="FCC24"/>
      <c r="FCD24" s="4"/>
      <c r="FCE24" s="4"/>
      <c r="FCF24"/>
      <c r="FCG24" s="22"/>
      <c r="FCH24" s="22"/>
      <c r="FCI24" s="22"/>
      <c r="FCJ24" s="15"/>
      <c r="FCK24" s="23"/>
      <c r="FCL24" s="21"/>
      <c r="FCM24"/>
      <c r="FCN24" s="4"/>
      <c r="FCO24" s="4"/>
      <c r="FCP24"/>
      <c r="FCQ24" s="22"/>
      <c r="FCR24" s="22"/>
      <c r="FCS24" s="22"/>
      <c r="FCT24" s="15"/>
      <c r="FCU24" s="23"/>
      <c r="FCV24" s="21"/>
      <c r="FCW24"/>
      <c r="FCX24" s="4"/>
      <c r="FCY24" s="4"/>
      <c r="FCZ24"/>
      <c r="FDA24" s="22"/>
      <c r="FDB24" s="22"/>
      <c r="FDC24" s="22"/>
      <c r="FDD24" s="15"/>
      <c r="FDE24" s="23"/>
      <c r="FDF24" s="21"/>
      <c r="FDG24"/>
      <c r="FDH24" s="4"/>
      <c r="FDI24" s="4"/>
      <c r="FDJ24"/>
      <c r="FDK24" s="22"/>
      <c r="FDL24" s="22"/>
      <c r="FDM24" s="22"/>
      <c r="FDN24" s="15"/>
      <c r="FDO24" s="23"/>
      <c r="FDP24" s="21"/>
      <c r="FDQ24"/>
      <c r="FDR24" s="4"/>
      <c r="FDS24" s="4"/>
      <c r="FDT24"/>
      <c r="FDU24" s="22"/>
      <c r="FDV24" s="22"/>
      <c r="FDW24" s="22"/>
      <c r="FDX24" s="15"/>
      <c r="FDY24" s="23"/>
      <c r="FDZ24" s="21"/>
      <c r="FEA24"/>
      <c r="FEB24" s="4"/>
      <c r="FEC24" s="4"/>
      <c r="FED24"/>
      <c r="FEE24" s="22"/>
      <c r="FEF24" s="22"/>
      <c r="FEG24" s="22"/>
      <c r="FEH24" s="15"/>
      <c r="FEI24" s="23"/>
      <c r="FEJ24" s="21"/>
      <c r="FEK24"/>
      <c r="FEL24" s="4"/>
      <c r="FEM24" s="4"/>
      <c r="FEN24"/>
      <c r="FEO24" s="22"/>
      <c r="FEP24" s="22"/>
      <c r="FEQ24" s="22"/>
      <c r="FER24" s="15"/>
      <c r="FES24" s="23"/>
      <c r="FET24" s="21"/>
      <c r="FEU24"/>
      <c r="FEV24" s="4"/>
      <c r="FEW24" s="4"/>
      <c r="FEX24"/>
      <c r="FEY24" s="22"/>
      <c r="FEZ24" s="22"/>
      <c r="FFA24" s="22"/>
      <c r="FFB24" s="15"/>
      <c r="FFC24" s="23"/>
      <c r="FFD24" s="21"/>
      <c r="FFE24"/>
      <c r="FFF24" s="4"/>
      <c r="FFG24" s="4"/>
      <c r="FFH24"/>
      <c r="FFI24" s="22"/>
      <c r="FFJ24" s="22"/>
      <c r="FFK24" s="22"/>
      <c r="FFL24" s="15"/>
      <c r="FFM24" s="23"/>
      <c r="FFN24" s="21"/>
      <c r="FFO24"/>
      <c r="FFP24" s="4"/>
      <c r="FFQ24" s="4"/>
      <c r="FFR24"/>
      <c r="FFS24" s="22"/>
      <c r="FFT24" s="22"/>
      <c r="FFU24" s="22"/>
      <c r="FFV24" s="15"/>
      <c r="FFW24" s="23"/>
      <c r="FFX24" s="21"/>
      <c r="FFY24"/>
      <c r="FFZ24" s="4"/>
      <c r="FGA24" s="4"/>
      <c r="FGB24"/>
      <c r="FGC24" s="22"/>
      <c r="FGD24" s="22"/>
      <c r="FGE24" s="22"/>
      <c r="FGF24" s="15"/>
      <c r="FGG24" s="23"/>
      <c r="FGH24" s="21"/>
      <c r="FGI24"/>
      <c r="FGJ24" s="4"/>
      <c r="FGK24" s="4"/>
      <c r="FGL24"/>
      <c r="FGM24" s="22"/>
      <c r="FGN24" s="22"/>
      <c r="FGO24" s="22"/>
      <c r="FGP24" s="15"/>
      <c r="FGQ24" s="23"/>
      <c r="FGR24" s="21"/>
      <c r="FGS24"/>
      <c r="FGT24" s="4"/>
      <c r="FGU24" s="4"/>
      <c r="FGV24"/>
      <c r="FGW24" s="22"/>
      <c r="FGX24" s="22"/>
      <c r="FGY24" s="22"/>
      <c r="FGZ24" s="15"/>
      <c r="FHA24" s="23"/>
      <c r="FHB24" s="21"/>
      <c r="FHC24"/>
      <c r="FHD24" s="4"/>
      <c r="FHE24" s="4"/>
      <c r="FHF24"/>
      <c r="FHG24" s="22"/>
      <c r="FHH24" s="22"/>
      <c r="FHI24" s="22"/>
      <c r="FHJ24" s="15"/>
      <c r="FHK24" s="23"/>
      <c r="FHL24" s="21"/>
      <c r="FHM24"/>
      <c r="FHN24" s="4"/>
      <c r="FHO24" s="4"/>
      <c r="FHP24"/>
      <c r="FHQ24" s="22"/>
      <c r="FHR24" s="22"/>
      <c r="FHS24" s="22"/>
      <c r="FHT24" s="15"/>
      <c r="FHU24" s="23"/>
      <c r="FHV24" s="21"/>
      <c r="FHW24"/>
      <c r="FHX24" s="4"/>
      <c r="FHY24" s="4"/>
      <c r="FHZ24"/>
      <c r="FIA24" s="22"/>
      <c r="FIB24" s="22"/>
      <c r="FIC24" s="22"/>
      <c r="FID24" s="15"/>
      <c r="FIE24" s="23"/>
      <c r="FIF24" s="21"/>
      <c r="FIG24"/>
      <c r="FIH24" s="4"/>
      <c r="FII24" s="4"/>
      <c r="FIJ24"/>
      <c r="FIK24" s="22"/>
      <c r="FIL24" s="22"/>
      <c r="FIM24" s="22"/>
      <c r="FIN24" s="15"/>
      <c r="FIO24" s="23"/>
      <c r="FIP24" s="21"/>
      <c r="FIQ24"/>
      <c r="FIR24" s="4"/>
      <c r="FIS24" s="4"/>
      <c r="FIT24"/>
      <c r="FIU24" s="22"/>
      <c r="FIV24" s="22"/>
      <c r="FIW24" s="22"/>
      <c r="FIX24" s="15"/>
      <c r="FIY24" s="23"/>
      <c r="FIZ24" s="21"/>
      <c r="FJA24"/>
      <c r="FJB24" s="4"/>
      <c r="FJC24" s="4"/>
      <c r="FJD24"/>
      <c r="FJE24" s="22"/>
      <c r="FJF24" s="22"/>
      <c r="FJG24" s="22"/>
      <c r="FJH24" s="15"/>
      <c r="FJI24" s="23"/>
      <c r="FJJ24" s="21"/>
      <c r="FJK24"/>
      <c r="FJL24" s="4"/>
      <c r="FJM24" s="4"/>
      <c r="FJN24"/>
      <c r="FJO24" s="22"/>
      <c r="FJP24" s="22"/>
      <c r="FJQ24" s="22"/>
      <c r="FJR24" s="15"/>
      <c r="FJS24" s="23"/>
      <c r="FJT24" s="21"/>
      <c r="FJU24"/>
      <c r="FJV24" s="4"/>
      <c r="FJW24" s="4"/>
      <c r="FJX24"/>
      <c r="FJY24" s="22"/>
      <c r="FJZ24" s="22"/>
      <c r="FKA24" s="22"/>
      <c r="FKB24" s="15"/>
      <c r="FKC24" s="23"/>
      <c r="FKD24" s="21"/>
      <c r="FKE24"/>
      <c r="FKF24" s="4"/>
      <c r="FKG24" s="4"/>
      <c r="FKH24"/>
      <c r="FKI24" s="22"/>
      <c r="FKJ24" s="22"/>
      <c r="FKK24" s="22"/>
      <c r="FKL24" s="15"/>
      <c r="FKM24" s="23"/>
      <c r="FKN24" s="21"/>
      <c r="FKO24"/>
      <c r="FKP24" s="4"/>
      <c r="FKQ24" s="4"/>
      <c r="FKR24"/>
      <c r="FKS24" s="22"/>
      <c r="FKT24" s="22"/>
      <c r="FKU24" s="22"/>
      <c r="FKV24" s="15"/>
      <c r="FKW24" s="23"/>
      <c r="FKX24" s="21"/>
      <c r="FKY24"/>
      <c r="FKZ24" s="4"/>
      <c r="FLA24" s="4"/>
      <c r="FLB24"/>
      <c r="FLC24" s="22"/>
      <c r="FLD24" s="22"/>
      <c r="FLE24" s="22"/>
      <c r="FLF24" s="15"/>
      <c r="FLG24" s="23"/>
      <c r="FLH24" s="21"/>
      <c r="FLI24"/>
      <c r="FLJ24" s="4"/>
      <c r="FLK24" s="4"/>
      <c r="FLL24"/>
      <c r="FLM24" s="22"/>
      <c r="FLN24" s="22"/>
      <c r="FLO24" s="22"/>
      <c r="FLP24" s="15"/>
      <c r="FLQ24" s="23"/>
      <c r="FLR24" s="21"/>
      <c r="FLS24"/>
      <c r="FLT24" s="4"/>
      <c r="FLU24" s="4"/>
      <c r="FLV24"/>
      <c r="FLW24" s="22"/>
      <c r="FLX24" s="22"/>
      <c r="FLY24" s="22"/>
      <c r="FLZ24" s="15"/>
      <c r="FMA24" s="23"/>
      <c r="FMB24" s="21"/>
      <c r="FMC24"/>
      <c r="FMD24" s="4"/>
      <c r="FME24" s="4"/>
      <c r="FMF24"/>
      <c r="FMG24" s="22"/>
      <c r="FMH24" s="22"/>
      <c r="FMI24" s="22"/>
      <c r="FMJ24" s="15"/>
      <c r="FMK24" s="23"/>
      <c r="FML24" s="21"/>
      <c r="FMM24"/>
      <c r="FMN24" s="4"/>
      <c r="FMO24" s="4"/>
      <c r="FMP24"/>
      <c r="FMQ24" s="22"/>
      <c r="FMR24" s="22"/>
      <c r="FMS24" s="22"/>
      <c r="FMT24" s="15"/>
      <c r="FMU24" s="23"/>
      <c r="FMV24" s="21"/>
      <c r="FMW24"/>
      <c r="FMX24" s="4"/>
      <c r="FMY24" s="4"/>
      <c r="FMZ24"/>
      <c r="FNA24" s="22"/>
      <c r="FNB24" s="22"/>
      <c r="FNC24" s="22"/>
      <c r="FND24" s="15"/>
      <c r="FNE24" s="23"/>
      <c r="FNF24" s="21"/>
      <c r="FNG24"/>
      <c r="FNH24" s="4"/>
      <c r="FNI24" s="4"/>
      <c r="FNJ24"/>
      <c r="FNK24" s="22"/>
      <c r="FNL24" s="22"/>
      <c r="FNM24" s="22"/>
      <c r="FNN24" s="15"/>
      <c r="FNO24" s="23"/>
      <c r="FNP24" s="21"/>
      <c r="FNQ24"/>
      <c r="FNR24" s="4"/>
      <c r="FNS24" s="4"/>
      <c r="FNT24"/>
      <c r="FNU24" s="22"/>
      <c r="FNV24" s="22"/>
      <c r="FNW24" s="22"/>
      <c r="FNX24" s="15"/>
      <c r="FNY24" s="23"/>
      <c r="FNZ24" s="21"/>
      <c r="FOA24"/>
      <c r="FOB24" s="4"/>
      <c r="FOC24" s="4"/>
      <c r="FOD24"/>
      <c r="FOE24" s="22"/>
      <c r="FOF24" s="22"/>
      <c r="FOG24" s="22"/>
      <c r="FOH24" s="15"/>
      <c r="FOI24" s="23"/>
      <c r="FOJ24" s="21"/>
      <c r="FOK24"/>
      <c r="FOL24" s="4"/>
      <c r="FOM24" s="4"/>
      <c r="FON24"/>
      <c r="FOO24" s="22"/>
      <c r="FOP24" s="22"/>
      <c r="FOQ24" s="22"/>
      <c r="FOR24" s="15"/>
      <c r="FOS24" s="23"/>
      <c r="FOT24" s="21"/>
      <c r="FOU24"/>
      <c r="FOV24" s="4"/>
      <c r="FOW24" s="4"/>
      <c r="FOX24"/>
      <c r="FOY24" s="22"/>
      <c r="FOZ24" s="22"/>
      <c r="FPA24" s="22"/>
      <c r="FPB24" s="15"/>
      <c r="FPC24" s="23"/>
      <c r="FPD24" s="21"/>
      <c r="FPE24"/>
      <c r="FPF24" s="4"/>
      <c r="FPG24" s="4"/>
      <c r="FPH24"/>
      <c r="FPI24" s="22"/>
      <c r="FPJ24" s="22"/>
      <c r="FPK24" s="22"/>
      <c r="FPL24" s="15"/>
      <c r="FPM24" s="23"/>
      <c r="FPN24" s="21"/>
      <c r="FPO24"/>
      <c r="FPP24" s="4"/>
      <c r="FPQ24" s="4"/>
      <c r="FPR24"/>
      <c r="FPS24" s="22"/>
      <c r="FPT24" s="22"/>
      <c r="FPU24" s="22"/>
      <c r="FPV24" s="15"/>
      <c r="FPW24" s="23"/>
      <c r="FPX24" s="21"/>
      <c r="FPY24"/>
      <c r="FPZ24" s="4"/>
      <c r="FQA24" s="4"/>
      <c r="FQB24"/>
      <c r="FQC24" s="22"/>
      <c r="FQD24" s="22"/>
      <c r="FQE24" s="22"/>
      <c r="FQF24" s="15"/>
      <c r="FQG24" s="23"/>
      <c r="FQH24" s="21"/>
      <c r="FQI24"/>
      <c r="FQJ24" s="4"/>
      <c r="FQK24" s="4"/>
      <c r="FQL24"/>
      <c r="FQM24" s="22"/>
      <c r="FQN24" s="22"/>
      <c r="FQO24" s="22"/>
      <c r="FQP24" s="15"/>
      <c r="FQQ24" s="23"/>
      <c r="FQR24" s="21"/>
      <c r="FQS24"/>
      <c r="FQT24" s="4"/>
      <c r="FQU24" s="4"/>
      <c r="FQV24"/>
      <c r="FQW24" s="22"/>
      <c r="FQX24" s="22"/>
      <c r="FQY24" s="22"/>
      <c r="FQZ24" s="15"/>
      <c r="FRA24" s="23"/>
      <c r="FRB24" s="21"/>
      <c r="FRC24"/>
      <c r="FRD24" s="4"/>
      <c r="FRE24" s="4"/>
      <c r="FRF24"/>
      <c r="FRG24" s="22"/>
      <c r="FRH24" s="22"/>
      <c r="FRI24" s="22"/>
      <c r="FRJ24" s="15"/>
      <c r="FRK24" s="23"/>
      <c r="FRL24" s="21"/>
      <c r="FRM24"/>
      <c r="FRN24" s="4"/>
      <c r="FRO24" s="4"/>
      <c r="FRP24"/>
      <c r="FRQ24" s="22"/>
      <c r="FRR24" s="22"/>
      <c r="FRS24" s="22"/>
      <c r="FRT24" s="15"/>
      <c r="FRU24" s="23"/>
      <c r="FRV24" s="21"/>
      <c r="FRW24"/>
      <c r="FRX24" s="4"/>
      <c r="FRY24" s="4"/>
      <c r="FRZ24"/>
      <c r="FSA24" s="22"/>
      <c r="FSB24" s="22"/>
      <c r="FSC24" s="22"/>
      <c r="FSD24" s="15"/>
      <c r="FSE24" s="23"/>
      <c r="FSF24" s="21"/>
      <c r="FSG24"/>
      <c r="FSH24" s="4"/>
      <c r="FSI24" s="4"/>
      <c r="FSJ24"/>
      <c r="FSK24" s="22"/>
      <c r="FSL24" s="22"/>
      <c r="FSM24" s="22"/>
      <c r="FSN24" s="15"/>
      <c r="FSO24" s="23"/>
      <c r="FSP24" s="21"/>
      <c r="FSQ24"/>
      <c r="FSR24" s="4"/>
      <c r="FSS24" s="4"/>
      <c r="FST24"/>
      <c r="FSU24" s="22"/>
      <c r="FSV24" s="22"/>
      <c r="FSW24" s="22"/>
      <c r="FSX24" s="15"/>
      <c r="FSY24" s="23"/>
      <c r="FSZ24" s="21"/>
      <c r="FTA24"/>
      <c r="FTB24" s="4"/>
      <c r="FTC24" s="4"/>
      <c r="FTD24"/>
      <c r="FTE24" s="22"/>
      <c r="FTF24" s="22"/>
      <c r="FTG24" s="22"/>
      <c r="FTH24" s="15"/>
      <c r="FTI24" s="23"/>
      <c r="FTJ24" s="21"/>
      <c r="FTK24"/>
      <c r="FTL24" s="4"/>
      <c r="FTM24" s="4"/>
      <c r="FTN24"/>
      <c r="FTO24" s="22"/>
      <c r="FTP24" s="22"/>
      <c r="FTQ24" s="22"/>
      <c r="FTR24" s="15"/>
      <c r="FTS24" s="23"/>
      <c r="FTT24" s="21"/>
      <c r="FTU24"/>
      <c r="FTV24" s="4"/>
      <c r="FTW24" s="4"/>
      <c r="FTX24"/>
      <c r="FTY24" s="22"/>
      <c r="FTZ24" s="22"/>
      <c r="FUA24" s="22"/>
      <c r="FUB24" s="15"/>
      <c r="FUC24" s="23"/>
      <c r="FUD24" s="21"/>
      <c r="FUE24"/>
      <c r="FUF24" s="4"/>
      <c r="FUG24" s="4"/>
      <c r="FUH24"/>
      <c r="FUI24" s="22"/>
      <c r="FUJ24" s="22"/>
      <c r="FUK24" s="22"/>
      <c r="FUL24" s="15"/>
      <c r="FUM24" s="23"/>
      <c r="FUN24" s="21"/>
      <c r="FUO24"/>
      <c r="FUP24" s="4"/>
      <c r="FUQ24" s="4"/>
      <c r="FUR24"/>
      <c r="FUS24" s="22"/>
      <c r="FUT24" s="22"/>
      <c r="FUU24" s="22"/>
      <c r="FUV24" s="15"/>
      <c r="FUW24" s="23"/>
      <c r="FUX24" s="21"/>
      <c r="FUY24"/>
      <c r="FUZ24" s="4"/>
      <c r="FVA24" s="4"/>
      <c r="FVB24"/>
      <c r="FVC24" s="22"/>
      <c r="FVD24" s="22"/>
      <c r="FVE24" s="22"/>
      <c r="FVF24" s="15"/>
      <c r="FVG24" s="23"/>
      <c r="FVH24" s="21"/>
      <c r="FVI24"/>
      <c r="FVJ24" s="4"/>
      <c r="FVK24" s="4"/>
      <c r="FVL24"/>
      <c r="FVM24" s="22"/>
      <c r="FVN24" s="22"/>
      <c r="FVO24" s="22"/>
      <c r="FVP24" s="15"/>
      <c r="FVQ24" s="23"/>
      <c r="FVR24" s="21"/>
      <c r="FVS24"/>
      <c r="FVT24" s="4"/>
      <c r="FVU24" s="4"/>
      <c r="FVV24"/>
      <c r="FVW24" s="22"/>
      <c r="FVX24" s="22"/>
      <c r="FVY24" s="22"/>
      <c r="FVZ24" s="15"/>
      <c r="FWA24" s="23"/>
      <c r="FWB24" s="21"/>
      <c r="FWC24"/>
      <c r="FWD24" s="4"/>
      <c r="FWE24" s="4"/>
      <c r="FWF24"/>
      <c r="FWG24" s="22"/>
      <c r="FWH24" s="22"/>
      <c r="FWI24" s="22"/>
      <c r="FWJ24" s="15"/>
      <c r="FWK24" s="23"/>
      <c r="FWL24" s="21"/>
      <c r="FWM24"/>
      <c r="FWN24" s="4"/>
      <c r="FWO24" s="4"/>
      <c r="FWP24"/>
      <c r="FWQ24" s="22"/>
      <c r="FWR24" s="22"/>
      <c r="FWS24" s="22"/>
      <c r="FWT24" s="15"/>
      <c r="FWU24" s="23"/>
      <c r="FWV24" s="21"/>
      <c r="FWW24"/>
      <c r="FWX24" s="4"/>
      <c r="FWY24" s="4"/>
      <c r="FWZ24"/>
      <c r="FXA24" s="22"/>
      <c r="FXB24" s="22"/>
      <c r="FXC24" s="22"/>
      <c r="FXD24" s="15"/>
      <c r="FXE24" s="23"/>
      <c r="FXF24" s="21"/>
      <c r="FXG24"/>
      <c r="FXH24" s="4"/>
      <c r="FXI24" s="4"/>
      <c r="FXJ24"/>
      <c r="FXK24" s="22"/>
      <c r="FXL24" s="22"/>
      <c r="FXM24" s="22"/>
      <c r="FXN24" s="15"/>
      <c r="FXO24" s="23"/>
      <c r="FXP24" s="21"/>
      <c r="FXQ24"/>
      <c r="FXR24" s="4"/>
      <c r="FXS24" s="4"/>
      <c r="FXT24"/>
      <c r="FXU24" s="22"/>
      <c r="FXV24" s="22"/>
      <c r="FXW24" s="22"/>
      <c r="FXX24" s="15"/>
      <c r="FXY24" s="23"/>
      <c r="FXZ24" s="21"/>
      <c r="FYA24"/>
      <c r="FYB24" s="4"/>
      <c r="FYC24" s="4"/>
      <c r="FYD24"/>
      <c r="FYE24" s="22"/>
      <c r="FYF24" s="22"/>
      <c r="FYG24" s="22"/>
      <c r="FYH24" s="15"/>
      <c r="FYI24" s="23"/>
      <c r="FYJ24" s="21"/>
      <c r="FYK24"/>
      <c r="FYL24" s="4"/>
      <c r="FYM24" s="4"/>
      <c r="FYN24"/>
      <c r="FYO24" s="22"/>
      <c r="FYP24" s="22"/>
      <c r="FYQ24" s="22"/>
      <c r="FYR24" s="15"/>
      <c r="FYS24" s="23"/>
      <c r="FYT24" s="21"/>
      <c r="FYU24"/>
      <c r="FYV24" s="4"/>
      <c r="FYW24" s="4"/>
      <c r="FYX24"/>
      <c r="FYY24" s="22"/>
      <c r="FYZ24" s="22"/>
      <c r="FZA24" s="22"/>
      <c r="FZB24" s="15"/>
      <c r="FZC24" s="23"/>
      <c r="FZD24" s="21"/>
      <c r="FZE24"/>
      <c r="FZF24" s="4"/>
      <c r="FZG24" s="4"/>
      <c r="FZH24"/>
      <c r="FZI24" s="22"/>
      <c r="FZJ24" s="22"/>
      <c r="FZK24" s="22"/>
      <c r="FZL24" s="15"/>
      <c r="FZM24" s="23"/>
      <c r="FZN24" s="21"/>
      <c r="FZO24"/>
      <c r="FZP24" s="4"/>
      <c r="FZQ24" s="4"/>
      <c r="FZR24"/>
      <c r="FZS24" s="22"/>
      <c r="FZT24" s="22"/>
      <c r="FZU24" s="22"/>
      <c r="FZV24" s="15"/>
      <c r="FZW24" s="23"/>
      <c r="FZX24" s="21"/>
      <c r="FZY24"/>
      <c r="FZZ24" s="4"/>
      <c r="GAA24" s="4"/>
      <c r="GAB24"/>
      <c r="GAC24" s="22"/>
      <c r="GAD24" s="22"/>
      <c r="GAE24" s="22"/>
      <c r="GAF24" s="15"/>
      <c r="GAG24" s="23"/>
      <c r="GAH24" s="21"/>
      <c r="GAI24"/>
      <c r="GAJ24" s="4"/>
      <c r="GAK24" s="4"/>
      <c r="GAL24"/>
      <c r="GAM24" s="22"/>
      <c r="GAN24" s="22"/>
      <c r="GAO24" s="22"/>
      <c r="GAP24" s="15"/>
      <c r="GAQ24" s="23"/>
      <c r="GAR24" s="21"/>
      <c r="GAS24"/>
      <c r="GAT24" s="4"/>
      <c r="GAU24" s="4"/>
      <c r="GAV24"/>
      <c r="GAW24" s="22"/>
      <c r="GAX24" s="22"/>
      <c r="GAY24" s="22"/>
      <c r="GAZ24" s="15"/>
      <c r="GBA24" s="23"/>
      <c r="GBB24" s="21"/>
      <c r="GBC24"/>
      <c r="GBD24" s="4"/>
      <c r="GBE24" s="4"/>
      <c r="GBF24"/>
      <c r="GBG24" s="22"/>
      <c r="GBH24" s="22"/>
      <c r="GBI24" s="22"/>
      <c r="GBJ24" s="15"/>
      <c r="GBK24" s="23"/>
      <c r="GBL24" s="21"/>
      <c r="GBM24"/>
      <c r="GBN24" s="4"/>
      <c r="GBO24" s="4"/>
      <c r="GBP24"/>
      <c r="GBQ24" s="22"/>
      <c r="GBR24" s="22"/>
      <c r="GBS24" s="22"/>
      <c r="GBT24" s="15"/>
      <c r="GBU24" s="23"/>
      <c r="GBV24" s="21"/>
      <c r="GBW24"/>
      <c r="GBX24" s="4"/>
      <c r="GBY24" s="4"/>
      <c r="GBZ24"/>
      <c r="GCA24" s="22"/>
      <c r="GCB24" s="22"/>
      <c r="GCC24" s="22"/>
      <c r="GCD24" s="15"/>
      <c r="GCE24" s="23"/>
      <c r="GCF24" s="21"/>
      <c r="GCG24"/>
      <c r="GCH24" s="4"/>
      <c r="GCI24" s="4"/>
      <c r="GCJ24"/>
      <c r="GCK24" s="22"/>
      <c r="GCL24" s="22"/>
      <c r="GCM24" s="22"/>
      <c r="GCN24" s="15"/>
      <c r="GCO24" s="23"/>
      <c r="GCP24" s="21"/>
      <c r="GCQ24"/>
      <c r="GCR24" s="4"/>
      <c r="GCS24" s="4"/>
      <c r="GCT24"/>
      <c r="GCU24" s="22"/>
      <c r="GCV24" s="22"/>
      <c r="GCW24" s="22"/>
      <c r="GCX24" s="15"/>
      <c r="GCY24" s="23"/>
      <c r="GCZ24" s="21"/>
      <c r="GDA24"/>
      <c r="GDB24" s="4"/>
      <c r="GDC24" s="4"/>
      <c r="GDD24"/>
      <c r="GDE24" s="22"/>
      <c r="GDF24" s="22"/>
      <c r="GDG24" s="22"/>
      <c r="GDH24" s="15"/>
      <c r="GDI24" s="23"/>
      <c r="GDJ24" s="21"/>
      <c r="GDK24"/>
      <c r="GDL24" s="4"/>
      <c r="GDM24" s="4"/>
      <c r="GDN24"/>
      <c r="GDO24" s="22"/>
      <c r="GDP24" s="22"/>
      <c r="GDQ24" s="22"/>
      <c r="GDR24" s="15"/>
      <c r="GDS24" s="23"/>
      <c r="GDT24" s="21"/>
      <c r="GDU24"/>
      <c r="GDV24" s="4"/>
      <c r="GDW24" s="4"/>
      <c r="GDX24"/>
      <c r="GDY24" s="22"/>
      <c r="GDZ24" s="22"/>
      <c r="GEA24" s="22"/>
      <c r="GEB24" s="15"/>
      <c r="GEC24" s="23"/>
      <c r="GED24" s="21"/>
      <c r="GEE24"/>
      <c r="GEF24" s="4"/>
      <c r="GEG24" s="4"/>
      <c r="GEH24"/>
      <c r="GEI24" s="22"/>
      <c r="GEJ24" s="22"/>
      <c r="GEK24" s="22"/>
      <c r="GEL24" s="15"/>
      <c r="GEM24" s="23"/>
      <c r="GEN24" s="21"/>
      <c r="GEO24"/>
      <c r="GEP24" s="4"/>
      <c r="GEQ24" s="4"/>
      <c r="GER24"/>
      <c r="GES24" s="22"/>
      <c r="GET24" s="22"/>
      <c r="GEU24" s="22"/>
      <c r="GEV24" s="15"/>
      <c r="GEW24" s="23"/>
      <c r="GEX24" s="21"/>
      <c r="GEY24"/>
      <c r="GEZ24" s="4"/>
      <c r="GFA24" s="4"/>
      <c r="GFB24"/>
      <c r="GFC24" s="22"/>
      <c r="GFD24" s="22"/>
      <c r="GFE24" s="22"/>
      <c r="GFF24" s="15"/>
      <c r="GFG24" s="23"/>
      <c r="GFH24" s="21"/>
      <c r="GFI24"/>
      <c r="GFJ24" s="4"/>
      <c r="GFK24" s="4"/>
      <c r="GFL24"/>
      <c r="GFM24" s="22"/>
      <c r="GFN24" s="22"/>
      <c r="GFO24" s="22"/>
      <c r="GFP24" s="15"/>
      <c r="GFQ24" s="23"/>
      <c r="GFR24" s="21"/>
      <c r="GFS24"/>
      <c r="GFT24" s="4"/>
      <c r="GFU24" s="4"/>
      <c r="GFV24"/>
      <c r="GFW24" s="22"/>
      <c r="GFX24" s="22"/>
      <c r="GFY24" s="22"/>
      <c r="GFZ24" s="15"/>
      <c r="GGA24" s="23"/>
      <c r="GGB24" s="21"/>
      <c r="GGC24"/>
      <c r="GGD24" s="4"/>
      <c r="GGE24" s="4"/>
      <c r="GGF24"/>
      <c r="GGG24" s="22"/>
      <c r="GGH24" s="22"/>
      <c r="GGI24" s="22"/>
      <c r="GGJ24" s="15"/>
      <c r="GGK24" s="23"/>
      <c r="GGL24" s="21"/>
      <c r="GGM24"/>
      <c r="GGN24" s="4"/>
      <c r="GGO24" s="4"/>
      <c r="GGP24"/>
      <c r="GGQ24" s="22"/>
      <c r="GGR24" s="22"/>
      <c r="GGS24" s="22"/>
      <c r="GGT24" s="15"/>
      <c r="GGU24" s="23"/>
      <c r="GGV24" s="21"/>
      <c r="GGW24"/>
      <c r="GGX24" s="4"/>
      <c r="GGY24" s="4"/>
      <c r="GGZ24"/>
      <c r="GHA24" s="22"/>
      <c r="GHB24" s="22"/>
      <c r="GHC24" s="22"/>
      <c r="GHD24" s="15"/>
      <c r="GHE24" s="23"/>
      <c r="GHF24" s="21"/>
      <c r="GHG24"/>
      <c r="GHH24" s="4"/>
      <c r="GHI24" s="4"/>
      <c r="GHJ24"/>
      <c r="GHK24" s="22"/>
      <c r="GHL24" s="22"/>
      <c r="GHM24" s="22"/>
      <c r="GHN24" s="15"/>
      <c r="GHO24" s="23"/>
      <c r="GHP24" s="21"/>
      <c r="GHQ24"/>
      <c r="GHR24" s="4"/>
      <c r="GHS24" s="4"/>
      <c r="GHT24"/>
      <c r="GHU24" s="22"/>
      <c r="GHV24" s="22"/>
      <c r="GHW24" s="22"/>
      <c r="GHX24" s="15"/>
      <c r="GHY24" s="23"/>
      <c r="GHZ24" s="21"/>
      <c r="GIA24"/>
      <c r="GIB24" s="4"/>
      <c r="GIC24" s="4"/>
      <c r="GID24"/>
      <c r="GIE24" s="22"/>
      <c r="GIF24" s="22"/>
      <c r="GIG24" s="22"/>
      <c r="GIH24" s="15"/>
      <c r="GII24" s="23"/>
      <c r="GIJ24" s="21"/>
      <c r="GIK24"/>
      <c r="GIL24" s="4"/>
      <c r="GIM24" s="4"/>
      <c r="GIN24"/>
      <c r="GIO24" s="22"/>
      <c r="GIP24" s="22"/>
      <c r="GIQ24" s="22"/>
      <c r="GIR24" s="15"/>
      <c r="GIS24" s="23"/>
      <c r="GIT24" s="21"/>
      <c r="GIU24"/>
      <c r="GIV24" s="4"/>
      <c r="GIW24" s="4"/>
      <c r="GIX24"/>
      <c r="GIY24" s="22"/>
      <c r="GIZ24" s="22"/>
      <c r="GJA24" s="22"/>
      <c r="GJB24" s="15"/>
      <c r="GJC24" s="23"/>
      <c r="GJD24" s="21"/>
      <c r="GJE24"/>
      <c r="GJF24" s="4"/>
      <c r="GJG24" s="4"/>
      <c r="GJH24"/>
      <c r="GJI24" s="22"/>
      <c r="GJJ24" s="22"/>
      <c r="GJK24" s="22"/>
      <c r="GJL24" s="15"/>
      <c r="GJM24" s="23"/>
      <c r="GJN24" s="21"/>
      <c r="GJO24"/>
      <c r="GJP24" s="4"/>
      <c r="GJQ24" s="4"/>
      <c r="GJR24"/>
      <c r="GJS24" s="22"/>
      <c r="GJT24" s="22"/>
      <c r="GJU24" s="22"/>
      <c r="GJV24" s="15"/>
      <c r="GJW24" s="23"/>
      <c r="GJX24" s="21"/>
      <c r="GJY24"/>
      <c r="GJZ24" s="4"/>
      <c r="GKA24" s="4"/>
      <c r="GKB24"/>
      <c r="GKC24" s="22"/>
      <c r="GKD24" s="22"/>
      <c r="GKE24" s="22"/>
      <c r="GKF24" s="15"/>
      <c r="GKG24" s="23"/>
      <c r="GKH24" s="21"/>
      <c r="GKI24"/>
      <c r="GKJ24" s="4"/>
      <c r="GKK24" s="4"/>
      <c r="GKL24"/>
      <c r="GKM24" s="22"/>
      <c r="GKN24" s="22"/>
      <c r="GKO24" s="22"/>
      <c r="GKP24" s="15"/>
      <c r="GKQ24" s="23"/>
      <c r="GKR24" s="21"/>
      <c r="GKS24"/>
      <c r="GKT24" s="4"/>
      <c r="GKU24" s="4"/>
      <c r="GKV24"/>
      <c r="GKW24" s="22"/>
      <c r="GKX24" s="22"/>
      <c r="GKY24" s="22"/>
      <c r="GKZ24" s="15"/>
      <c r="GLA24" s="23"/>
      <c r="GLB24" s="21"/>
      <c r="GLC24"/>
      <c r="GLD24" s="4"/>
      <c r="GLE24" s="4"/>
      <c r="GLF24"/>
      <c r="GLG24" s="22"/>
      <c r="GLH24" s="22"/>
      <c r="GLI24" s="22"/>
      <c r="GLJ24" s="15"/>
      <c r="GLK24" s="23"/>
      <c r="GLL24" s="21"/>
      <c r="GLM24"/>
      <c r="GLN24" s="4"/>
      <c r="GLO24" s="4"/>
      <c r="GLP24"/>
      <c r="GLQ24" s="22"/>
      <c r="GLR24" s="22"/>
      <c r="GLS24" s="22"/>
      <c r="GLT24" s="15"/>
      <c r="GLU24" s="23"/>
      <c r="GLV24" s="21"/>
      <c r="GLW24"/>
      <c r="GLX24" s="4"/>
      <c r="GLY24" s="4"/>
      <c r="GLZ24"/>
      <c r="GMA24" s="22"/>
      <c r="GMB24" s="22"/>
      <c r="GMC24" s="22"/>
      <c r="GMD24" s="15"/>
      <c r="GME24" s="23"/>
      <c r="GMF24" s="21"/>
      <c r="GMG24"/>
      <c r="GMH24" s="4"/>
      <c r="GMI24" s="4"/>
      <c r="GMJ24"/>
      <c r="GMK24" s="22"/>
      <c r="GML24" s="22"/>
      <c r="GMM24" s="22"/>
      <c r="GMN24" s="15"/>
      <c r="GMO24" s="23"/>
      <c r="GMP24" s="21"/>
      <c r="GMQ24"/>
      <c r="GMR24" s="4"/>
      <c r="GMS24" s="4"/>
      <c r="GMT24"/>
      <c r="GMU24" s="22"/>
      <c r="GMV24" s="22"/>
      <c r="GMW24" s="22"/>
      <c r="GMX24" s="15"/>
      <c r="GMY24" s="23"/>
      <c r="GMZ24" s="21"/>
      <c r="GNA24"/>
      <c r="GNB24" s="4"/>
      <c r="GNC24" s="4"/>
      <c r="GND24"/>
      <c r="GNE24" s="22"/>
      <c r="GNF24" s="22"/>
      <c r="GNG24" s="22"/>
      <c r="GNH24" s="15"/>
      <c r="GNI24" s="23"/>
      <c r="GNJ24" s="21"/>
      <c r="GNK24"/>
      <c r="GNL24" s="4"/>
      <c r="GNM24" s="4"/>
      <c r="GNN24"/>
      <c r="GNO24" s="22"/>
      <c r="GNP24" s="22"/>
      <c r="GNQ24" s="22"/>
      <c r="GNR24" s="15"/>
      <c r="GNS24" s="23"/>
      <c r="GNT24" s="21"/>
      <c r="GNU24"/>
      <c r="GNV24" s="4"/>
      <c r="GNW24" s="4"/>
      <c r="GNX24"/>
      <c r="GNY24" s="22"/>
      <c r="GNZ24" s="22"/>
      <c r="GOA24" s="22"/>
      <c r="GOB24" s="15"/>
      <c r="GOC24" s="23"/>
      <c r="GOD24" s="21"/>
      <c r="GOE24"/>
      <c r="GOF24" s="4"/>
      <c r="GOG24" s="4"/>
      <c r="GOH24"/>
      <c r="GOI24" s="22"/>
      <c r="GOJ24" s="22"/>
      <c r="GOK24" s="22"/>
      <c r="GOL24" s="15"/>
      <c r="GOM24" s="23"/>
      <c r="GON24" s="21"/>
      <c r="GOO24"/>
      <c r="GOP24" s="4"/>
      <c r="GOQ24" s="4"/>
      <c r="GOR24"/>
      <c r="GOS24" s="22"/>
      <c r="GOT24" s="22"/>
      <c r="GOU24" s="22"/>
      <c r="GOV24" s="15"/>
      <c r="GOW24" s="23"/>
      <c r="GOX24" s="21"/>
      <c r="GOY24"/>
      <c r="GOZ24" s="4"/>
      <c r="GPA24" s="4"/>
      <c r="GPB24"/>
      <c r="GPC24" s="22"/>
      <c r="GPD24" s="22"/>
      <c r="GPE24" s="22"/>
      <c r="GPF24" s="15"/>
      <c r="GPG24" s="23"/>
      <c r="GPH24" s="21"/>
      <c r="GPI24"/>
      <c r="GPJ24" s="4"/>
      <c r="GPK24" s="4"/>
      <c r="GPL24"/>
      <c r="GPM24" s="22"/>
      <c r="GPN24" s="22"/>
      <c r="GPO24" s="22"/>
      <c r="GPP24" s="15"/>
      <c r="GPQ24" s="23"/>
      <c r="GPR24" s="21"/>
      <c r="GPS24"/>
      <c r="GPT24" s="4"/>
      <c r="GPU24" s="4"/>
      <c r="GPV24"/>
      <c r="GPW24" s="22"/>
      <c r="GPX24" s="22"/>
      <c r="GPY24" s="22"/>
      <c r="GPZ24" s="15"/>
      <c r="GQA24" s="23"/>
      <c r="GQB24" s="21"/>
      <c r="GQC24"/>
      <c r="GQD24" s="4"/>
      <c r="GQE24" s="4"/>
      <c r="GQF24"/>
      <c r="GQG24" s="22"/>
      <c r="GQH24" s="22"/>
      <c r="GQI24" s="22"/>
      <c r="GQJ24" s="15"/>
      <c r="GQK24" s="23"/>
      <c r="GQL24" s="21"/>
      <c r="GQM24"/>
      <c r="GQN24" s="4"/>
      <c r="GQO24" s="4"/>
      <c r="GQP24"/>
      <c r="GQQ24" s="22"/>
      <c r="GQR24" s="22"/>
      <c r="GQS24" s="22"/>
      <c r="GQT24" s="15"/>
      <c r="GQU24" s="23"/>
      <c r="GQV24" s="21"/>
      <c r="GQW24"/>
      <c r="GQX24" s="4"/>
      <c r="GQY24" s="4"/>
      <c r="GQZ24"/>
      <c r="GRA24" s="22"/>
      <c r="GRB24" s="22"/>
      <c r="GRC24" s="22"/>
      <c r="GRD24" s="15"/>
      <c r="GRE24" s="23"/>
      <c r="GRF24" s="21"/>
      <c r="GRG24"/>
      <c r="GRH24" s="4"/>
      <c r="GRI24" s="4"/>
      <c r="GRJ24"/>
      <c r="GRK24" s="22"/>
      <c r="GRL24" s="22"/>
      <c r="GRM24" s="22"/>
      <c r="GRN24" s="15"/>
      <c r="GRO24" s="23"/>
      <c r="GRP24" s="21"/>
      <c r="GRQ24"/>
      <c r="GRR24" s="4"/>
      <c r="GRS24" s="4"/>
      <c r="GRT24"/>
      <c r="GRU24" s="22"/>
      <c r="GRV24" s="22"/>
      <c r="GRW24" s="22"/>
      <c r="GRX24" s="15"/>
      <c r="GRY24" s="23"/>
      <c r="GRZ24" s="21"/>
      <c r="GSA24"/>
      <c r="GSB24" s="4"/>
      <c r="GSC24" s="4"/>
      <c r="GSD24"/>
      <c r="GSE24" s="22"/>
      <c r="GSF24" s="22"/>
      <c r="GSG24" s="22"/>
      <c r="GSH24" s="15"/>
      <c r="GSI24" s="23"/>
      <c r="GSJ24" s="21"/>
      <c r="GSK24"/>
      <c r="GSL24" s="4"/>
      <c r="GSM24" s="4"/>
      <c r="GSN24"/>
      <c r="GSO24" s="22"/>
      <c r="GSP24" s="22"/>
      <c r="GSQ24" s="22"/>
      <c r="GSR24" s="15"/>
      <c r="GSS24" s="23"/>
      <c r="GST24" s="21"/>
      <c r="GSU24"/>
      <c r="GSV24" s="4"/>
      <c r="GSW24" s="4"/>
      <c r="GSX24"/>
      <c r="GSY24" s="22"/>
      <c r="GSZ24" s="22"/>
      <c r="GTA24" s="22"/>
      <c r="GTB24" s="15"/>
      <c r="GTC24" s="23"/>
      <c r="GTD24" s="21"/>
      <c r="GTE24"/>
      <c r="GTF24" s="4"/>
      <c r="GTG24" s="4"/>
      <c r="GTH24"/>
      <c r="GTI24" s="22"/>
      <c r="GTJ24" s="22"/>
      <c r="GTK24" s="22"/>
      <c r="GTL24" s="15"/>
      <c r="GTM24" s="23"/>
      <c r="GTN24" s="21"/>
      <c r="GTO24"/>
      <c r="GTP24" s="4"/>
      <c r="GTQ24" s="4"/>
      <c r="GTR24"/>
      <c r="GTS24" s="22"/>
      <c r="GTT24" s="22"/>
      <c r="GTU24" s="22"/>
      <c r="GTV24" s="15"/>
      <c r="GTW24" s="23"/>
      <c r="GTX24" s="21"/>
      <c r="GTY24"/>
      <c r="GTZ24" s="4"/>
      <c r="GUA24" s="4"/>
      <c r="GUB24"/>
      <c r="GUC24" s="22"/>
      <c r="GUD24" s="22"/>
      <c r="GUE24" s="22"/>
      <c r="GUF24" s="15"/>
      <c r="GUG24" s="23"/>
      <c r="GUH24" s="21"/>
      <c r="GUI24"/>
      <c r="GUJ24" s="4"/>
      <c r="GUK24" s="4"/>
      <c r="GUL24"/>
      <c r="GUM24" s="22"/>
      <c r="GUN24" s="22"/>
      <c r="GUO24" s="22"/>
      <c r="GUP24" s="15"/>
      <c r="GUQ24" s="23"/>
      <c r="GUR24" s="21"/>
      <c r="GUS24"/>
      <c r="GUT24" s="4"/>
      <c r="GUU24" s="4"/>
      <c r="GUV24"/>
      <c r="GUW24" s="22"/>
      <c r="GUX24" s="22"/>
      <c r="GUY24" s="22"/>
      <c r="GUZ24" s="15"/>
      <c r="GVA24" s="23"/>
      <c r="GVB24" s="21"/>
      <c r="GVC24"/>
      <c r="GVD24" s="4"/>
      <c r="GVE24" s="4"/>
      <c r="GVF24"/>
      <c r="GVG24" s="22"/>
      <c r="GVH24" s="22"/>
      <c r="GVI24" s="22"/>
      <c r="GVJ24" s="15"/>
      <c r="GVK24" s="23"/>
      <c r="GVL24" s="21"/>
      <c r="GVM24"/>
      <c r="GVN24" s="4"/>
      <c r="GVO24" s="4"/>
      <c r="GVP24"/>
      <c r="GVQ24" s="22"/>
      <c r="GVR24" s="22"/>
      <c r="GVS24" s="22"/>
      <c r="GVT24" s="15"/>
      <c r="GVU24" s="23"/>
      <c r="GVV24" s="21"/>
      <c r="GVW24"/>
      <c r="GVX24" s="4"/>
      <c r="GVY24" s="4"/>
      <c r="GVZ24"/>
      <c r="GWA24" s="22"/>
      <c r="GWB24" s="22"/>
      <c r="GWC24" s="22"/>
      <c r="GWD24" s="15"/>
      <c r="GWE24" s="23"/>
      <c r="GWF24" s="21"/>
      <c r="GWG24"/>
      <c r="GWH24" s="4"/>
      <c r="GWI24" s="4"/>
      <c r="GWJ24"/>
      <c r="GWK24" s="22"/>
      <c r="GWL24" s="22"/>
      <c r="GWM24" s="22"/>
      <c r="GWN24" s="15"/>
      <c r="GWO24" s="23"/>
      <c r="GWP24" s="21"/>
      <c r="GWQ24"/>
      <c r="GWR24" s="4"/>
      <c r="GWS24" s="4"/>
      <c r="GWT24"/>
      <c r="GWU24" s="22"/>
      <c r="GWV24" s="22"/>
      <c r="GWW24" s="22"/>
      <c r="GWX24" s="15"/>
      <c r="GWY24" s="23"/>
      <c r="GWZ24" s="21"/>
      <c r="GXA24"/>
      <c r="GXB24" s="4"/>
      <c r="GXC24" s="4"/>
      <c r="GXD24"/>
      <c r="GXE24" s="22"/>
      <c r="GXF24" s="22"/>
      <c r="GXG24" s="22"/>
      <c r="GXH24" s="15"/>
      <c r="GXI24" s="23"/>
      <c r="GXJ24" s="21"/>
      <c r="GXK24"/>
      <c r="GXL24" s="4"/>
      <c r="GXM24" s="4"/>
      <c r="GXN24"/>
      <c r="GXO24" s="22"/>
      <c r="GXP24" s="22"/>
      <c r="GXQ24" s="22"/>
      <c r="GXR24" s="15"/>
      <c r="GXS24" s="23"/>
      <c r="GXT24" s="21"/>
      <c r="GXU24"/>
      <c r="GXV24" s="4"/>
      <c r="GXW24" s="4"/>
      <c r="GXX24"/>
      <c r="GXY24" s="22"/>
      <c r="GXZ24" s="22"/>
      <c r="GYA24" s="22"/>
      <c r="GYB24" s="15"/>
      <c r="GYC24" s="23"/>
      <c r="GYD24" s="21"/>
      <c r="GYE24"/>
      <c r="GYF24" s="4"/>
      <c r="GYG24" s="4"/>
      <c r="GYH24"/>
      <c r="GYI24" s="22"/>
      <c r="GYJ24" s="22"/>
      <c r="GYK24" s="22"/>
      <c r="GYL24" s="15"/>
      <c r="GYM24" s="23"/>
      <c r="GYN24" s="21"/>
      <c r="GYO24"/>
      <c r="GYP24" s="4"/>
      <c r="GYQ24" s="4"/>
      <c r="GYR24"/>
      <c r="GYS24" s="22"/>
      <c r="GYT24" s="22"/>
      <c r="GYU24" s="22"/>
      <c r="GYV24" s="15"/>
      <c r="GYW24" s="23"/>
      <c r="GYX24" s="21"/>
      <c r="GYY24"/>
      <c r="GYZ24" s="4"/>
      <c r="GZA24" s="4"/>
      <c r="GZB24"/>
      <c r="GZC24" s="22"/>
      <c r="GZD24" s="22"/>
      <c r="GZE24" s="22"/>
      <c r="GZF24" s="15"/>
      <c r="GZG24" s="23"/>
      <c r="GZH24" s="21"/>
      <c r="GZI24"/>
      <c r="GZJ24" s="4"/>
      <c r="GZK24" s="4"/>
      <c r="GZL24"/>
      <c r="GZM24" s="22"/>
      <c r="GZN24" s="22"/>
      <c r="GZO24" s="22"/>
      <c r="GZP24" s="15"/>
      <c r="GZQ24" s="23"/>
      <c r="GZR24" s="21"/>
      <c r="GZS24"/>
      <c r="GZT24" s="4"/>
      <c r="GZU24" s="4"/>
      <c r="GZV24"/>
      <c r="GZW24" s="22"/>
      <c r="GZX24" s="22"/>
      <c r="GZY24" s="22"/>
      <c r="GZZ24" s="15"/>
      <c r="HAA24" s="23"/>
      <c r="HAB24" s="21"/>
      <c r="HAC24"/>
      <c r="HAD24" s="4"/>
      <c r="HAE24" s="4"/>
      <c r="HAF24"/>
      <c r="HAG24" s="22"/>
      <c r="HAH24" s="22"/>
      <c r="HAI24" s="22"/>
      <c r="HAJ24" s="15"/>
      <c r="HAK24" s="23"/>
      <c r="HAL24" s="21"/>
      <c r="HAM24"/>
      <c r="HAN24" s="4"/>
      <c r="HAO24" s="4"/>
      <c r="HAP24"/>
      <c r="HAQ24" s="22"/>
      <c r="HAR24" s="22"/>
      <c r="HAS24" s="22"/>
      <c r="HAT24" s="15"/>
      <c r="HAU24" s="23"/>
      <c r="HAV24" s="21"/>
      <c r="HAW24"/>
      <c r="HAX24" s="4"/>
      <c r="HAY24" s="4"/>
      <c r="HAZ24"/>
      <c r="HBA24" s="22"/>
      <c r="HBB24" s="22"/>
      <c r="HBC24" s="22"/>
      <c r="HBD24" s="15"/>
      <c r="HBE24" s="23"/>
      <c r="HBF24" s="21"/>
      <c r="HBG24"/>
      <c r="HBH24" s="4"/>
      <c r="HBI24" s="4"/>
      <c r="HBJ24"/>
      <c r="HBK24" s="22"/>
      <c r="HBL24" s="22"/>
      <c r="HBM24" s="22"/>
      <c r="HBN24" s="15"/>
      <c r="HBO24" s="23"/>
      <c r="HBP24" s="21"/>
      <c r="HBQ24"/>
      <c r="HBR24" s="4"/>
      <c r="HBS24" s="4"/>
      <c r="HBT24"/>
      <c r="HBU24" s="22"/>
      <c r="HBV24" s="22"/>
      <c r="HBW24" s="22"/>
      <c r="HBX24" s="15"/>
      <c r="HBY24" s="23"/>
      <c r="HBZ24" s="21"/>
      <c r="HCA24"/>
      <c r="HCB24" s="4"/>
      <c r="HCC24" s="4"/>
      <c r="HCD24"/>
      <c r="HCE24" s="22"/>
      <c r="HCF24" s="22"/>
      <c r="HCG24" s="22"/>
      <c r="HCH24" s="15"/>
      <c r="HCI24" s="23"/>
      <c r="HCJ24" s="21"/>
      <c r="HCK24"/>
      <c r="HCL24" s="4"/>
      <c r="HCM24" s="4"/>
      <c r="HCN24"/>
      <c r="HCO24" s="22"/>
      <c r="HCP24" s="22"/>
      <c r="HCQ24" s="22"/>
      <c r="HCR24" s="15"/>
      <c r="HCS24" s="23"/>
      <c r="HCT24" s="21"/>
      <c r="HCU24"/>
      <c r="HCV24" s="4"/>
      <c r="HCW24" s="4"/>
      <c r="HCX24"/>
      <c r="HCY24" s="22"/>
      <c r="HCZ24" s="22"/>
      <c r="HDA24" s="22"/>
      <c r="HDB24" s="15"/>
      <c r="HDC24" s="23"/>
      <c r="HDD24" s="21"/>
      <c r="HDE24"/>
      <c r="HDF24" s="4"/>
      <c r="HDG24" s="4"/>
      <c r="HDH24"/>
      <c r="HDI24" s="22"/>
      <c r="HDJ24" s="22"/>
      <c r="HDK24" s="22"/>
      <c r="HDL24" s="15"/>
      <c r="HDM24" s="23"/>
      <c r="HDN24" s="21"/>
      <c r="HDO24"/>
      <c r="HDP24" s="4"/>
      <c r="HDQ24" s="4"/>
      <c r="HDR24"/>
      <c r="HDS24" s="22"/>
      <c r="HDT24" s="22"/>
      <c r="HDU24" s="22"/>
      <c r="HDV24" s="15"/>
      <c r="HDW24" s="23"/>
      <c r="HDX24" s="21"/>
      <c r="HDY24"/>
      <c r="HDZ24" s="4"/>
      <c r="HEA24" s="4"/>
      <c r="HEB24"/>
      <c r="HEC24" s="22"/>
      <c r="HED24" s="22"/>
      <c r="HEE24" s="22"/>
      <c r="HEF24" s="15"/>
      <c r="HEG24" s="23"/>
      <c r="HEH24" s="21"/>
      <c r="HEI24"/>
      <c r="HEJ24" s="4"/>
      <c r="HEK24" s="4"/>
      <c r="HEL24"/>
      <c r="HEM24" s="22"/>
      <c r="HEN24" s="22"/>
      <c r="HEO24" s="22"/>
      <c r="HEP24" s="15"/>
      <c r="HEQ24" s="23"/>
      <c r="HER24" s="21"/>
      <c r="HES24"/>
      <c r="HET24" s="4"/>
      <c r="HEU24" s="4"/>
      <c r="HEV24"/>
      <c r="HEW24" s="22"/>
      <c r="HEX24" s="22"/>
      <c r="HEY24" s="22"/>
      <c r="HEZ24" s="15"/>
      <c r="HFA24" s="23"/>
      <c r="HFB24" s="21"/>
      <c r="HFC24"/>
      <c r="HFD24" s="4"/>
      <c r="HFE24" s="4"/>
      <c r="HFF24"/>
      <c r="HFG24" s="22"/>
      <c r="HFH24" s="22"/>
      <c r="HFI24" s="22"/>
      <c r="HFJ24" s="15"/>
      <c r="HFK24" s="23"/>
      <c r="HFL24" s="21"/>
      <c r="HFM24"/>
      <c r="HFN24" s="4"/>
      <c r="HFO24" s="4"/>
      <c r="HFP24"/>
      <c r="HFQ24" s="22"/>
      <c r="HFR24" s="22"/>
      <c r="HFS24" s="22"/>
      <c r="HFT24" s="15"/>
      <c r="HFU24" s="23"/>
      <c r="HFV24" s="21"/>
      <c r="HFW24"/>
      <c r="HFX24" s="4"/>
      <c r="HFY24" s="4"/>
      <c r="HFZ24"/>
      <c r="HGA24" s="22"/>
      <c r="HGB24" s="22"/>
      <c r="HGC24" s="22"/>
      <c r="HGD24" s="15"/>
      <c r="HGE24" s="23"/>
      <c r="HGF24" s="21"/>
      <c r="HGG24"/>
      <c r="HGH24" s="4"/>
      <c r="HGI24" s="4"/>
      <c r="HGJ24"/>
      <c r="HGK24" s="22"/>
      <c r="HGL24" s="22"/>
      <c r="HGM24" s="22"/>
      <c r="HGN24" s="15"/>
      <c r="HGO24" s="23"/>
      <c r="HGP24" s="21"/>
      <c r="HGQ24"/>
      <c r="HGR24" s="4"/>
      <c r="HGS24" s="4"/>
      <c r="HGT24"/>
      <c r="HGU24" s="22"/>
      <c r="HGV24" s="22"/>
      <c r="HGW24" s="22"/>
      <c r="HGX24" s="15"/>
      <c r="HGY24" s="23"/>
      <c r="HGZ24" s="21"/>
      <c r="HHA24"/>
      <c r="HHB24" s="4"/>
      <c r="HHC24" s="4"/>
      <c r="HHD24"/>
      <c r="HHE24" s="22"/>
      <c r="HHF24" s="22"/>
      <c r="HHG24" s="22"/>
      <c r="HHH24" s="15"/>
      <c r="HHI24" s="23"/>
      <c r="HHJ24" s="21"/>
      <c r="HHK24"/>
      <c r="HHL24" s="4"/>
      <c r="HHM24" s="4"/>
      <c r="HHN24"/>
      <c r="HHO24" s="22"/>
      <c r="HHP24" s="22"/>
      <c r="HHQ24" s="22"/>
      <c r="HHR24" s="15"/>
      <c r="HHS24" s="23"/>
      <c r="HHT24" s="21"/>
      <c r="HHU24"/>
      <c r="HHV24" s="4"/>
      <c r="HHW24" s="4"/>
      <c r="HHX24"/>
      <c r="HHY24" s="22"/>
      <c r="HHZ24" s="22"/>
      <c r="HIA24" s="22"/>
      <c r="HIB24" s="15"/>
      <c r="HIC24" s="23"/>
      <c r="HID24" s="21"/>
      <c r="HIE24"/>
      <c r="HIF24" s="4"/>
      <c r="HIG24" s="4"/>
      <c r="HIH24"/>
      <c r="HII24" s="22"/>
      <c r="HIJ24" s="22"/>
      <c r="HIK24" s="22"/>
      <c r="HIL24" s="15"/>
      <c r="HIM24" s="23"/>
      <c r="HIN24" s="21"/>
      <c r="HIO24"/>
      <c r="HIP24" s="4"/>
      <c r="HIQ24" s="4"/>
      <c r="HIR24"/>
      <c r="HIS24" s="22"/>
      <c r="HIT24" s="22"/>
      <c r="HIU24" s="22"/>
      <c r="HIV24" s="15"/>
      <c r="HIW24" s="23"/>
      <c r="HIX24" s="21"/>
      <c r="HIY24"/>
      <c r="HIZ24" s="4"/>
      <c r="HJA24" s="4"/>
      <c r="HJB24"/>
      <c r="HJC24" s="22"/>
      <c r="HJD24" s="22"/>
      <c r="HJE24" s="22"/>
      <c r="HJF24" s="15"/>
      <c r="HJG24" s="23"/>
      <c r="HJH24" s="21"/>
      <c r="HJI24"/>
      <c r="HJJ24" s="4"/>
      <c r="HJK24" s="4"/>
      <c r="HJL24"/>
      <c r="HJM24" s="22"/>
      <c r="HJN24" s="22"/>
      <c r="HJO24" s="22"/>
      <c r="HJP24" s="15"/>
      <c r="HJQ24" s="23"/>
      <c r="HJR24" s="21"/>
      <c r="HJS24"/>
      <c r="HJT24" s="4"/>
      <c r="HJU24" s="4"/>
      <c r="HJV24"/>
      <c r="HJW24" s="22"/>
      <c r="HJX24" s="22"/>
      <c r="HJY24" s="22"/>
      <c r="HJZ24" s="15"/>
      <c r="HKA24" s="23"/>
      <c r="HKB24" s="21"/>
      <c r="HKC24"/>
      <c r="HKD24" s="4"/>
      <c r="HKE24" s="4"/>
      <c r="HKF24"/>
      <c r="HKG24" s="22"/>
      <c r="HKH24" s="22"/>
      <c r="HKI24" s="22"/>
      <c r="HKJ24" s="15"/>
      <c r="HKK24" s="23"/>
      <c r="HKL24" s="21"/>
      <c r="HKM24"/>
      <c r="HKN24" s="4"/>
      <c r="HKO24" s="4"/>
      <c r="HKP24"/>
      <c r="HKQ24" s="22"/>
      <c r="HKR24" s="22"/>
      <c r="HKS24" s="22"/>
      <c r="HKT24" s="15"/>
      <c r="HKU24" s="23"/>
      <c r="HKV24" s="21"/>
      <c r="HKW24"/>
      <c r="HKX24" s="4"/>
      <c r="HKY24" s="4"/>
      <c r="HKZ24"/>
      <c r="HLA24" s="22"/>
      <c r="HLB24" s="22"/>
      <c r="HLC24" s="22"/>
      <c r="HLD24" s="15"/>
      <c r="HLE24" s="23"/>
      <c r="HLF24" s="21"/>
      <c r="HLG24"/>
      <c r="HLH24" s="4"/>
      <c r="HLI24" s="4"/>
      <c r="HLJ24"/>
      <c r="HLK24" s="22"/>
      <c r="HLL24" s="22"/>
      <c r="HLM24" s="22"/>
      <c r="HLN24" s="15"/>
      <c r="HLO24" s="23"/>
      <c r="HLP24" s="21"/>
      <c r="HLQ24"/>
      <c r="HLR24" s="4"/>
      <c r="HLS24" s="4"/>
      <c r="HLT24"/>
      <c r="HLU24" s="22"/>
      <c r="HLV24" s="22"/>
      <c r="HLW24" s="22"/>
      <c r="HLX24" s="15"/>
      <c r="HLY24" s="23"/>
      <c r="HLZ24" s="21"/>
      <c r="HMA24"/>
      <c r="HMB24" s="4"/>
      <c r="HMC24" s="4"/>
      <c r="HMD24"/>
      <c r="HME24" s="22"/>
      <c r="HMF24" s="22"/>
      <c r="HMG24" s="22"/>
      <c r="HMH24" s="15"/>
      <c r="HMI24" s="23"/>
      <c r="HMJ24" s="21"/>
      <c r="HMK24"/>
      <c r="HML24" s="4"/>
      <c r="HMM24" s="4"/>
      <c r="HMN24"/>
      <c r="HMO24" s="22"/>
      <c r="HMP24" s="22"/>
      <c r="HMQ24" s="22"/>
      <c r="HMR24" s="15"/>
      <c r="HMS24" s="23"/>
      <c r="HMT24" s="21"/>
      <c r="HMU24"/>
      <c r="HMV24" s="4"/>
      <c r="HMW24" s="4"/>
      <c r="HMX24"/>
      <c r="HMY24" s="22"/>
      <c r="HMZ24" s="22"/>
      <c r="HNA24" s="22"/>
      <c r="HNB24" s="15"/>
      <c r="HNC24" s="23"/>
      <c r="HND24" s="21"/>
      <c r="HNE24"/>
      <c r="HNF24" s="4"/>
      <c r="HNG24" s="4"/>
      <c r="HNH24"/>
      <c r="HNI24" s="22"/>
      <c r="HNJ24" s="22"/>
      <c r="HNK24" s="22"/>
      <c r="HNL24" s="15"/>
      <c r="HNM24" s="23"/>
      <c r="HNN24" s="21"/>
      <c r="HNO24"/>
      <c r="HNP24" s="4"/>
      <c r="HNQ24" s="4"/>
      <c r="HNR24"/>
      <c r="HNS24" s="22"/>
      <c r="HNT24" s="22"/>
      <c r="HNU24" s="22"/>
      <c r="HNV24" s="15"/>
      <c r="HNW24" s="23"/>
      <c r="HNX24" s="21"/>
      <c r="HNY24"/>
      <c r="HNZ24" s="4"/>
      <c r="HOA24" s="4"/>
      <c r="HOB24"/>
      <c r="HOC24" s="22"/>
      <c r="HOD24" s="22"/>
      <c r="HOE24" s="22"/>
      <c r="HOF24" s="15"/>
      <c r="HOG24" s="23"/>
      <c r="HOH24" s="21"/>
      <c r="HOI24"/>
      <c r="HOJ24" s="4"/>
      <c r="HOK24" s="4"/>
      <c r="HOL24"/>
      <c r="HOM24" s="22"/>
      <c r="HON24" s="22"/>
      <c r="HOO24" s="22"/>
      <c r="HOP24" s="15"/>
      <c r="HOQ24" s="23"/>
      <c r="HOR24" s="21"/>
      <c r="HOS24"/>
      <c r="HOT24" s="4"/>
      <c r="HOU24" s="4"/>
      <c r="HOV24"/>
      <c r="HOW24" s="22"/>
      <c r="HOX24" s="22"/>
      <c r="HOY24" s="22"/>
      <c r="HOZ24" s="15"/>
      <c r="HPA24" s="23"/>
      <c r="HPB24" s="21"/>
      <c r="HPC24"/>
      <c r="HPD24" s="4"/>
      <c r="HPE24" s="4"/>
      <c r="HPF24"/>
      <c r="HPG24" s="22"/>
      <c r="HPH24" s="22"/>
      <c r="HPI24" s="22"/>
      <c r="HPJ24" s="15"/>
      <c r="HPK24" s="23"/>
      <c r="HPL24" s="21"/>
      <c r="HPM24"/>
      <c r="HPN24" s="4"/>
      <c r="HPO24" s="4"/>
      <c r="HPP24"/>
      <c r="HPQ24" s="22"/>
      <c r="HPR24" s="22"/>
      <c r="HPS24" s="22"/>
      <c r="HPT24" s="15"/>
      <c r="HPU24" s="23"/>
      <c r="HPV24" s="21"/>
      <c r="HPW24"/>
      <c r="HPX24" s="4"/>
      <c r="HPY24" s="4"/>
      <c r="HPZ24"/>
      <c r="HQA24" s="22"/>
      <c r="HQB24" s="22"/>
      <c r="HQC24" s="22"/>
      <c r="HQD24" s="15"/>
      <c r="HQE24" s="23"/>
      <c r="HQF24" s="21"/>
      <c r="HQG24"/>
      <c r="HQH24" s="4"/>
      <c r="HQI24" s="4"/>
      <c r="HQJ24"/>
      <c r="HQK24" s="22"/>
      <c r="HQL24" s="22"/>
      <c r="HQM24" s="22"/>
      <c r="HQN24" s="15"/>
      <c r="HQO24" s="23"/>
      <c r="HQP24" s="21"/>
      <c r="HQQ24"/>
      <c r="HQR24" s="4"/>
      <c r="HQS24" s="4"/>
      <c r="HQT24"/>
      <c r="HQU24" s="22"/>
      <c r="HQV24" s="22"/>
      <c r="HQW24" s="22"/>
      <c r="HQX24" s="15"/>
      <c r="HQY24" s="23"/>
      <c r="HQZ24" s="21"/>
      <c r="HRA24"/>
      <c r="HRB24" s="4"/>
      <c r="HRC24" s="4"/>
      <c r="HRD24"/>
      <c r="HRE24" s="22"/>
      <c r="HRF24" s="22"/>
      <c r="HRG24" s="22"/>
      <c r="HRH24" s="15"/>
      <c r="HRI24" s="23"/>
      <c r="HRJ24" s="21"/>
      <c r="HRK24"/>
      <c r="HRL24" s="4"/>
      <c r="HRM24" s="4"/>
      <c r="HRN24"/>
      <c r="HRO24" s="22"/>
      <c r="HRP24" s="22"/>
      <c r="HRQ24" s="22"/>
      <c r="HRR24" s="15"/>
      <c r="HRS24" s="23"/>
      <c r="HRT24" s="21"/>
      <c r="HRU24"/>
      <c r="HRV24" s="4"/>
      <c r="HRW24" s="4"/>
      <c r="HRX24"/>
      <c r="HRY24" s="22"/>
      <c r="HRZ24" s="22"/>
      <c r="HSA24" s="22"/>
      <c r="HSB24" s="15"/>
      <c r="HSC24" s="23"/>
      <c r="HSD24" s="21"/>
      <c r="HSE24"/>
      <c r="HSF24" s="4"/>
      <c r="HSG24" s="4"/>
      <c r="HSH24"/>
      <c r="HSI24" s="22"/>
      <c r="HSJ24" s="22"/>
      <c r="HSK24" s="22"/>
      <c r="HSL24" s="15"/>
      <c r="HSM24" s="23"/>
      <c r="HSN24" s="21"/>
      <c r="HSO24"/>
      <c r="HSP24" s="4"/>
      <c r="HSQ24" s="4"/>
      <c r="HSR24"/>
      <c r="HSS24" s="22"/>
      <c r="HST24" s="22"/>
      <c r="HSU24" s="22"/>
      <c r="HSV24" s="15"/>
      <c r="HSW24" s="23"/>
      <c r="HSX24" s="21"/>
      <c r="HSY24"/>
      <c r="HSZ24" s="4"/>
      <c r="HTA24" s="4"/>
      <c r="HTB24"/>
      <c r="HTC24" s="22"/>
      <c r="HTD24" s="22"/>
      <c r="HTE24" s="22"/>
      <c r="HTF24" s="15"/>
      <c r="HTG24" s="23"/>
      <c r="HTH24" s="21"/>
      <c r="HTI24"/>
      <c r="HTJ24" s="4"/>
      <c r="HTK24" s="4"/>
      <c r="HTL24"/>
      <c r="HTM24" s="22"/>
      <c r="HTN24" s="22"/>
      <c r="HTO24" s="22"/>
      <c r="HTP24" s="15"/>
      <c r="HTQ24" s="23"/>
      <c r="HTR24" s="21"/>
      <c r="HTS24"/>
      <c r="HTT24" s="4"/>
      <c r="HTU24" s="4"/>
      <c r="HTV24"/>
      <c r="HTW24" s="22"/>
      <c r="HTX24" s="22"/>
      <c r="HTY24" s="22"/>
      <c r="HTZ24" s="15"/>
      <c r="HUA24" s="23"/>
      <c r="HUB24" s="21"/>
      <c r="HUC24"/>
      <c r="HUD24" s="4"/>
      <c r="HUE24" s="4"/>
      <c r="HUF24"/>
      <c r="HUG24" s="22"/>
      <c r="HUH24" s="22"/>
      <c r="HUI24" s="22"/>
      <c r="HUJ24" s="15"/>
      <c r="HUK24" s="23"/>
      <c r="HUL24" s="21"/>
      <c r="HUM24"/>
      <c r="HUN24" s="4"/>
      <c r="HUO24" s="4"/>
      <c r="HUP24"/>
      <c r="HUQ24" s="22"/>
      <c r="HUR24" s="22"/>
      <c r="HUS24" s="22"/>
      <c r="HUT24" s="15"/>
      <c r="HUU24" s="23"/>
      <c r="HUV24" s="21"/>
      <c r="HUW24"/>
      <c r="HUX24" s="4"/>
      <c r="HUY24" s="4"/>
      <c r="HUZ24"/>
      <c r="HVA24" s="22"/>
      <c r="HVB24" s="22"/>
      <c r="HVC24" s="22"/>
      <c r="HVD24" s="15"/>
      <c r="HVE24" s="23"/>
      <c r="HVF24" s="21"/>
      <c r="HVG24"/>
      <c r="HVH24" s="4"/>
      <c r="HVI24" s="4"/>
      <c r="HVJ24"/>
      <c r="HVK24" s="22"/>
      <c r="HVL24" s="22"/>
      <c r="HVM24" s="22"/>
      <c r="HVN24" s="15"/>
      <c r="HVO24" s="23"/>
      <c r="HVP24" s="21"/>
      <c r="HVQ24"/>
      <c r="HVR24" s="4"/>
      <c r="HVS24" s="4"/>
      <c r="HVT24"/>
      <c r="HVU24" s="22"/>
      <c r="HVV24" s="22"/>
      <c r="HVW24" s="22"/>
      <c r="HVX24" s="15"/>
      <c r="HVY24" s="23"/>
      <c r="HVZ24" s="21"/>
      <c r="HWA24"/>
      <c r="HWB24" s="4"/>
      <c r="HWC24" s="4"/>
      <c r="HWD24"/>
      <c r="HWE24" s="22"/>
      <c r="HWF24" s="22"/>
      <c r="HWG24" s="22"/>
      <c r="HWH24" s="15"/>
      <c r="HWI24" s="23"/>
      <c r="HWJ24" s="21"/>
      <c r="HWK24"/>
      <c r="HWL24" s="4"/>
      <c r="HWM24" s="4"/>
      <c r="HWN24"/>
      <c r="HWO24" s="22"/>
      <c r="HWP24" s="22"/>
      <c r="HWQ24" s="22"/>
      <c r="HWR24" s="15"/>
      <c r="HWS24" s="23"/>
      <c r="HWT24" s="21"/>
      <c r="HWU24"/>
      <c r="HWV24" s="4"/>
      <c r="HWW24" s="4"/>
      <c r="HWX24"/>
      <c r="HWY24" s="22"/>
      <c r="HWZ24" s="22"/>
      <c r="HXA24" s="22"/>
      <c r="HXB24" s="15"/>
      <c r="HXC24" s="23"/>
      <c r="HXD24" s="21"/>
      <c r="HXE24"/>
      <c r="HXF24" s="4"/>
      <c r="HXG24" s="4"/>
      <c r="HXH24"/>
      <c r="HXI24" s="22"/>
      <c r="HXJ24" s="22"/>
      <c r="HXK24" s="22"/>
      <c r="HXL24" s="15"/>
      <c r="HXM24" s="23"/>
      <c r="HXN24" s="21"/>
      <c r="HXO24"/>
      <c r="HXP24" s="4"/>
      <c r="HXQ24" s="4"/>
      <c r="HXR24"/>
      <c r="HXS24" s="22"/>
      <c r="HXT24" s="22"/>
      <c r="HXU24" s="22"/>
      <c r="HXV24" s="15"/>
      <c r="HXW24" s="23"/>
      <c r="HXX24" s="21"/>
      <c r="HXY24"/>
      <c r="HXZ24" s="4"/>
      <c r="HYA24" s="4"/>
      <c r="HYB24"/>
      <c r="HYC24" s="22"/>
      <c r="HYD24" s="22"/>
      <c r="HYE24" s="22"/>
      <c r="HYF24" s="15"/>
      <c r="HYG24" s="23"/>
      <c r="HYH24" s="21"/>
      <c r="HYI24"/>
      <c r="HYJ24" s="4"/>
      <c r="HYK24" s="4"/>
      <c r="HYL24"/>
      <c r="HYM24" s="22"/>
      <c r="HYN24" s="22"/>
      <c r="HYO24" s="22"/>
      <c r="HYP24" s="15"/>
      <c r="HYQ24" s="23"/>
      <c r="HYR24" s="21"/>
      <c r="HYS24"/>
      <c r="HYT24" s="4"/>
      <c r="HYU24" s="4"/>
      <c r="HYV24"/>
      <c r="HYW24" s="22"/>
      <c r="HYX24" s="22"/>
      <c r="HYY24" s="22"/>
      <c r="HYZ24" s="15"/>
      <c r="HZA24" s="23"/>
      <c r="HZB24" s="21"/>
      <c r="HZC24"/>
      <c r="HZD24" s="4"/>
      <c r="HZE24" s="4"/>
      <c r="HZF24"/>
      <c r="HZG24" s="22"/>
      <c r="HZH24" s="22"/>
      <c r="HZI24" s="22"/>
      <c r="HZJ24" s="15"/>
      <c r="HZK24" s="23"/>
      <c r="HZL24" s="21"/>
      <c r="HZM24"/>
      <c r="HZN24" s="4"/>
      <c r="HZO24" s="4"/>
      <c r="HZP24"/>
      <c r="HZQ24" s="22"/>
      <c r="HZR24" s="22"/>
      <c r="HZS24" s="22"/>
      <c r="HZT24" s="15"/>
      <c r="HZU24" s="23"/>
      <c r="HZV24" s="21"/>
      <c r="HZW24"/>
      <c r="HZX24" s="4"/>
      <c r="HZY24" s="4"/>
      <c r="HZZ24"/>
      <c r="IAA24" s="22"/>
      <c r="IAB24" s="22"/>
      <c r="IAC24" s="22"/>
      <c r="IAD24" s="15"/>
      <c r="IAE24" s="23"/>
      <c r="IAF24" s="21"/>
      <c r="IAG24"/>
      <c r="IAH24" s="4"/>
      <c r="IAI24" s="4"/>
      <c r="IAJ24"/>
      <c r="IAK24" s="22"/>
      <c r="IAL24" s="22"/>
      <c r="IAM24" s="22"/>
      <c r="IAN24" s="15"/>
      <c r="IAO24" s="23"/>
      <c r="IAP24" s="21"/>
      <c r="IAQ24"/>
      <c r="IAR24" s="4"/>
      <c r="IAS24" s="4"/>
      <c r="IAT24"/>
      <c r="IAU24" s="22"/>
      <c r="IAV24" s="22"/>
      <c r="IAW24" s="22"/>
      <c r="IAX24" s="15"/>
      <c r="IAY24" s="23"/>
      <c r="IAZ24" s="21"/>
      <c r="IBA24"/>
      <c r="IBB24" s="4"/>
      <c r="IBC24" s="4"/>
      <c r="IBD24"/>
      <c r="IBE24" s="22"/>
      <c r="IBF24" s="22"/>
      <c r="IBG24" s="22"/>
      <c r="IBH24" s="15"/>
      <c r="IBI24" s="23"/>
      <c r="IBJ24" s="21"/>
      <c r="IBK24"/>
      <c r="IBL24" s="4"/>
      <c r="IBM24" s="4"/>
      <c r="IBN24"/>
      <c r="IBO24" s="22"/>
      <c r="IBP24" s="22"/>
      <c r="IBQ24" s="22"/>
      <c r="IBR24" s="15"/>
      <c r="IBS24" s="23"/>
      <c r="IBT24" s="21"/>
      <c r="IBU24"/>
      <c r="IBV24" s="4"/>
      <c r="IBW24" s="4"/>
      <c r="IBX24"/>
      <c r="IBY24" s="22"/>
      <c r="IBZ24" s="22"/>
      <c r="ICA24" s="22"/>
      <c r="ICB24" s="15"/>
      <c r="ICC24" s="23"/>
      <c r="ICD24" s="21"/>
      <c r="ICE24"/>
      <c r="ICF24" s="4"/>
      <c r="ICG24" s="4"/>
      <c r="ICH24"/>
      <c r="ICI24" s="22"/>
      <c r="ICJ24" s="22"/>
      <c r="ICK24" s="22"/>
      <c r="ICL24" s="15"/>
      <c r="ICM24" s="23"/>
      <c r="ICN24" s="21"/>
      <c r="ICO24"/>
      <c r="ICP24" s="4"/>
      <c r="ICQ24" s="4"/>
      <c r="ICR24"/>
      <c r="ICS24" s="22"/>
      <c r="ICT24" s="22"/>
      <c r="ICU24" s="22"/>
      <c r="ICV24" s="15"/>
      <c r="ICW24" s="23"/>
      <c r="ICX24" s="21"/>
      <c r="ICY24"/>
      <c r="ICZ24" s="4"/>
      <c r="IDA24" s="4"/>
      <c r="IDB24"/>
      <c r="IDC24" s="22"/>
      <c r="IDD24" s="22"/>
      <c r="IDE24" s="22"/>
      <c r="IDF24" s="15"/>
      <c r="IDG24" s="23"/>
      <c r="IDH24" s="21"/>
      <c r="IDI24"/>
      <c r="IDJ24" s="4"/>
      <c r="IDK24" s="4"/>
      <c r="IDL24"/>
      <c r="IDM24" s="22"/>
      <c r="IDN24" s="22"/>
      <c r="IDO24" s="22"/>
      <c r="IDP24" s="15"/>
      <c r="IDQ24" s="23"/>
      <c r="IDR24" s="21"/>
      <c r="IDS24"/>
      <c r="IDT24" s="4"/>
      <c r="IDU24" s="4"/>
      <c r="IDV24"/>
      <c r="IDW24" s="22"/>
      <c r="IDX24" s="22"/>
      <c r="IDY24" s="22"/>
      <c r="IDZ24" s="15"/>
      <c r="IEA24" s="23"/>
      <c r="IEB24" s="21"/>
      <c r="IEC24"/>
      <c r="IED24" s="4"/>
      <c r="IEE24" s="4"/>
      <c r="IEF24"/>
      <c r="IEG24" s="22"/>
      <c r="IEH24" s="22"/>
      <c r="IEI24" s="22"/>
      <c r="IEJ24" s="15"/>
      <c r="IEK24" s="23"/>
      <c r="IEL24" s="21"/>
      <c r="IEM24"/>
      <c r="IEN24" s="4"/>
      <c r="IEO24" s="4"/>
      <c r="IEP24"/>
      <c r="IEQ24" s="22"/>
      <c r="IER24" s="22"/>
      <c r="IES24" s="22"/>
      <c r="IET24" s="15"/>
      <c r="IEU24" s="23"/>
      <c r="IEV24" s="21"/>
      <c r="IEW24"/>
      <c r="IEX24" s="4"/>
      <c r="IEY24" s="4"/>
      <c r="IEZ24"/>
      <c r="IFA24" s="22"/>
      <c r="IFB24" s="22"/>
      <c r="IFC24" s="22"/>
      <c r="IFD24" s="15"/>
      <c r="IFE24" s="23"/>
      <c r="IFF24" s="21"/>
      <c r="IFG24"/>
      <c r="IFH24" s="4"/>
      <c r="IFI24" s="4"/>
      <c r="IFJ24"/>
      <c r="IFK24" s="22"/>
      <c r="IFL24" s="22"/>
      <c r="IFM24" s="22"/>
      <c r="IFN24" s="15"/>
      <c r="IFO24" s="23"/>
      <c r="IFP24" s="21"/>
      <c r="IFQ24"/>
      <c r="IFR24" s="4"/>
      <c r="IFS24" s="4"/>
      <c r="IFT24"/>
      <c r="IFU24" s="22"/>
      <c r="IFV24" s="22"/>
      <c r="IFW24" s="22"/>
      <c r="IFX24" s="15"/>
      <c r="IFY24" s="23"/>
      <c r="IFZ24" s="21"/>
      <c r="IGA24"/>
      <c r="IGB24" s="4"/>
      <c r="IGC24" s="4"/>
      <c r="IGD24"/>
      <c r="IGE24" s="22"/>
      <c r="IGF24" s="22"/>
      <c r="IGG24" s="22"/>
      <c r="IGH24" s="15"/>
      <c r="IGI24" s="23"/>
      <c r="IGJ24" s="21"/>
      <c r="IGK24"/>
      <c r="IGL24" s="4"/>
      <c r="IGM24" s="4"/>
      <c r="IGN24"/>
      <c r="IGO24" s="22"/>
      <c r="IGP24" s="22"/>
      <c r="IGQ24" s="22"/>
      <c r="IGR24" s="15"/>
      <c r="IGS24" s="23"/>
      <c r="IGT24" s="21"/>
      <c r="IGU24"/>
      <c r="IGV24" s="4"/>
      <c r="IGW24" s="4"/>
      <c r="IGX24"/>
      <c r="IGY24" s="22"/>
      <c r="IGZ24" s="22"/>
      <c r="IHA24" s="22"/>
      <c r="IHB24" s="15"/>
      <c r="IHC24" s="23"/>
      <c r="IHD24" s="21"/>
      <c r="IHE24"/>
      <c r="IHF24" s="4"/>
      <c r="IHG24" s="4"/>
      <c r="IHH24"/>
      <c r="IHI24" s="22"/>
      <c r="IHJ24" s="22"/>
      <c r="IHK24" s="22"/>
      <c r="IHL24" s="15"/>
      <c r="IHM24" s="23"/>
      <c r="IHN24" s="21"/>
      <c r="IHO24"/>
      <c r="IHP24" s="4"/>
      <c r="IHQ24" s="4"/>
      <c r="IHR24"/>
      <c r="IHS24" s="22"/>
      <c r="IHT24" s="22"/>
      <c r="IHU24" s="22"/>
      <c r="IHV24" s="15"/>
      <c r="IHW24" s="23"/>
      <c r="IHX24" s="21"/>
      <c r="IHY24"/>
      <c r="IHZ24" s="4"/>
      <c r="IIA24" s="4"/>
      <c r="IIB24"/>
      <c r="IIC24" s="22"/>
      <c r="IID24" s="22"/>
      <c r="IIE24" s="22"/>
      <c r="IIF24" s="15"/>
      <c r="IIG24" s="23"/>
      <c r="IIH24" s="21"/>
      <c r="III24"/>
      <c r="IIJ24" s="4"/>
      <c r="IIK24" s="4"/>
      <c r="IIL24"/>
      <c r="IIM24" s="22"/>
      <c r="IIN24" s="22"/>
      <c r="IIO24" s="22"/>
      <c r="IIP24" s="15"/>
      <c r="IIQ24" s="23"/>
      <c r="IIR24" s="21"/>
      <c r="IIS24"/>
      <c r="IIT24" s="4"/>
      <c r="IIU24" s="4"/>
      <c r="IIV24"/>
      <c r="IIW24" s="22"/>
      <c r="IIX24" s="22"/>
      <c r="IIY24" s="22"/>
      <c r="IIZ24" s="15"/>
      <c r="IJA24" s="23"/>
      <c r="IJB24" s="21"/>
      <c r="IJC24"/>
      <c r="IJD24" s="4"/>
      <c r="IJE24" s="4"/>
      <c r="IJF24"/>
      <c r="IJG24" s="22"/>
      <c r="IJH24" s="22"/>
      <c r="IJI24" s="22"/>
      <c r="IJJ24" s="15"/>
      <c r="IJK24" s="23"/>
      <c r="IJL24" s="21"/>
      <c r="IJM24"/>
      <c r="IJN24" s="4"/>
      <c r="IJO24" s="4"/>
      <c r="IJP24"/>
      <c r="IJQ24" s="22"/>
      <c r="IJR24" s="22"/>
      <c r="IJS24" s="22"/>
      <c r="IJT24" s="15"/>
      <c r="IJU24" s="23"/>
      <c r="IJV24" s="21"/>
      <c r="IJW24"/>
      <c r="IJX24" s="4"/>
      <c r="IJY24" s="4"/>
      <c r="IJZ24"/>
      <c r="IKA24" s="22"/>
      <c r="IKB24" s="22"/>
      <c r="IKC24" s="22"/>
      <c r="IKD24" s="15"/>
      <c r="IKE24" s="23"/>
      <c r="IKF24" s="21"/>
      <c r="IKG24"/>
      <c r="IKH24" s="4"/>
      <c r="IKI24" s="4"/>
      <c r="IKJ24"/>
      <c r="IKK24" s="22"/>
      <c r="IKL24" s="22"/>
      <c r="IKM24" s="22"/>
      <c r="IKN24" s="15"/>
      <c r="IKO24" s="23"/>
      <c r="IKP24" s="21"/>
      <c r="IKQ24"/>
      <c r="IKR24" s="4"/>
      <c r="IKS24" s="4"/>
      <c r="IKT24"/>
      <c r="IKU24" s="22"/>
      <c r="IKV24" s="22"/>
      <c r="IKW24" s="22"/>
      <c r="IKX24" s="15"/>
      <c r="IKY24" s="23"/>
      <c r="IKZ24" s="21"/>
      <c r="ILA24"/>
      <c r="ILB24" s="4"/>
      <c r="ILC24" s="4"/>
      <c r="ILD24"/>
      <c r="ILE24" s="22"/>
      <c r="ILF24" s="22"/>
      <c r="ILG24" s="22"/>
      <c r="ILH24" s="15"/>
      <c r="ILI24" s="23"/>
      <c r="ILJ24" s="21"/>
      <c r="ILK24"/>
      <c r="ILL24" s="4"/>
      <c r="ILM24" s="4"/>
      <c r="ILN24"/>
      <c r="ILO24" s="22"/>
      <c r="ILP24" s="22"/>
      <c r="ILQ24" s="22"/>
      <c r="ILR24" s="15"/>
      <c r="ILS24" s="23"/>
      <c r="ILT24" s="21"/>
      <c r="ILU24"/>
      <c r="ILV24" s="4"/>
      <c r="ILW24" s="4"/>
      <c r="ILX24"/>
      <c r="ILY24" s="22"/>
      <c r="ILZ24" s="22"/>
      <c r="IMA24" s="22"/>
      <c r="IMB24" s="15"/>
      <c r="IMC24" s="23"/>
      <c r="IMD24" s="21"/>
      <c r="IME24"/>
      <c r="IMF24" s="4"/>
      <c r="IMG24" s="4"/>
      <c r="IMH24"/>
      <c r="IMI24" s="22"/>
      <c r="IMJ24" s="22"/>
      <c r="IMK24" s="22"/>
      <c r="IML24" s="15"/>
      <c r="IMM24" s="23"/>
      <c r="IMN24" s="21"/>
      <c r="IMO24"/>
      <c r="IMP24" s="4"/>
      <c r="IMQ24" s="4"/>
      <c r="IMR24"/>
      <c r="IMS24" s="22"/>
      <c r="IMT24" s="22"/>
      <c r="IMU24" s="22"/>
      <c r="IMV24" s="15"/>
      <c r="IMW24" s="23"/>
      <c r="IMX24" s="21"/>
      <c r="IMY24"/>
      <c r="IMZ24" s="4"/>
      <c r="INA24" s="4"/>
      <c r="INB24"/>
      <c r="INC24" s="22"/>
      <c r="IND24" s="22"/>
      <c r="INE24" s="22"/>
      <c r="INF24" s="15"/>
      <c r="ING24" s="23"/>
      <c r="INH24" s="21"/>
      <c r="INI24"/>
      <c r="INJ24" s="4"/>
      <c r="INK24" s="4"/>
      <c r="INL24"/>
      <c r="INM24" s="22"/>
      <c r="INN24" s="22"/>
      <c r="INO24" s="22"/>
      <c r="INP24" s="15"/>
      <c r="INQ24" s="23"/>
      <c r="INR24" s="21"/>
      <c r="INS24"/>
      <c r="INT24" s="4"/>
      <c r="INU24" s="4"/>
      <c r="INV24"/>
      <c r="INW24" s="22"/>
      <c r="INX24" s="22"/>
      <c r="INY24" s="22"/>
      <c r="INZ24" s="15"/>
      <c r="IOA24" s="23"/>
      <c r="IOB24" s="21"/>
      <c r="IOC24"/>
      <c r="IOD24" s="4"/>
      <c r="IOE24" s="4"/>
      <c r="IOF24"/>
      <c r="IOG24" s="22"/>
      <c r="IOH24" s="22"/>
      <c r="IOI24" s="22"/>
      <c r="IOJ24" s="15"/>
      <c r="IOK24" s="23"/>
      <c r="IOL24" s="21"/>
      <c r="IOM24"/>
      <c r="ION24" s="4"/>
      <c r="IOO24" s="4"/>
      <c r="IOP24"/>
      <c r="IOQ24" s="22"/>
      <c r="IOR24" s="22"/>
      <c r="IOS24" s="22"/>
      <c r="IOT24" s="15"/>
      <c r="IOU24" s="23"/>
      <c r="IOV24" s="21"/>
      <c r="IOW24"/>
      <c r="IOX24" s="4"/>
      <c r="IOY24" s="4"/>
      <c r="IOZ24"/>
      <c r="IPA24" s="22"/>
      <c r="IPB24" s="22"/>
      <c r="IPC24" s="22"/>
      <c r="IPD24" s="15"/>
      <c r="IPE24" s="23"/>
      <c r="IPF24" s="21"/>
      <c r="IPG24"/>
      <c r="IPH24" s="4"/>
      <c r="IPI24" s="4"/>
      <c r="IPJ24"/>
      <c r="IPK24" s="22"/>
      <c r="IPL24" s="22"/>
      <c r="IPM24" s="22"/>
      <c r="IPN24" s="15"/>
      <c r="IPO24" s="23"/>
      <c r="IPP24" s="21"/>
      <c r="IPQ24"/>
      <c r="IPR24" s="4"/>
      <c r="IPS24" s="4"/>
      <c r="IPT24"/>
      <c r="IPU24" s="22"/>
      <c r="IPV24" s="22"/>
      <c r="IPW24" s="22"/>
      <c r="IPX24" s="15"/>
      <c r="IPY24" s="23"/>
      <c r="IPZ24" s="21"/>
      <c r="IQA24"/>
      <c r="IQB24" s="4"/>
      <c r="IQC24" s="4"/>
      <c r="IQD24"/>
      <c r="IQE24" s="22"/>
      <c r="IQF24" s="22"/>
      <c r="IQG24" s="22"/>
      <c r="IQH24" s="15"/>
      <c r="IQI24" s="23"/>
      <c r="IQJ24" s="21"/>
      <c r="IQK24"/>
      <c r="IQL24" s="4"/>
      <c r="IQM24" s="4"/>
      <c r="IQN24"/>
      <c r="IQO24" s="22"/>
      <c r="IQP24" s="22"/>
      <c r="IQQ24" s="22"/>
      <c r="IQR24" s="15"/>
      <c r="IQS24" s="23"/>
      <c r="IQT24" s="21"/>
      <c r="IQU24"/>
      <c r="IQV24" s="4"/>
      <c r="IQW24" s="4"/>
      <c r="IQX24"/>
      <c r="IQY24" s="22"/>
      <c r="IQZ24" s="22"/>
      <c r="IRA24" s="22"/>
      <c r="IRB24" s="15"/>
      <c r="IRC24" s="23"/>
      <c r="IRD24" s="21"/>
      <c r="IRE24"/>
      <c r="IRF24" s="4"/>
      <c r="IRG24" s="4"/>
      <c r="IRH24"/>
      <c r="IRI24" s="22"/>
      <c r="IRJ24" s="22"/>
      <c r="IRK24" s="22"/>
      <c r="IRL24" s="15"/>
      <c r="IRM24" s="23"/>
      <c r="IRN24" s="21"/>
      <c r="IRO24"/>
      <c r="IRP24" s="4"/>
      <c r="IRQ24" s="4"/>
      <c r="IRR24"/>
      <c r="IRS24" s="22"/>
      <c r="IRT24" s="22"/>
      <c r="IRU24" s="22"/>
      <c r="IRV24" s="15"/>
      <c r="IRW24" s="23"/>
      <c r="IRX24" s="21"/>
      <c r="IRY24"/>
      <c r="IRZ24" s="4"/>
      <c r="ISA24" s="4"/>
      <c r="ISB24"/>
      <c r="ISC24" s="22"/>
      <c r="ISD24" s="22"/>
      <c r="ISE24" s="22"/>
      <c r="ISF24" s="15"/>
      <c r="ISG24" s="23"/>
      <c r="ISH24" s="21"/>
      <c r="ISI24"/>
      <c r="ISJ24" s="4"/>
      <c r="ISK24" s="4"/>
      <c r="ISL24"/>
      <c r="ISM24" s="22"/>
      <c r="ISN24" s="22"/>
      <c r="ISO24" s="22"/>
      <c r="ISP24" s="15"/>
      <c r="ISQ24" s="23"/>
      <c r="ISR24" s="21"/>
      <c r="ISS24"/>
      <c r="IST24" s="4"/>
      <c r="ISU24" s="4"/>
      <c r="ISV24"/>
      <c r="ISW24" s="22"/>
      <c r="ISX24" s="22"/>
      <c r="ISY24" s="22"/>
      <c r="ISZ24" s="15"/>
      <c r="ITA24" s="23"/>
      <c r="ITB24" s="21"/>
      <c r="ITC24"/>
      <c r="ITD24" s="4"/>
      <c r="ITE24" s="4"/>
      <c r="ITF24"/>
      <c r="ITG24" s="22"/>
      <c r="ITH24" s="22"/>
      <c r="ITI24" s="22"/>
      <c r="ITJ24" s="15"/>
      <c r="ITK24" s="23"/>
      <c r="ITL24" s="21"/>
      <c r="ITM24"/>
      <c r="ITN24" s="4"/>
      <c r="ITO24" s="4"/>
      <c r="ITP24"/>
      <c r="ITQ24" s="22"/>
      <c r="ITR24" s="22"/>
      <c r="ITS24" s="22"/>
      <c r="ITT24" s="15"/>
      <c r="ITU24" s="23"/>
      <c r="ITV24" s="21"/>
      <c r="ITW24"/>
      <c r="ITX24" s="4"/>
      <c r="ITY24" s="4"/>
      <c r="ITZ24"/>
      <c r="IUA24" s="22"/>
      <c r="IUB24" s="22"/>
      <c r="IUC24" s="22"/>
      <c r="IUD24" s="15"/>
      <c r="IUE24" s="23"/>
      <c r="IUF24" s="21"/>
      <c r="IUG24"/>
      <c r="IUH24" s="4"/>
      <c r="IUI24" s="4"/>
      <c r="IUJ24"/>
      <c r="IUK24" s="22"/>
      <c r="IUL24" s="22"/>
      <c r="IUM24" s="22"/>
      <c r="IUN24" s="15"/>
      <c r="IUO24" s="23"/>
      <c r="IUP24" s="21"/>
      <c r="IUQ24"/>
      <c r="IUR24" s="4"/>
      <c r="IUS24" s="4"/>
      <c r="IUT24"/>
      <c r="IUU24" s="22"/>
      <c r="IUV24" s="22"/>
      <c r="IUW24" s="22"/>
      <c r="IUX24" s="15"/>
      <c r="IUY24" s="23"/>
      <c r="IUZ24" s="21"/>
      <c r="IVA24"/>
      <c r="IVB24" s="4"/>
      <c r="IVC24" s="4"/>
      <c r="IVD24"/>
      <c r="IVE24" s="22"/>
      <c r="IVF24" s="22"/>
      <c r="IVG24" s="22"/>
      <c r="IVH24" s="15"/>
      <c r="IVI24" s="23"/>
      <c r="IVJ24" s="21"/>
      <c r="IVK24"/>
      <c r="IVL24" s="4"/>
      <c r="IVM24" s="4"/>
      <c r="IVN24"/>
      <c r="IVO24" s="22"/>
      <c r="IVP24" s="22"/>
      <c r="IVQ24" s="22"/>
      <c r="IVR24" s="15"/>
      <c r="IVS24" s="23"/>
      <c r="IVT24" s="21"/>
      <c r="IVU24"/>
      <c r="IVV24" s="4"/>
      <c r="IVW24" s="4"/>
      <c r="IVX24"/>
      <c r="IVY24" s="22"/>
      <c r="IVZ24" s="22"/>
      <c r="IWA24" s="22"/>
      <c r="IWB24" s="15"/>
      <c r="IWC24" s="23"/>
      <c r="IWD24" s="21"/>
      <c r="IWE24"/>
      <c r="IWF24" s="4"/>
      <c r="IWG24" s="4"/>
      <c r="IWH24"/>
      <c r="IWI24" s="22"/>
      <c r="IWJ24" s="22"/>
      <c r="IWK24" s="22"/>
      <c r="IWL24" s="15"/>
      <c r="IWM24" s="23"/>
      <c r="IWN24" s="21"/>
      <c r="IWO24"/>
      <c r="IWP24" s="4"/>
      <c r="IWQ24" s="4"/>
      <c r="IWR24"/>
      <c r="IWS24" s="22"/>
      <c r="IWT24" s="22"/>
      <c r="IWU24" s="22"/>
      <c r="IWV24" s="15"/>
      <c r="IWW24" s="23"/>
      <c r="IWX24" s="21"/>
      <c r="IWY24"/>
      <c r="IWZ24" s="4"/>
      <c r="IXA24" s="4"/>
      <c r="IXB24"/>
      <c r="IXC24" s="22"/>
      <c r="IXD24" s="22"/>
      <c r="IXE24" s="22"/>
      <c r="IXF24" s="15"/>
      <c r="IXG24" s="23"/>
      <c r="IXH24" s="21"/>
      <c r="IXI24"/>
      <c r="IXJ24" s="4"/>
      <c r="IXK24" s="4"/>
      <c r="IXL24"/>
      <c r="IXM24" s="22"/>
      <c r="IXN24" s="22"/>
      <c r="IXO24" s="22"/>
      <c r="IXP24" s="15"/>
      <c r="IXQ24" s="23"/>
      <c r="IXR24" s="21"/>
      <c r="IXS24"/>
      <c r="IXT24" s="4"/>
      <c r="IXU24" s="4"/>
      <c r="IXV24"/>
      <c r="IXW24" s="22"/>
      <c r="IXX24" s="22"/>
      <c r="IXY24" s="22"/>
      <c r="IXZ24" s="15"/>
      <c r="IYA24" s="23"/>
      <c r="IYB24" s="21"/>
      <c r="IYC24"/>
      <c r="IYD24" s="4"/>
      <c r="IYE24" s="4"/>
      <c r="IYF24"/>
      <c r="IYG24" s="22"/>
      <c r="IYH24" s="22"/>
      <c r="IYI24" s="22"/>
      <c r="IYJ24" s="15"/>
      <c r="IYK24" s="23"/>
      <c r="IYL24" s="21"/>
      <c r="IYM24"/>
      <c r="IYN24" s="4"/>
      <c r="IYO24" s="4"/>
      <c r="IYP24"/>
      <c r="IYQ24" s="22"/>
      <c r="IYR24" s="22"/>
      <c r="IYS24" s="22"/>
      <c r="IYT24" s="15"/>
      <c r="IYU24" s="23"/>
      <c r="IYV24" s="21"/>
      <c r="IYW24"/>
      <c r="IYX24" s="4"/>
      <c r="IYY24" s="4"/>
      <c r="IYZ24"/>
      <c r="IZA24" s="22"/>
      <c r="IZB24" s="22"/>
      <c r="IZC24" s="22"/>
      <c r="IZD24" s="15"/>
      <c r="IZE24" s="23"/>
      <c r="IZF24" s="21"/>
      <c r="IZG24"/>
      <c r="IZH24" s="4"/>
      <c r="IZI24" s="4"/>
      <c r="IZJ24"/>
      <c r="IZK24" s="22"/>
      <c r="IZL24" s="22"/>
      <c r="IZM24" s="22"/>
      <c r="IZN24" s="15"/>
      <c r="IZO24" s="23"/>
      <c r="IZP24" s="21"/>
      <c r="IZQ24"/>
      <c r="IZR24" s="4"/>
      <c r="IZS24" s="4"/>
      <c r="IZT24"/>
      <c r="IZU24" s="22"/>
      <c r="IZV24" s="22"/>
      <c r="IZW24" s="22"/>
      <c r="IZX24" s="15"/>
      <c r="IZY24" s="23"/>
      <c r="IZZ24" s="21"/>
      <c r="JAA24"/>
      <c r="JAB24" s="4"/>
      <c r="JAC24" s="4"/>
      <c r="JAD24"/>
      <c r="JAE24" s="22"/>
      <c r="JAF24" s="22"/>
      <c r="JAG24" s="22"/>
      <c r="JAH24" s="15"/>
      <c r="JAI24" s="23"/>
      <c r="JAJ24" s="21"/>
      <c r="JAK24"/>
      <c r="JAL24" s="4"/>
      <c r="JAM24" s="4"/>
      <c r="JAN24"/>
      <c r="JAO24" s="22"/>
      <c r="JAP24" s="22"/>
      <c r="JAQ24" s="22"/>
      <c r="JAR24" s="15"/>
      <c r="JAS24" s="23"/>
      <c r="JAT24" s="21"/>
      <c r="JAU24"/>
      <c r="JAV24" s="4"/>
      <c r="JAW24" s="4"/>
      <c r="JAX24"/>
      <c r="JAY24" s="22"/>
      <c r="JAZ24" s="22"/>
      <c r="JBA24" s="22"/>
      <c r="JBB24" s="15"/>
      <c r="JBC24" s="23"/>
      <c r="JBD24" s="21"/>
      <c r="JBE24"/>
      <c r="JBF24" s="4"/>
      <c r="JBG24" s="4"/>
      <c r="JBH24"/>
      <c r="JBI24" s="22"/>
      <c r="JBJ24" s="22"/>
      <c r="JBK24" s="22"/>
      <c r="JBL24" s="15"/>
      <c r="JBM24" s="23"/>
      <c r="JBN24" s="21"/>
      <c r="JBO24"/>
      <c r="JBP24" s="4"/>
      <c r="JBQ24" s="4"/>
      <c r="JBR24"/>
      <c r="JBS24" s="22"/>
      <c r="JBT24" s="22"/>
      <c r="JBU24" s="22"/>
      <c r="JBV24" s="15"/>
      <c r="JBW24" s="23"/>
      <c r="JBX24" s="21"/>
      <c r="JBY24"/>
      <c r="JBZ24" s="4"/>
      <c r="JCA24" s="4"/>
      <c r="JCB24"/>
      <c r="JCC24" s="22"/>
      <c r="JCD24" s="22"/>
      <c r="JCE24" s="22"/>
      <c r="JCF24" s="15"/>
      <c r="JCG24" s="23"/>
      <c r="JCH24" s="21"/>
      <c r="JCI24"/>
      <c r="JCJ24" s="4"/>
      <c r="JCK24" s="4"/>
      <c r="JCL24"/>
      <c r="JCM24" s="22"/>
      <c r="JCN24" s="22"/>
      <c r="JCO24" s="22"/>
      <c r="JCP24" s="15"/>
      <c r="JCQ24" s="23"/>
      <c r="JCR24" s="21"/>
      <c r="JCS24"/>
      <c r="JCT24" s="4"/>
      <c r="JCU24" s="4"/>
      <c r="JCV24"/>
      <c r="JCW24" s="22"/>
      <c r="JCX24" s="22"/>
      <c r="JCY24" s="22"/>
      <c r="JCZ24" s="15"/>
      <c r="JDA24" s="23"/>
      <c r="JDB24" s="21"/>
      <c r="JDC24"/>
      <c r="JDD24" s="4"/>
      <c r="JDE24" s="4"/>
      <c r="JDF24"/>
      <c r="JDG24" s="22"/>
      <c r="JDH24" s="22"/>
      <c r="JDI24" s="22"/>
      <c r="JDJ24" s="15"/>
      <c r="JDK24" s="23"/>
      <c r="JDL24" s="21"/>
      <c r="JDM24"/>
      <c r="JDN24" s="4"/>
      <c r="JDO24" s="4"/>
      <c r="JDP24"/>
      <c r="JDQ24" s="22"/>
      <c r="JDR24" s="22"/>
      <c r="JDS24" s="22"/>
      <c r="JDT24" s="15"/>
      <c r="JDU24" s="23"/>
      <c r="JDV24" s="21"/>
      <c r="JDW24"/>
      <c r="JDX24" s="4"/>
      <c r="JDY24" s="4"/>
      <c r="JDZ24"/>
      <c r="JEA24" s="22"/>
      <c r="JEB24" s="22"/>
      <c r="JEC24" s="22"/>
      <c r="JED24" s="15"/>
      <c r="JEE24" s="23"/>
      <c r="JEF24" s="21"/>
      <c r="JEG24"/>
      <c r="JEH24" s="4"/>
      <c r="JEI24" s="4"/>
      <c r="JEJ24"/>
      <c r="JEK24" s="22"/>
      <c r="JEL24" s="22"/>
      <c r="JEM24" s="22"/>
      <c r="JEN24" s="15"/>
      <c r="JEO24" s="23"/>
      <c r="JEP24" s="21"/>
      <c r="JEQ24"/>
      <c r="JER24" s="4"/>
      <c r="JES24" s="4"/>
      <c r="JET24"/>
      <c r="JEU24" s="22"/>
      <c r="JEV24" s="22"/>
      <c r="JEW24" s="22"/>
      <c r="JEX24" s="15"/>
      <c r="JEY24" s="23"/>
      <c r="JEZ24" s="21"/>
      <c r="JFA24"/>
      <c r="JFB24" s="4"/>
      <c r="JFC24" s="4"/>
      <c r="JFD24"/>
      <c r="JFE24" s="22"/>
      <c r="JFF24" s="22"/>
      <c r="JFG24" s="22"/>
      <c r="JFH24" s="15"/>
      <c r="JFI24" s="23"/>
      <c r="JFJ24" s="21"/>
      <c r="JFK24"/>
      <c r="JFL24" s="4"/>
      <c r="JFM24" s="4"/>
      <c r="JFN24"/>
      <c r="JFO24" s="22"/>
      <c r="JFP24" s="22"/>
      <c r="JFQ24" s="22"/>
      <c r="JFR24" s="15"/>
      <c r="JFS24" s="23"/>
      <c r="JFT24" s="21"/>
      <c r="JFU24"/>
      <c r="JFV24" s="4"/>
      <c r="JFW24" s="4"/>
      <c r="JFX24"/>
      <c r="JFY24" s="22"/>
      <c r="JFZ24" s="22"/>
      <c r="JGA24" s="22"/>
      <c r="JGB24" s="15"/>
      <c r="JGC24" s="23"/>
      <c r="JGD24" s="21"/>
      <c r="JGE24"/>
      <c r="JGF24" s="4"/>
      <c r="JGG24" s="4"/>
      <c r="JGH24"/>
      <c r="JGI24" s="22"/>
      <c r="JGJ24" s="22"/>
      <c r="JGK24" s="22"/>
      <c r="JGL24" s="15"/>
      <c r="JGM24" s="23"/>
      <c r="JGN24" s="21"/>
      <c r="JGO24"/>
      <c r="JGP24" s="4"/>
      <c r="JGQ24" s="4"/>
      <c r="JGR24"/>
      <c r="JGS24" s="22"/>
      <c r="JGT24" s="22"/>
      <c r="JGU24" s="22"/>
      <c r="JGV24" s="15"/>
      <c r="JGW24" s="23"/>
      <c r="JGX24" s="21"/>
      <c r="JGY24"/>
      <c r="JGZ24" s="4"/>
      <c r="JHA24" s="4"/>
      <c r="JHB24"/>
      <c r="JHC24" s="22"/>
      <c r="JHD24" s="22"/>
      <c r="JHE24" s="22"/>
      <c r="JHF24" s="15"/>
      <c r="JHG24" s="23"/>
      <c r="JHH24" s="21"/>
      <c r="JHI24"/>
      <c r="JHJ24" s="4"/>
      <c r="JHK24" s="4"/>
      <c r="JHL24"/>
      <c r="JHM24" s="22"/>
      <c r="JHN24" s="22"/>
      <c r="JHO24" s="22"/>
      <c r="JHP24" s="15"/>
      <c r="JHQ24" s="23"/>
      <c r="JHR24" s="21"/>
      <c r="JHS24"/>
      <c r="JHT24" s="4"/>
      <c r="JHU24" s="4"/>
      <c r="JHV24"/>
      <c r="JHW24" s="22"/>
      <c r="JHX24" s="22"/>
      <c r="JHY24" s="22"/>
      <c r="JHZ24" s="15"/>
      <c r="JIA24" s="23"/>
      <c r="JIB24" s="21"/>
      <c r="JIC24"/>
      <c r="JID24" s="4"/>
      <c r="JIE24" s="4"/>
      <c r="JIF24"/>
      <c r="JIG24" s="22"/>
      <c r="JIH24" s="22"/>
      <c r="JII24" s="22"/>
      <c r="JIJ24" s="15"/>
      <c r="JIK24" s="23"/>
      <c r="JIL24" s="21"/>
      <c r="JIM24"/>
      <c r="JIN24" s="4"/>
      <c r="JIO24" s="4"/>
      <c r="JIP24"/>
      <c r="JIQ24" s="22"/>
      <c r="JIR24" s="22"/>
      <c r="JIS24" s="22"/>
      <c r="JIT24" s="15"/>
      <c r="JIU24" s="23"/>
      <c r="JIV24" s="21"/>
      <c r="JIW24"/>
      <c r="JIX24" s="4"/>
      <c r="JIY24" s="4"/>
      <c r="JIZ24"/>
      <c r="JJA24" s="22"/>
      <c r="JJB24" s="22"/>
      <c r="JJC24" s="22"/>
      <c r="JJD24" s="15"/>
      <c r="JJE24" s="23"/>
      <c r="JJF24" s="21"/>
      <c r="JJG24"/>
      <c r="JJH24" s="4"/>
      <c r="JJI24" s="4"/>
      <c r="JJJ24"/>
      <c r="JJK24" s="22"/>
      <c r="JJL24" s="22"/>
      <c r="JJM24" s="22"/>
      <c r="JJN24" s="15"/>
      <c r="JJO24" s="23"/>
      <c r="JJP24" s="21"/>
      <c r="JJQ24"/>
      <c r="JJR24" s="4"/>
      <c r="JJS24" s="4"/>
      <c r="JJT24"/>
      <c r="JJU24" s="22"/>
      <c r="JJV24" s="22"/>
      <c r="JJW24" s="22"/>
      <c r="JJX24" s="15"/>
      <c r="JJY24" s="23"/>
      <c r="JJZ24" s="21"/>
      <c r="JKA24"/>
      <c r="JKB24" s="4"/>
      <c r="JKC24" s="4"/>
      <c r="JKD24"/>
      <c r="JKE24" s="22"/>
      <c r="JKF24" s="22"/>
      <c r="JKG24" s="22"/>
      <c r="JKH24" s="15"/>
      <c r="JKI24" s="23"/>
      <c r="JKJ24" s="21"/>
      <c r="JKK24"/>
      <c r="JKL24" s="4"/>
      <c r="JKM24" s="4"/>
      <c r="JKN24"/>
      <c r="JKO24" s="22"/>
      <c r="JKP24" s="22"/>
      <c r="JKQ24" s="22"/>
      <c r="JKR24" s="15"/>
      <c r="JKS24" s="23"/>
      <c r="JKT24" s="21"/>
      <c r="JKU24"/>
      <c r="JKV24" s="4"/>
      <c r="JKW24" s="4"/>
      <c r="JKX24"/>
      <c r="JKY24" s="22"/>
      <c r="JKZ24" s="22"/>
      <c r="JLA24" s="22"/>
      <c r="JLB24" s="15"/>
      <c r="JLC24" s="23"/>
      <c r="JLD24" s="21"/>
      <c r="JLE24"/>
      <c r="JLF24" s="4"/>
      <c r="JLG24" s="4"/>
      <c r="JLH24"/>
      <c r="JLI24" s="22"/>
      <c r="JLJ24" s="22"/>
      <c r="JLK24" s="22"/>
      <c r="JLL24" s="15"/>
      <c r="JLM24" s="23"/>
      <c r="JLN24" s="21"/>
      <c r="JLO24"/>
      <c r="JLP24" s="4"/>
      <c r="JLQ24" s="4"/>
      <c r="JLR24"/>
      <c r="JLS24" s="22"/>
      <c r="JLT24" s="22"/>
      <c r="JLU24" s="22"/>
      <c r="JLV24" s="15"/>
      <c r="JLW24" s="23"/>
      <c r="JLX24" s="21"/>
      <c r="JLY24"/>
      <c r="JLZ24" s="4"/>
      <c r="JMA24" s="4"/>
      <c r="JMB24"/>
      <c r="JMC24" s="22"/>
      <c r="JMD24" s="22"/>
      <c r="JME24" s="22"/>
      <c r="JMF24" s="15"/>
      <c r="JMG24" s="23"/>
      <c r="JMH24" s="21"/>
      <c r="JMI24"/>
      <c r="JMJ24" s="4"/>
      <c r="JMK24" s="4"/>
      <c r="JML24"/>
      <c r="JMM24" s="22"/>
      <c r="JMN24" s="22"/>
      <c r="JMO24" s="22"/>
      <c r="JMP24" s="15"/>
      <c r="JMQ24" s="23"/>
      <c r="JMR24" s="21"/>
      <c r="JMS24"/>
      <c r="JMT24" s="4"/>
      <c r="JMU24" s="4"/>
      <c r="JMV24"/>
      <c r="JMW24" s="22"/>
      <c r="JMX24" s="22"/>
      <c r="JMY24" s="22"/>
      <c r="JMZ24" s="15"/>
      <c r="JNA24" s="23"/>
      <c r="JNB24" s="21"/>
      <c r="JNC24"/>
      <c r="JND24" s="4"/>
      <c r="JNE24" s="4"/>
      <c r="JNF24"/>
      <c r="JNG24" s="22"/>
      <c r="JNH24" s="22"/>
      <c r="JNI24" s="22"/>
      <c r="JNJ24" s="15"/>
      <c r="JNK24" s="23"/>
      <c r="JNL24" s="21"/>
      <c r="JNM24"/>
      <c r="JNN24" s="4"/>
      <c r="JNO24" s="4"/>
      <c r="JNP24"/>
      <c r="JNQ24" s="22"/>
      <c r="JNR24" s="22"/>
      <c r="JNS24" s="22"/>
      <c r="JNT24" s="15"/>
      <c r="JNU24" s="23"/>
      <c r="JNV24" s="21"/>
      <c r="JNW24"/>
      <c r="JNX24" s="4"/>
      <c r="JNY24" s="4"/>
      <c r="JNZ24"/>
      <c r="JOA24" s="22"/>
      <c r="JOB24" s="22"/>
      <c r="JOC24" s="22"/>
      <c r="JOD24" s="15"/>
      <c r="JOE24" s="23"/>
      <c r="JOF24" s="21"/>
      <c r="JOG24"/>
      <c r="JOH24" s="4"/>
      <c r="JOI24" s="4"/>
      <c r="JOJ24"/>
      <c r="JOK24" s="22"/>
      <c r="JOL24" s="22"/>
      <c r="JOM24" s="22"/>
      <c r="JON24" s="15"/>
      <c r="JOO24" s="23"/>
      <c r="JOP24" s="21"/>
      <c r="JOQ24"/>
      <c r="JOR24" s="4"/>
      <c r="JOS24" s="4"/>
      <c r="JOT24"/>
      <c r="JOU24" s="22"/>
      <c r="JOV24" s="22"/>
      <c r="JOW24" s="22"/>
      <c r="JOX24" s="15"/>
      <c r="JOY24" s="23"/>
      <c r="JOZ24" s="21"/>
      <c r="JPA24"/>
      <c r="JPB24" s="4"/>
      <c r="JPC24" s="4"/>
      <c r="JPD24"/>
      <c r="JPE24" s="22"/>
      <c r="JPF24" s="22"/>
      <c r="JPG24" s="22"/>
      <c r="JPH24" s="15"/>
      <c r="JPI24" s="23"/>
      <c r="JPJ24" s="21"/>
      <c r="JPK24"/>
      <c r="JPL24" s="4"/>
      <c r="JPM24" s="4"/>
      <c r="JPN24"/>
      <c r="JPO24" s="22"/>
      <c r="JPP24" s="22"/>
      <c r="JPQ24" s="22"/>
      <c r="JPR24" s="15"/>
      <c r="JPS24" s="23"/>
      <c r="JPT24" s="21"/>
      <c r="JPU24"/>
      <c r="JPV24" s="4"/>
      <c r="JPW24" s="4"/>
      <c r="JPX24"/>
      <c r="JPY24" s="22"/>
      <c r="JPZ24" s="22"/>
      <c r="JQA24" s="22"/>
      <c r="JQB24" s="15"/>
      <c r="JQC24" s="23"/>
      <c r="JQD24" s="21"/>
      <c r="JQE24"/>
      <c r="JQF24" s="4"/>
      <c r="JQG24" s="4"/>
      <c r="JQH24"/>
      <c r="JQI24" s="22"/>
      <c r="JQJ24" s="22"/>
      <c r="JQK24" s="22"/>
      <c r="JQL24" s="15"/>
      <c r="JQM24" s="23"/>
      <c r="JQN24" s="21"/>
      <c r="JQO24"/>
      <c r="JQP24" s="4"/>
      <c r="JQQ24" s="4"/>
      <c r="JQR24"/>
      <c r="JQS24" s="22"/>
      <c r="JQT24" s="22"/>
      <c r="JQU24" s="22"/>
      <c r="JQV24" s="15"/>
      <c r="JQW24" s="23"/>
      <c r="JQX24" s="21"/>
      <c r="JQY24"/>
      <c r="JQZ24" s="4"/>
      <c r="JRA24" s="4"/>
      <c r="JRB24"/>
      <c r="JRC24" s="22"/>
      <c r="JRD24" s="22"/>
      <c r="JRE24" s="22"/>
      <c r="JRF24" s="15"/>
      <c r="JRG24" s="23"/>
      <c r="JRH24" s="21"/>
      <c r="JRI24"/>
      <c r="JRJ24" s="4"/>
      <c r="JRK24" s="4"/>
      <c r="JRL24"/>
      <c r="JRM24" s="22"/>
      <c r="JRN24" s="22"/>
      <c r="JRO24" s="22"/>
      <c r="JRP24" s="15"/>
      <c r="JRQ24" s="23"/>
      <c r="JRR24" s="21"/>
      <c r="JRS24"/>
      <c r="JRT24" s="4"/>
      <c r="JRU24" s="4"/>
      <c r="JRV24"/>
      <c r="JRW24" s="22"/>
      <c r="JRX24" s="22"/>
      <c r="JRY24" s="22"/>
      <c r="JRZ24" s="15"/>
      <c r="JSA24" s="23"/>
      <c r="JSB24" s="21"/>
      <c r="JSC24"/>
      <c r="JSD24" s="4"/>
      <c r="JSE24" s="4"/>
      <c r="JSF24"/>
      <c r="JSG24" s="22"/>
      <c r="JSH24" s="22"/>
      <c r="JSI24" s="22"/>
      <c r="JSJ24" s="15"/>
      <c r="JSK24" s="23"/>
      <c r="JSL24" s="21"/>
      <c r="JSM24"/>
      <c r="JSN24" s="4"/>
      <c r="JSO24" s="4"/>
      <c r="JSP24"/>
      <c r="JSQ24" s="22"/>
      <c r="JSR24" s="22"/>
      <c r="JSS24" s="22"/>
      <c r="JST24" s="15"/>
      <c r="JSU24" s="23"/>
      <c r="JSV24" s="21"/>
      <c r="JSW24"/>
      <c r="JSX24" s="4"/>
      <c r="JSY24" s="4"/>
      <c r="JSZ24"/>
      <c r="JTA24" s="22"/>
      <c r="JTB24" s="22"/>
      <c r="JTC24" s="22"/>
      <c r="JTD24" s="15"/>
      <c r="JTE24" s="23"/>
      <c r="JTF24" s="21"/>
      <c r="JTG24"/>
      <c r="JTH24" s="4"/>
      <c r="JTI24" s="4"/>
      <c r="JTJ24"/>
      <c r="JTK24" s="22"/>
      <c r="JTL24" s="22"/>
      <c r="JTM24" s="22"/>
      <c r="JTN24" s="15"/>
      <c r="JTO24" s="23"/>
      <c r="JTP24" s="21"/>
      <c r="JTQ24"/>
      <c r="JTR24" s="4"/>
      <c r="JTS24" s="4"/>
      <c r="JTT24"/>
      <c r="JTU24" s="22"/>
      <c r="JTV24" s="22"/>
      <c r="JTW24" s="22"/>
      <c r="JTX24" s="15"/>
      <c r="JTY24" s="23"/>
      <c r="JTZ24" s="21"/>
      <c r="JUA24"/>
      <c r="JUB24" s="4"/>
      <c r="JUC24" s="4"/>
      <c r="JUD24"/>
      <c r="JUE24" s="22"/>
      <c r="JUF24" s="22"/>
      <c r="JUG24" s="22"/>
      <c r="JUH24" s="15"/>
      <c r="JUI24" s="23"/>
      <c r="JUJ24" s="21"/>
      <c r="JUK24"/>
      <c r="JUL24" s="4"/>
      <c r="JUM24" s="4"/>
      <c r="JUN24"/>
      <c r="JUO24" s="22"/>
      <c r="JUP24" s="22"/>
      <c r="JUQ24" s="22"/>
      <c r="JUR24" s="15"/>
      <c r="JUS24" s="23"/>
      <c r="JUT24" s="21"/>
      <c r="JUU24"/>
      <c r="JUV24" s="4"/>
      <c r="JUW24" s="4"/>
      <c r="JUX24"/>
      <c r="JUY24" s="22"/>
      <c r="JUZ24" s="22"/>
      <c r="JVA24" s="22"/>
      <c r="JVB24" s="15"/>
      <c r="JVC24" s="23"/>
      <c r="JVD24" s="21"/>
      <c r="JVE24"/>
      <c r="JVF24" s="4"/>
      <c r="JVG24" s="4"/>
      <c r="JVH24"/>
      <c r="JVI24" s="22"/>
      <c r="JVJ24" s="22"/>
      <c r="JVK24" s="22"/>
      <c r="JVL24" s="15"/>
      <c r="JVM24" s="23"/>
      <c r="JVN24" s="21"/>
      <c r="JVO24"/>
      <c r="JVP24" s="4"/>
      <c r="JVQ24" s="4"/>
      <c r="JVR24"/>
      <c r="JVS24" s="22"/>
      <c r="JVT24" s="22"/>
      <c r="JVU24" s="22"/>
      <c r="JVV24" s="15"/>
      <c r="JVW24" s="23"/>
      <c r="JVX24" s="21"/>
      <c r="JVY24"/>
      <c r="JVZ24" s="4"/>
      <c r="JWA24" s="4"/>
      <c r="JWB24"/>
      <c r="JWC24" s="22"/>
      <c r="JWD24" s="22"/>
      <c r="JWE24" s="22"/>
      <c r="JWF24" s="15"/>
      <c r="JWG24" s="23"/>
      <c r="JWH24" s="21"/>
      <c r="JWI24"/>
      <c r="JWJ24" s="4"/>
      <c r="JWK24" s="4"/>
      <c r="JWL24"/>
      <c r="JWM24" s="22"/>
      <c r="JWN24" s="22"/>
      <c r="JWO24" s="22"/>
      <c r="JWP24" s="15"/>
      <c r="JWQ24" s="23"/>
      <c r="JWR24" s="21"/>
      <c r="JWS24"/>
      <c r="JWT24" s="4"/>
      <c r="JWU24" s="4"/>
      <c r="JWV24"/>
      <c r="JWW24" s="22"/>
      <c r="JWX24" s="22"/>
      <c r="JWY24" s="22"/>
      <c r="JWZ24" s="15"/>
      <c r="JXA24" s="23"/>
      <c r="JXB24" s="21"/>
      <c r="JXC24"/>
      <c r="JXD24" s="4"/>
      <c r="JXE24" s="4"/>
      <c r="JXF24"/>
      <c r="JXG24" s="22"/>
      <c r="JXH24" s="22"/>
      <c r="JXI24" s="22"/>
      <c r="JXJ24" s="15"/>
      <c r="JXK24" s="23"/>
      <c r="JXL24" s="21"/>
      <c r="JXM24"/>
      <c r="JXN24" s="4"/>
      <c r="JXO24" s="4"/>
      <c r="JXP24"/>
      <c r="JXQ24" s="22"/>
      <c r="JXR24" s="22"/>
      <c r="JXS24" s="22"/>
      <c r="JXT24" s="15"/>
      <c r="JXU24" s="23"/>
      <c r="JXV24" s="21"/>
      <c r="JXW24"/>
      <c r="JXX24" s="4"/>
      <c r="JXY24" s="4"/>
      <c r="JXZ24"/>
      <c r="JYA24" s="22"/>
      <c r="JYB24" s="22"/>
      <c r="JYC24" s="22"/>
      <c r="JYD24" s="15"/>
      <c r="JYE24" s="23"/>
      <c r="JYF24" s="21"/>
      <c r="JYG24"/>
      <c r="JYH24" s="4"/>
      <c r="JYI24" s="4"/>
      <c r="JYJ24"/>
      <c r="JYK24" s="22"/>
      <c r="JYL24" s="22"/>
      <c r="JYM24" s="22"/>
      <c r="JYN24" s="15"/>
      <c r="JYO24" s="23"/>
      <c r="JYP24" s="21"/>
      <c r="JYQ24"/>
      <c r="JYR24" s="4"/>
      <c r="JYS24" s="4"/>
      <c r="JYT24"/>
      <c r="JYU24" s="22"/>
      <c r="JYV24" s="22"/>
      <c r="JYW24" s="22"/>
      <c r="JYX24" s="15"/>
      <c r="JYY24" s="23"/>
      <c r="JYZ24" s="21"/>
      <c r="JZA24"/>
      <c r="JZB24" s="4"/>
      <c r="JZC24" s="4"/>
      <c r="JZD24"/>
      <c r="JZE24" s="22"/>
      <c r="JZF24" s="22"/>
      <c r="JZG24" s="22"/>
      <c r="JZH24" s="15"/>
      <c r="JZI24" s="23"/>
      <c r="JZJ24" s="21"/>
      <c r="JZK24"/>
      <c r="JZL24" s="4"/>
      <c r="JZM24" s="4"/>
      <c r="JZN24"/>
      <c r="JZO24" s="22"/>
      <c r="JZP24" s="22"/>
      <c r="JZQ24" s="22"/>
      <c r="JZR24" s="15"/>
      <c r="JZS24" s="23"/>
      <c r="JZT24" s="21"/>
      <c r="JZU24"/>
      <c r="JZV24" s="4"/>
      <c r="JZW24" s="4"/>
      <c r="JZX24"/>
      <c r="JZY24" s="22"/>
      <c r="JZZ24" s="22"/>
      <c r="KAA24" s="22"/>
      <c r="KAB24" s="15"/>
      <c r="KAC24" s="23"/>
      <c r="KAD24" s="21"/>
      <c r="KAE24"/>
      <c r="KAF24" s="4"/>
      <c r="KAG24" s="4"/>
      <c r="KAH24"/>
      <c r="KAI24" s="22"/>
      <c r="KAJ24" s="22"/>
      <c r="KAK24" s="22"/>
      <c r="KAL24" s="15"/>
      <c r="KAM24" s="23"/>
      <c r="KAN24" s="21"/>
      <c r="KAO24"/>
      <c r="KAP24" s="4"/>
      <c r="KAQ24" s="4"/>
      <c r="KAR24"/>
      <c r="KAS24" s="22"/>
      <c r="KAT24" s="22"/>
      <c r="KAU24" s="22"/>
      <c r="KAV24" s="15"/>
      <c r="KAW24" s="23"/>
      <c r="KAX24" s="21"/>
      <c r="KAY24"/>
      <c r="KAZ24" s="4"/>
      <c r="KBA24" s="4"/>
      <c r="KBB24"/>
      <c r="KBC24" s="22"/>
      <c r="KBD24" s="22"/>
      <c r="KBE24" s="22"/>
      <c r="KBF24" s="15"/>
      <c r="KBG24" s="23"/>
      <c r="KBH24" s="21"/>
      <c r="KBI24"/>
      <c r="KBJ24" s="4"/>
      <c r="KBK24" s="4"/>
      <c r="KBL24"/>
      <c r="KBM24" s="22"/>
      <c r="KBN24" s="22"/>
      <c r="KBO24" s="22"/>
      <c r="KBP24" s="15"/>
      <c r="KBQ24" s="23"/>
      <c r="KBR24" s="21"/>
      <c r="KBS24"/>
      <c r="KBT24" s="4"/>
      <c r="KBU24" s="4"/>
      <c r="KBV24"/>
      <c r="KBW24" s="22"/>
      <c r="KBX24" s="22"/>
      <c r="KBY24" s="22"/>
      <c r="KBZ24" s="15"/>
      <c r="KCA24" s="23"/>
      <c r="KCB24" s="21"/>
      <c r="KCC24"/>
      <c r="KCD24" s="4"/>
      <c r="KCE24" s="4"/>
      <c r="KCF24"/>
      <c r="KCG24" s="22"/>
      <c r="KCH24" s="22"/>
      <c r="KCI24" s="22"/>
      <c r="KCJ24" s="15"/>
      <c r="KCK24" s="23"/>
      <c r="KCL24" s="21"/>
      <c r="KCM24"/>
      <c r="KCN24" s="4"/>
      <c r="KCO24" s="4"/>
      <c r="KCP24"/>
      <c r="KCQ24" s="22"/>
      <c r="KCR24" s="22"/>
      <c r="KCS24" s="22"/>
      <c r="KCT24" s="15"/>
      <c r="KCU24" s="23"/>
      <c r="KCV24" s="21"/>
      <c r="KCW24"/>
      <c r="KCX24" s="4"/>
      <c r="KCY24" s="4"/>
      <c r="KCZ24"/>
      <c r="KDA24" s="22"/>
      <c r="KDB24" s="22"/>
      <c r="KDC24" s="22"/>
      <c r="KDD24" s="15"/>
      <c r="KDE24" s="23"/>
      <c r="KDF24" s="21"/>
      <c r="KDG24"/>
      <c r="KDH24" s="4"/>
      <c r="KDI24" s="4"/>
      <c r="KDJ24"/>
      <c r="KDK24" s="22"/>
      <c r="KDL24" s="22"/>
      <c r="KDM24" s="22"/>
      <c r="KDN24" s="15"/>
      <c r="KDO24" s="23"/>
      <c r="KDP24" s="21"/>
      <c r="KDQ24"/>
      <c r="KDR24" s="4"/>
      <c r="KDS24" s="4"/>
      <c r="KDT24"/>
      <c r="KDU24" s="22"/>
      <c r="KDV24" s="22"/>
      <c r="KDW24" s="22"/>
      <c r="KDX24" s="15"/>
      <c r="KDY24" s="23"/>
      <c r="KDZ24" s="21"/>
      <c r="KEA24"/>
      <c r="KEB24" s="4"/>
      <c r="KEC24" s="4"/>
      <c r="KED24"/>
      <c r="KEE24" s="22"/>
      <c r="KEF24" s="22"/>
      <c r="KEG24" s="22"/>
      <c r="KEH24" s="15"/>
      <c r="KEI24" s="23"/>
      <c r="KEJ24" s="21"/>
      <c r="KEK24"/>
      <c r="KEL24" s="4"/>
      <c r="KEM24" s="4"/>
      <c r="KEN24"/>
      <c r="KEO24" s="22"/>
      <c r="KEP24" s="22"/>
      <c r="KEQ24" s="22"/>
      <c r="KER24" s="15"/>
      <c r="KES24" s="23"/>
      <c r="KET24" s="21"/>
      <c r="KEU24"/>
      <c r="KEV24" s="4"/>
      <c r="KEW24" s="4"/>
      <c r="KEX24"/>
      <c r="KEY24" s="22"/>
      <c r="KEZ24" s="22"/>
      <c r="KFA24" s="22"/>
      <c r="KFB24" s="15"/>
      <c r="KFC24" s="23"/>
      <c r="KFD24" s="21"/>
      <c r="KFE24"/>
      <c r="KFF24" s="4"/>
      <c r="KFG24" s="4"/>
      <c r="KFH24"/>
      <c r="KFI24" s="22"/>
      <c r="KFJ24" s="22"/>
      <c r="KFK24" s="22"/>
      <c r="KFL24" s="15"/>
      <c r="KFM24" s="23"/>
      <c r="KFN24" s="21"/>
      <c r="KFO24"/>
      <c r="KFP24" s="4"/>
      <c r="KFQ24" s="4"/>
      <c r="KFR24"/>
      <c r="KFS24" s="22"/>
      <c r="KFT24" s="22"/>
      <c r="KFU24" s="22"/>
      <c r="KFV24" s="15"/>
      <c r="KFW24" s="23"/>
      <c r="KFX24" s="21"/>
      <c r="KFY24"/>
      <c r="KFZ24" s="4"/>
      <c r="KGA24" s="4"/>
      <c r="KGB24"/>
      <c r="KGC24" s="22"/>
      <c r="KGD24" s="22"/>
      <c r="KGE24" s="22"/>
      <c r="KGF24" s="15"/>
      <c r="KGG24" s="23"/>
      <c r="KGH24" s="21"/>
      <c r="KGI24"/>
      <c r="KGJ24" s="4"/>
      <c r="KGK24" s="4"/>
      <c r="KGL24"/>
      <c r="KGM24" s="22"/>
      <c r="KGN24" s="22"/>
      <c r="KGO24" s="22"/>
      <c r="KGP24" s="15"/>
      <c r="KGQ24" s="23"/>
      <c r="KGR24" s="21"/>
      <c r="KGS24"/>
      <c r="KGT24" s="4"/>
      <c r="KGU24" s="4"/>
      <c r="KGV24"/>
      <c r="KGW24" s="22"/>
      <c r="KGX24" s="22"/>
      <c r="KGY24" s="22"/>
      <c r="KGZ24" s="15"/>
      <c r="KHA24" s="23"/>
      <c r="KHB24" s="21"/>
      <c r="KHC24"/>
      <c r="KHD24" s="4"/>
      <c r="KHE24" s="4"/>
      <c r="KHF24"/>
      <c r="KHG24" s="22"/>
      <c r="KHH24" s="22"/>
      <c r="KHI24" s="22"/>
      <c r="KHJ24" s="15"/>
      <c r="KHK24" s="23"/>
      <c r="KHL24" s="21"/>
      <c r="KHM24"/>
      <c r="KHN24" s="4"/>
      <c r="KHO24" s="4"/>
      <c r="KHP24"/>
      <c r="KHQ24" s="22"/>
      <c r="KHR24" s="22"/>
      <c r="KHS24" s="22"/>
      <c r="KHT24" s="15"/>
      <c r="KHU24" s="23"/>
      <c r="KHV24" s="21"/>
      <c r="KHW24"/>
      <c r="KHX24" s="4"/>
      <c r="KHY24" s="4"/>
      <c r="KHZ24"/>
      <c r="KIA24" s="22"/>
      <c r="KIB24" s="22"/>
      <c r="KIC24" s="22"/>
      <c r="KID24" s="15"/>
      <c r="KIE24" s="23"/>
      <c r="KIF24" s="21"/>
      <c r="KIG24"/>
      <c r="KIH24" s="4"/>
      <c r="KII24" s="4"/>
      <c r="KIJ24"/>
      <c r="KIK24" s="22"/>
      <c r="KIL24" s="22"/>
      <c r="KIM24" s="22"/>
      <c r="KIN24" s="15"/>
      <c r="KIO24" s="23"/>
      <c r="KIP24" s="21"/>
      <c r="KIQ24"/>
      <c r="KIR24" s="4"/>
      <c r="KIS24" s="4"/>
      <c r="KIT24"/>
      <c r="KIU24" s="22"/>
      <c r="KIV24" s="22"/>
      <c r="KIW24" s="22"/>
      <c r="KIX24" s="15"/>
      <c r="KIY24" s="23"/>
      <c r="KIZ24" s="21"/>
      <c r="KJA24"/>
      <c r="KJB24" s="4"/>
      <c r="KJC24" s="4"/>
      <c r="KJD24"/>
      <c r="KJE24" s="22"/>
      <c r="KJF24" s="22"/>
      <c r="KJG24" s="22"/>
      <c r="KJH24" s="15"/>
      <c r="KJI24" s="23"/>
      <c r="KJJ24" s="21"/>
      <c r="KJK24"/>
      <c r="KJL24" s="4"/>
      <c r="KJM24" s="4"/>
      <c r="KJN24"/>
      <c r="KJO24" s="22"/>
      <c r="KJP24" s="22"/>
      <c r="KJQ24" s="22"/>
      <c r="KJR24" s="15"/>
      <c r="KJS24" s="23"/>
      <c r="KJT24" s="21"/>
      <c r="KJU24"/>
      <c r="KJV24" s="4"/>
      <c r="KJW24" s="4"/>
      <c r="KJX24"/>
      <c r="KJY24" s="22"/>
      <c r="KJZ24" s="22"/>
      <c r="KKA24" s="22"/>
      <c r="KKB24" s="15"/>
      <c r="KKC24" s="23"/>
      <c r="KKD24" s="21"/>
      <c r="KKE24"/>
      <c r="KKF24" s="4"/>
      <c r="KKG24" s="4"/>
      <c r="KKH24"/>
      <c r="KKI24" s="22"/>
      <c r="KKJ24" s="22"/>
      <c r="KKK24" s="22"/>
      <c r="KKL24" s="15"/>
      <c r="KKM24" s="23"/>
      <c r="KKN24" s="21"/>
      <c r="KKO24"/>
      <c r="KKP24" s="4"/>
      <c r="KKQ24" s="4"/>
      <c r="KKR24"/>
      <c r="KKS24" s="22"/>
      <c r="KKT24" s="22"/>
      <c r="KKU24" s="22"/>
      <c r="KKV24" s="15"/>
      <c r="KKW24" s="23"/>
      <c r="KKX24" s="21"/>
      <c r="KKY24"/>
      <c r="KKZ24" s="4"/>
      <c r="KLA24" s="4"/>
      <c r="KLB24"/>
      <c r="KLC24" s="22"/>
      <c r="KLD24" s="22"/>
      <c r="KLE24" s="22"/>
      <c r="KLF24" s="15"/>
      <c r="KLG24" s="23"/>
      <c r="KLH24" s="21"/>
      <c r="KLI24"/>
      <c r="KLJ24" s="4"/>
      <c r="KLK24" s="4"/>
      <c r="KLL24"/>
      <c r="KLM24" s="22"/>
      <c r="KLN24" s="22"/>
      <c r="KLO24" s="22"/>
      <c r="KLP24" s="15"/>
      <c r="KLQ24" s="23"/>
      <c r="KLR24" s="21"/>
      <c r="KLS24"/>
      <c r="KLT24" s="4"/>
      <c r="KLU24" s="4"/>
      <c r="KLV24"/>
      <c r="KLW24" s="22"/>
      <c r="KLX24" s="22"/>
      <c r="KLY24" s="22"/>
      <c r="KLZ24" s="15"/>
      <c r="KMA24" s="23"/>
      <c r="KMB24" s="21"/>
      <c r="KMC24"/>
      <c r="KMD24" s="4"/>
      <c r="KME24" s="4"/>
      <c r="KMF24"/>
      <c r="KMG24" s="22"/>
      <c r="KMH24" s="22"/>
      <c r="KMI24" s="22"/>
      <c r="KMJ24" s="15"/>
      <c r="KMK24" s="23"/>
      <c r="KML24" s="21"/>
      <c r="KMM24"/>
      <c r="KMN24" s="4"/>
      <c r="KMO24" s="4"/>
      <c r="KMP24"/>
      <c r="KMQ24" s="22"/>
      <c r="KMR24" s="22"/>
      <c r="KMS24" s="22"/>
      <c r="KMT24" s="15"/>
      <c r="KMU24" s="23"/>
      <c r="KMV24" s="21"/>
      <c r="KMW24"/>
      <c r="KMX24" s="4"/>
      <c r="KMY24" s="4"/>
      <c r="KMZ24"/>
      <c r="KNA24" s="22"/>
      <c r="KNB24" s="22"/>
      <c r="KNC24" s="22"/>
      <c r="KND24" s="15"/>
      <c r="KNE24" s="23"/>
      <c r="KNF24" s="21"/>
      <c r="KNG24"/>
      <c r="KNH24" s="4"/>
      <c r="KNI24" s="4"/>
      <c r="KNJ24"/>
      <c r="KNK24" s="22"/>
      <c r="KNL24" s="22"/>
      <c r="KNM24" s="22"/>
      <c r="KNN24" s="15"/>
      <c r="KNO24" s="23"/>
      <c r="KNP24" s="21"/>
      <c r="KNQ24"/>
      <c r="KNR24" s="4"/>
      <c r="KNS24" s="4"/>
      <c r="KNT24"/>
      <c r="KNU24" s="22"/>
      <c r="KNV24" s="22"/>
      <c r="KNW24" s="22"/>
      <c r="KNX24" s="15"/>
      <c r="KNY24" s="23"/>
      <c r="KNZ24" s="21"/>
      <c r="KOA24"/>
      <c r="KOB24" s="4"/>
      <c r="KOC24" s="4"/>
      <c r="KOD24"/>
      <c r="KOE24" s="22"/>
      <c r="KOF24" s="22"/>
      <c r="KOG24" s="22"/>
      <c r="KOH24" s="15"/>
      <c r="KOI24" s="23"/>
      <c r="KOJ24" s="21"/>
      <c r="KOK24"/>
      <c r="KOL24" s="4"/>
      <c r="KOM24" s="4"/>
      <c r="KON24"/>
      <c r="KOO24" s="22"/>
      <c r="KOP24" s="22"/>
      <c r="KOQ24" s="22"/>
      <c r="KOR24" s="15"/>
      <c r="KOS24" s="23"/>
      <c r="KOT24" s="21"/>
      <c r="KOU24"/>
      <c r="KOV24" s="4"/>
      <c r="KOW24" s="4"/>
      <c r="KOX24"/>
      <c r="KOY24" s="22"/>
      <c r="KOZ24" s="22"/>
      <c r="KPA24" s="22"/>
      <c r="KPB24" s="15"/>
      <c r="KPC24" s="23"/>
      <c r="KPD24" s="21"/>
      <c r="KPE24"/>
      <c r="KPF24" s="4"/>
      <c r="KPG24" s="4"/>
      <c r="KPH24"/>
      <c r="KPI24" s="22"/>
      <c r="KPJ24" s="22"/>
      <c r="KPK24" s="22"/>
      <c r="KPL24" s="15"/>
      <c r="KPM24" s="23"/>
      <c r="KPN24" s="21"/>
      <c r="KPO24"/>
      <c r="KPP24" s="4"/>
      <c r="KPQ24" s="4"/>
      <c r="KPR24"/>
      <c r="KPS24" s="22"/>
      <c r="KPT24" s="22"/>
      <c r="KPU24" s="22"/>
      <c r="KPV24" s="15"/>
      <c r="KPW24" s="23"/>
      <c r="KPX24" s="21"/>
      <c r="KPY24"/>
      <c r="KPZ24" s="4"/>
      <c r="KQA24" s="4"/>
      <c r="KQB24"/>
      <c r="KQC24" s="22"/>
      <c r="KQD24" s="22"/>
      <c r="KQE24" s="22"/>
      <c r="KQF24" s="15"/>
      <c r="KQG24" s="23"/>
      <c r="KQH24" s="21"/>
      <c r="KQI24"/>
      <c r="KQJ24" s="4"/>
      <c r="KQK24" s="4"/>
      <c r="KQL24"/>
      <c r="KQM24" s="22"/>
      <c r="KQN24" s="22"/>
      <c r="KQO24" s="22"/>
      <c r="KQP24" s="15"/>
      <c r="KQQ24" s="23"/>
      <c r="KQR24" s="21"/>
      <c r="KQS24"/>
      <c r="KQT24" s="4"/>
      <c r="KQU24" s="4"/>
      <c r="KQV24"/>
      <c r="KQW24" s="22"/>
      <c r="KQX24" s="22"/>
      <c r="KQY24" s="22"/>
      <c r="KQZ24" s="15"/>
      <c r="KRA24" s="23"/>
      <c r="KRB24" s="21"/>
      <c r="KRC24"/>
      <c r="KRD24" s="4"/>
      <c r="KRE24" s="4"/>
      <c r="KRF24"/>
      <c r="KRG24" s="22"/>
      <c r="KRH24" s="22"/>
      <c r="KRI24" s="22"/>
      <c r="KRJ24" s="15"/>
      <c r="KRK24" s="23"/>
      <c r="KRL24" s="21"/>
      <c r="KRM24"/>
      <c r="KRN24" s="4"/>
      <c r="KRO24" s="4"/>
      <c r="KRP24"/>
      <c r="KRQ24" s="22"/>
      <c r="KRR24" s="22"/>
      <c r="KRS24" s="22"/>
      <c r="KRT24" s="15"/>
      <c r="KRU24" s="23"/>
      <c r="KRV24" s="21"/>
      <c r="KRW24"/>
      <c r="KRX24" s="4"/>
      <c r="KRY24" s="4"/>
      <c r="KRZ24"/>
      <c r="KSA24" s="22"/>
      <c r="KSB24" s="22"/>
      <c r="KSC24" s="22"/>
      <c r="KSD24" s="15"/>
      <c r="KSE24" s="23"/>
      <c r="KSF24" s="21"/>
      <c r="KSG24"/>
      <c r="KSH24" s="4"/>
      <c r="KSI24" s="4"/>
      <c r="KSJ24"/>
      <c r="KSK24" s="22"/>
      <c r="KSL24" s="22"/>
      <c r="KSM24" s="22"/>
      <c r="KSN24" s="15"/>
      <c r="KSO24" s="23"/>
      <c r="KSP24" s="21"/>
      <c r="KSQ24"/>
      <c r="KSR24" s="4"/>
      <c r="KSS24" s="4"/>
      <c r="KST24"/>
      <c r="KSU24" s="22"/>
      <c r="KSV24" s="22"/>
      <c r="KSW24" s="22"/>
      <c r="KSX24" s="15"/>
      <c r="KSY24" s="23"/>
      <c r="KSZ24" s="21"/>
      <c r="KTA24"/>
      <c r="KTB24" s="4"/>
      <c r="KTC24" s="4"/>
      <c r="KTD24"/>
      <c r="KTE24" s="22"/>
      <c r="KTF24" s="22"/>
      <c r="KTG24" s="22"/>
      <c r="KTH24" s="15"/>
      <c r="KTI24" s="23"/>
      <c r="KTJ24" s="21"/>
      <c r="KTK24"/>
      <c r="KTL24" s="4"/>
      <c r="KTM24" s="4"/>
      <c r="KTN24"/>
      <c r="KTO24" s="22"/>
      <c r="KTP24" s="22"/>
      <c r="KTQ24" s="22"/>
      <c r="KTR24" s="15"/>
      <c r="KTS24" s="23"/>
      <c r="KTT24" s="21"/>
      <c r="KTU24"/>
      <c r="KTV24" s="4"/>
      <c r="KTW24" s="4"/>
      <c r="KTX24"/>
      <c r="KTY24" s="22"/>
      <c r="KTZ24" s="22"/>
      <c r="KUA24" s="22"/>
      <c r="KUB24" s="15"/>
      <c r="KUC24" s="23"/>
      <c r="KUD24" s="21"/>
      <c r="KUE24"/>
      <c r="KUF24" s="4"/>
      <c r="KUG24" s="4"/>
      <c r="KUH24"/>
      <c r="KUI24" s="22"/>
      <c r="KUJ24" s="22"/>
      <c r="KUK24" s="22"/>
      <c r="KUL24" s="15"/>
      <c r="KUM24" s="23"/>
      <c r="KUN24" s="21"/>
      <c r="KUO24"/>
      <c r="KUP24" s="4"/>
      <c r="KUQ24" s="4"/>
      <c r="KUR24"/>
      <c r="KUS24" s="22"/>
      <c r="KUT24" s="22"/>
      <c r="KUU24" s="22"/>
      <c r="KUV24" s="15"/>
      <c r="KUW24" s="23"/>
      <c r="KUX24" s="21"/>
      <c r="KUY24"/>
      <c r="KUZ24" s="4"/>
      <c r="KVA24" s="4"/>
      <c r="KVB24"/>
      <c r="KVC24" s="22"/>
      <c r="KVD24" s="22"/>
      <c r="KVE24" s="22"/>
      <c r="KVF24" s="15"/>
      <c r="KVG24" s="23"/>
      <c r="KVH24" s="21"/>
      <c r="KVI24"/>
      <c r="KVJ24" s="4"/>
      <c r="KVK24" s="4"/>
      <c r="KVL24"/>
      <c r="KVM24" s="22"/>
      <c r="KVN24" s="22"/>
      <c r="KVO24" s="22"/>
      <c r="KVP24" s="15"/>
      <c r="KVQ24" s="23"/>
      <c r="KVR24" s="21"/>
      <c r="KVS24"/>
      <c r="KVT24" s="4"/>
      <c r="KVU24" s="4"/>
      <c r="KVV24"/>
      <c r="KVW24" s="22"/>
      <c r="KVX24" s="22"/>
      <c r="KVY24" s="22"/>
      <c r="KVZ24" s="15"/>
      <c r="KWA24" s="23"/>
      <c r="KWB24" s="21"/>
      <c r="KWC24"/>
      <c r="KWD24" s="4"/>
      <c r="KWE24" s="4"/>
      <c r="KWF24"/>
      <c r="KWG24" s="22"/>
      <c r="KWH24" s="22"/>
      <c r="KWI24" s="22"/>
      <c r="KWJ24" s="15"/>
      <c r="KWK24" s="23"/>
      <c r="KWL24" s="21"/>
      <c r="KWM24"/>
      <c r="KWN24" s="4"/>
      <c r="KWO24" s="4"/>
      <c r="KWP24"/>
      <c r="KWQ24" s="22"/>
      <c r="KWR24" s="22"/>
      <c r="KWS24" s="22"/>
      <c r="KWT24" s="15"/>
      <c r="KWU24" s="23"/>
      <c r="KWV24" s="21"/>
      <c r="KWW24"/>
      <c r="KWX24" s="4"/>
      <c r="KWY24" s="4"/>
      <c r="KWZ24"/>
      <c r="KXA24" s="22"/>
      <c r="KXB24" s="22"/>
      <c r="KXC24" s="22"/>
      <c r="KXD24" s="15"/>
      <c r="KXE24" s="23"/>
      <c r="KXF24" s="21"/>
      <c r="KXG24"/>
      <c r="KXH24" s="4"/>
      <c r="KXI24" s="4"/>
      <c r="KXJ24"/>
      <c r="KXK24" s="22"/>
      <c r="KXL24" s="22"/>
      <c r="KXM24" s="22"/>
      <c r="KXN24" s="15"/>
      <c r="KXO24" s="23"/>
      <c r="KXP24" s="21"/>
      <c r="KXQ24"/>
      <c r="KXR24" s="4"/>
      <c r="KXS24" s="4"/>
      <c r="KXT24"/>
      <c r="KXU24" s="22"/>
      <c r="KXV24" s="22"/>
      <c r="KXW24" s="22"/>
      <c r="KXX24" s="15"/>
      <c r="KXY24" s="23"/>
      <c r="KXZ24" s="21"/>
      <c r="KYA24"/>
      <c r="KYB24" s="4"/>
      <c r="KYC24" s="4"/>
      <c r="KYD24"/>
      <c r="KYE24" s="22"/>
      <c r="KYF24" s="22"/>
      <c r="KYG24" s="22"/>
      <c r="KYH24" s="15"/>
      <c r="KYI24" s="23"/>
      <c r="KYJ24" s="21"/>
      <c r="KYK24"/>
      <c r="KYL24" s="4"/>
      <c r="KYM24" s="4"/>
      <c r="KYN24"/>
      <c r="KYO24" s="22"/>
      <c r="KYP24" s="22"/>
      <c r="KYQ24" s="22"/>
      <c r="KYR24" s="15"/>
      <c r="KYS24" s="23"/>
      <c r="KYT24" s="21"/>
      <c r="KYU24"/>
      <c r="KYV24" s="4"/>
      <c r="KYW24" s="4"/>
      <c r="KYX24"/>
      <c r="KYY24" s="22"/>
      <c r="KYZ24" s="22"/>
      <c r="KZA24" s="22"/>
      <c r="KZB24" s="15"/>
      <c r="KZC24" s="23"/>
      <c r="KZD24" s="21"/>
      <c r="KZE24"/>
      <c r="KZF24" s="4"/>
      <c r="KZG24" s="4"/>
      <c r="KZH24"/>
      <c r="KZI24" s="22"/>
      <c r="KZJ24" s="22"/>
      <c r="KZK24" s="22"/>
      <c r="KZL24" s="15"/>
      <c r="KZM24" s="23"/>
      <c r="KZN24" s="21"/>
      <c r="KZO24"/>
      <c r="KZP24" s="4"/>
      <c r="KZQ24" s="4"/>
      <c r="KZR24"/>
      <c r="KZS24" s="22"/>
      <c r="KZT24" s="22"/>
      <c r="KZU24" s="22"/>
      <c r="KZV24" s="15"/>
      <c r="KZW24" s="23"/>
      <c r="KZX24" s="21"/>
      <c r="KZY24"/>
      <c r="KZZ24" s="4"/>
      <c r="LAA24" s="4"/>
      <c r="LAB24"/>
      <c r="LAC24" s="22"/>
      <c r="LAD24" s="22"/>
      <c r="LAE24" s="22"/>
      <c r="LAF24" s="15"/>
      <c r="LAG24" s="23"/>
      <c r="LAH24" s="21"/>
      <c r="LAI24"/>
      <c r="LAJ24" s="4"/>
      <c r="LAK24" s="4"/>
      <c r="LAL24"/>
      <c r="LAM24" s="22"/>
      <c r="LAN24" s="22"/>
      <c r="LAO24" s="22"/>
      <c r="LAP24" s="15"/>
      <c r="LAQ24" s="23"/>
      <c r="LAR24" s="21"/>
      <c r="LAS24"/>
      <c r="LAT24" s="4"/>
      <c r="LAU24" s="4"/>
      <c r="LAV24"/>
      <c r="LAW24" s="22"/>
      <c r="LAX24" s="22"/>
      <c r="LAY24" s="22"/>
      <c r="LAZ24" s="15"/>
      <c r="LBA24" s="23"/>
      <c r="LBB24" s="21"/>
      <c r="LBC24"/>
      <c r="LBD24" s="4"/>
      <c r="LBE24" s="4"/>
      <c r="LBF24"/>
      <c r="LBG24" s="22"/>
      <c r="LBH24" s="22"/>
      <c r="LBI24" s="22"/>
      <c r="LBJ24" s="15"/>
      <c r="LBK24" s="23"/>
      <c r="LBL24" s="21"/>
      <c r="LBM24"/>
      <c r="LBN24" s="4"/>
      <c r="LBO24" s="4"/>
      <c r="LBP24"/>
      <c r="LBQ24" s="22"/>
      <c r="LBR24" s="22"/>
      <c r="LBS24" s="22"/>
      <c r="LBT24" s="15"/>
      <c r="LBU24" s="23"/>
      <c r="LBV24" s="21"/>
      <c r="LBW24"/>
      <c r="LBX24" s="4"/>
      <c r="LBY24" s="4"/>
      <c r="LBZ24"/>
      <c r="LCA24" s="22"/>
      <c r="LCB24" s="22"/>
      <c r="LCC24" s="22"/>
      <c r="LCD24" s="15"/>
      <c r="LCE24" s="23"/>
      <c r="LCF24" s="21"/>
      <c r="LCG24"/>
      <c r="LCH24" s="4"/>
      <c r="LCI24" s="4"/>
      <c r="LCJ24"/>
      <c r="LCK24" s="22"/>
      <c r="LCL24" s="22"/>
      <c r="LCM24" s="22"/>
      <c r="LCN24" s="15"/>
      <c r="LCO24" s="23"/>
      <c r="LCP24" s="21"/>
      <c r="LCQ24"/>
      <c r="LCR24" s="4"/>
      <c r="LCS24" s="4"/>
      <c r="LCT24"/>
      <c r="LCU24" s="22"/>
      <c r="LCV24" s="22"/>
      <c r="LCW24" s="22"/>
      <c r="LCX24" s="15"/>
      <c r="LCY24" s="23"/>
      <c r="LCZ24" s="21"/>
      <c r="LDA24"/>
      <c r="LDB24" s="4"/>
      <c r="LDC24" s="4"/>
      <c r="LDD24"/>
      <c r="LDE24" s="22"/>
      <c r="LDF24" s="22"/>
      <c r="LDG24" s="22"/>
      <c r="LDH24" s="15"/>
      <c r="LDI24" s="23"/>
      <c r="LDJ24" s="21"/>
      <c r="LDK24"/>
      <c r="LDL24" s="4"/>
      <c r="LDM24" s="4"/>
      <c r="LDN24"/>
      <c r="LDO24" s="22"/>
      <c r="LDP24" s="22"/>
      <c r="LDQ24" s="22"/>
      <c r="LDR24" s="15"/>
      <c r="LDS24" s="23"/>
      <c r="LDT24" s="21"/>
      <c r="LDU24"/>
      <c r="LDV24" s="4"/>
      <c r="LDW24" s="4"/>
      <c r="LDX24"/>
      <c r="LDY24" s="22"/>
      <c r="LDZ24" s="22"/>
      <c r="LEA24" s="22"/>
      <c r="LEB24" s="15"/>
      <c r="LEC24" s="23"/>
      <c r="LED24" s="21"/>
      <c r="LEE24"/>
      <c r="LEF24" s="4"/>
      <c r="LEG24" s="4"/>
      <c r="LEH24"/>
      <c r="LEI24" s="22"/>
      <c r="LEJ24" s="22"/>
      <c r="LEK24" s="22"/>
      <c r="LEL24" s="15"/>
      <c r="LEM24" s="23"/>
      <c r="LEN24" s="21"/>
      <c r="LEO24"/>
      <c r="LEP24" s="4"/>
      <c r="LEQ24" s="4"/>
      <c r="LER24"/>
      <c r="LES24" s="22"/>
      <c r="LET24" s="22"/>
      <c r="LEU24" s="22"/>
      <c r="LEV24" s="15"/>
      <c r="LEW24" s="23"/>
      <c r="LEX24" s="21"/>
      <c r="LEY24"/>
      <c r="LEZ24" s="4"/>
      <c r="LFA24" s="4"/>
      <c r="LFB24"/>
      <c r="LFC24" s="22"/>
      <c r="LFD24" s="22"/>
      <c r="LFE24" s="22"/>
      <c r="LFF24" s="15"/>
      <c r="LFG24" s="23"/>
      <c r="LFH24" s="21"/>
      <c r="LFI24"/>
      <c r="LFJ24" s="4"/>
      <c r="LFK24" s="4"/>
      <c r="LFL24"/>
      <c r="LFM24" s="22"/>
      <c r="LFN24" s="22"/>
      <c r="LFO24" s="22"/>
      <c r="LFP24" s="15"/>
      <c r="LFQ24" s="23"/>
      <c r="LFR24" s="21"/>
      <c r="LFS24"/>
      <c r="LFT24" s="4"/>
      <c r="LFU24" s="4"/>
      <c r="LFV24"/>
      <c r="LFW24" s="22"/>
      <c r="LFX24" s="22"/>
      <c r="LFY24" s="22"/>
      <c r="LFZ24" s="15"/>
      <c r="LGA24" s="23"/>
      <c r="LGB24" s="21"/>
      <c r="LGC24"/>
      <c r="LGD24" s="4"/>
      <c r="LGE24" s="4"/>
      <c r="LGF24"/>
      <c r="LGG24" s="22"/>
      <c r="LGH24" s="22"/>
      <c r="LGI24" s="22"/>
      <c r="LGJ24" s="15"/>
      <c r="LGK24" s="23"/>
      <c r="LGL24" s="21"/>
      <c r="LGM24"/>
      <c r="LGN24" s="4"/>
      <c r="LGO24" s="4"/>
      <c r="LGP24"/>
      <c r="LGQ24" s="22"/>
      <c r="LGR24" s="22"/>
      <c r="LGS24" s="22"/>
      <c r="LGT24" s="15"/>
      <c r="LGU24" s="23"/>
      <c r="LGV24" s="21"/>
      <c r="LGW24"/>
      <c r="LGX24" s="4"/>
      <c r="LGY24" s="4"/>
      <c r="LGZ24"/>
      <c r="LHA24" s="22"/>
      <c r="LHB24" s="22"/>
      <c r="LHC24" s="22"/>
      <c r="LHD24" s="15"/>
      <c r="LHE24" s="23"/>
      <c r="LHF24" s="21"/>
      <c r="LHG24"/>
      <c r="LHH24" s="4"/>
      <c r="LHI24" s="4"/>
      <c r="LHJ24"/>
      <c r="LHK24" s="22"/>
      <c r="LHL24" s="22"/>
      <c r="LHM24" s="22"/>
      <c r="LHN24" s="15"/>
      <c r="LHO24" s="23"/>
      <c r="LHP24" s="21"/>
      <c r="LHQ24"/>
      <c r="LHR24" s="4"/>
      <c r="LHS24" s="4"/>
      <c r="LHT24"/>
      <c r="LHU24" s="22"/>
      <c r="LHV24" s="22"/>
      <c r="LHW24" s="22"/>
      <c r="LHX24" s="15"/>
      <c r="LHY24" s="23"/>
      <c r="LHZ24" s="21"/>
      <c r="LIA24"/>
      <c r="LIB24" s="4"/>
      <c r="LIC24" s="4"/>
      <c r="LID24"/>
      <c r="LIE24" s="22"/>
      <c r="LIF24" s="22"/>
      <c r="LIG24" s="22"/>
      <c r="LIH24" s="15"/>
      <c r="LII24" s="23"/>
      <c r="LIJ24" s="21"/>
      <c r="LIK24"/>
      <c r="LIL24" s="4"/>
      <c r="LIM24" s="4"/>
      <c r="LIN24"/>
      <c r="LIO24" s="22"/>
      <c r="LIP24" s="22"/>
      <c r="LIQ24" s="22"/>
      <c r="LIR24" s="15"/>
      <c r="LIS24" s="23"/>
      <c r="LIT24" s="21"/>
      <c r="LIU24"/>
      <c r="LIV24" s="4"/>
      <c r="LIW24" s="4"/>
      <c r="LIX24"/>
      <c r="LIY24" s="22"/>
      <c r="LIZ24" s="22"/>
      <c r="LJA24" s="22"/>
      <c r="LJB24" s="15"/>
      <c r="LJC24" s="23"/>
      <c r="LJD24" s="21"/>
      <c r="LJE24"/>
      <c r="LJF24" s="4"/>
      <c r="LJG24" s="4"/>
      <c r="LJH24"/>
      <c r="LJI24" s="22"/>
      <c r="LJJ24" s="22"/>
      <c r="LJK24" s="22"/>
      <c r="LJL24" s="15"/>
      <c r="LJM24" s="23"/>
      <c r="LJN24" s="21"/>
      <c r="LJO24"/>
      <c r="LJP24" s="4"/>
      <c r="LJQ24" s="4"/>
      <c r="LJR24"/>
      <c r="LJS24" s="22"/>
      <c r="LJT24" s="22"/>
      <c r="LJU24" s="22"/>
      <c r="LJV24" s="15"/>
      <c r="LJW24" s="23"/>
      <c r="LJX24" s="21"/>
      <c r="LJY24"/>
      <c r="LJZ24" s="4"/>
      <c r="LKA24" s="4"/>
      <c r="LKB24"/>
      <c r="LKC24" s="22"/>
      <c r="LKD24" s="22"/>
      <c r="LKE24" s="22"/>
      <c r="LKF24" s="15"/>
      <c r="LKG24" s="23"/>
      <c r="LKH24" s="21"/>
      <c r="LKI24"/>
      <c r="LKJ24" s="4"/>
      <c r="LKK24" s="4"/>
      <c r="LKL24"/>
      <c r="LKM24" s="22"/>
      <c r="LKN24" s="22"/>
      <c r="LKO24" s="22"/>
      <c r="LKP24" s="15"/>
      <c r="LKQ24" s="23"/>
      <c r="LKR24" s="21"/>
      <c r="LKS24"/>
      <c r="LKT24" s="4"/>
      <c r="LKU24" s="4"/>
      <c r="LKV24"/>
      <c r="LKW24" s="22"/>
      <c r="LKX24" s="22"/>
      <c r="LKY24" s="22"/>
      <c r="LKZ24" s="15"/>
      <c r="LLA24" s="23"/>
      <c r="LLB24" s="21"/>
      <c r="LLC24"/>
      <c r="LLD24" s="4"/>
      <c r="LLE24" s="4"/>
      <c r="LLF24"/>
      <c r="LLG24" s="22"/>
      <c r="LLH24" s="22"/>
      <c r="LLI24" s="22"/>
      <c r="LLJ24" s="15"/>
      <c r="LLK24" s="23"/>
      <c r="LLL24" s="21"/>
      <c r="LLM24"/>
      <c r="LLN24" s="4"/>
      <c r="LLO24" s="4"/>
      <c r="LLP24"/>
      <c r="LLQ24" s="22"/>
      <c r="LLR24" s="22"/>
      <c r="LLS24" s="22"/>
      <c r="LLT24" s="15"/>
      <c r="LLU24" s="23"/>
      <c r="LLV24" s="21"/>
      <c r="LLW24"/>
      <c r="LLX24" s="4"/>
      <c r="LLY24" s="4"/>
      <c r="LLZ24"/>
      <c r="LMA24" s="22"/>
      <c r="LMB24" s="22"/>
      <c r="LMC24" s="22"/>
      <c r="LMD24" s="15"/>
      <c r="LME24" s="23"/>
      <c r="LMF24" s="21"/>
      <c r="LMG24"/>
      <c r="LMH24" s="4"/>
      <c r="LMI24" s="4"/>
      <c r="LMJ24"/>
      <c r="LMK24" s="22"/>
      <c r="LML24" s="22"/>
      <c r="LMM24" s="22"/>
      <c r="LMN24" s="15"/>
      <c r="LMO24" s="23"/>
      <c r="LMP24" s="21"/>
      <c r="LMQ24"/>
      <c r="LMR24" s="4"/>
      <c r="LMS24" s="4"/>
      <c r="LMT24"/>
      <c r="LMU24" s="22"/>
      <c r="LMV24" s="22"/>
      <c r="LMW24" s="22"/>
      <c r="LMX24" s="15"/>
      <c r="LMY24" s="23"/>
      <c r="LMZ24" s="21"/>
      <c r="LNA24"/>
      <c r="LNB24" s="4"/>
      <c r="LNC24" s="4"/>
      <c r="LND24"/>
      <c r="LNE24" s="22"/>
      <c r="LNF24" s="22"/>
      <c r="LNG24" s="22"/>
      <c r="LNH24" s="15"/>
      <c r="LNI24" s="23"/>
      <c r="LNJ24" s="21"/>
      <c r="LNK24"/>
      <c r="LNL24" s="4"/>
      <c r="LNM24" s="4"/>
      <c r="LNN24"/>
      <c r="LNO24" s="22"/>
      <c r="LNP24" s="22"/>
      <c r="LNQ24" s="22"/>
      <c r="LNR24" s="15"/>
      <c r="LNS24" s="23"/>
      <c r="LNT24" s="21"/>
      <c r="LNU24"/>
      <c r="LNV24" s="4"/>
      <c r="LNW24" s="4"/>
      <c r="LNX24"/>
      <c r="LNY24" s="22"/>
      <c r="LNZ24" s="22"/>
      <c r="LOA24" s="22"/>
      <c r="LOB24" s="15"/>
      <c r="LOC24" s="23"/>
      <c r="LOD24" s="21"/>
      <c r="LOE24"/>
      <c r="LOF24" s="4"/>
      <c r="LOG24" s="4"/>
      <c r="LOH24"/>
      <c r="LOI24" s="22"/>
      <c r="LOJ24" s="22"/>
      <c r="LOK24" s="22"/>
      <c r="LOL24" s="15"/>
      <c r="LOM24" s="23"/>
      <c r="LON24" s="21"/>
      <c r="LOO24"/>
      <c r="LOP24" s="4"/>
      <c r="LOQ24" s="4"/>
      <c r="LOR24"/>
      <c r="LOS24" s="22"/>
      <c r="LOT24" s="22"/>
      <c r="LOU24" s="22"/>
      <c r="LOV24" s="15"/>
      <c r="LOW24" s="23"/>
      <c r="LOX24" s="21"/>
      <c r="LOY24"/>
      <c r="LOZ24" s="4"/>
      <c r="LPA24" s="4"/>
      <c r="LPB24"/>
      <c r="LPC24" s="22"/>
      <c r="LPD24" s="22"/>
      <c r="LPE24" s="22"/>
      <c r="LPF24" s="15"/>
      <c r="LPG24" s="23"/>
      <c r="LPH24" s="21"/>
      <c r="LPI24"/>
      <c r="LPJ24" s="4"/>
      <c r="LPK24" s="4"/>
      <c r="LPL24"/>
      <c r="LPM24" s="22"/>
      <c r="LPN24" s="22"/>
      <c r="LPO24" s="22"/>
      <c r="LPP24" s="15"/>
      <c r="LPQ24" s="23"/>
      <c r="LPR24" s="21"/>
      <c r="LPS24"/>
      <c r="LPT24" s="4"/>
      <c r="LPU24" s="4"/>
      <c r="LPV24"/>
      <c r="LPW24" s="22"/>
      <c r="LPX24" s="22"/>
      <c r="LPY24" s="22"/>
      <c r="LPZ24" s="15"/>
      <c r="LQA24" s="23"/>
      <c r="LQB24" s="21"/>
      <c r="LQC24"/>
      <c r="LQD24" s="4"/>
      <c r="LQE24" s="4"/>
      <c r="LQF24"/>
      <c r="LQG24" s="22"/>
      <c r="LQH24" s="22"/>
      <c r="LQI24" s="22"/>
      <c r="LQJ24" s="15"/>
      <c r="LQK24" s="23"/>
      <c r="LQL24" s="21"/>
      <c r="LQM24"/>
      <c r="LQN24" s="4"/>
      <c r="LQO24" s="4"/>
      <c r="LQP24"/>
      <c r="LQQ24" s="22"/>
      <c r="LQR24" s="22"/>
      <c r="LQS24" s="22"/>
      <c r="LQT24" s="15"/>
      <c r="LQU24" s="23"/>
      <c r="LQV24" s="21"/>
      <c r="LQW24"/>
      <c r="LQX24" s="4"/>
      <c r="LQY24" s="4"/>
      <c r="LQZ24"/>
      <c r="LRA24" s="22"/>
      <c r="LRB24" s="22"/>
      <c r="LRC24" s="22"/>
      <c r="LRD24" s="15"/>
      <c r="LRE24" s="23"/>
      <c r="LRF24" s="21"/>
      <c r="LRG24"/>
      <c r="LRH24" s="4"/>
      <c r="LRI24" s="4"/>
      <c r="LRJ24"/>
      <c r="LRK24" s="22"/>
      <c r="LRL24" s="22"/>
      <c r="LRM24" s="22"/>
      <c r="LRN24" s="15"/>
      <c r="LRO24" s="23"/>
      <c r="LRP24" s="21"/>
      <c r="LRQ24"/>
      <c r="LRR24" s="4"/>
      <c r="LRS24" s="4"/>
      <c r="LRT24"/>
      <c r="LRU24" s="22"/>
      <c r="LRV24" s="22"/>
      <c r="LRW24" s="22"/>
      <c r="LRX24" s="15"/>
      <c r="LRY24" s="23"/>
      <c r="LRZ24" s="21"/>
      <c r="LSA24"/>
      <c r="LSB24" s="4"/>
      <c r="LSC24" s="4"/>
      <c r="LSD24"/>
      <c r="LSE24" s="22"/>
      <c r="LSF24" s="22"/>
      <c r="LSG24" s="22"/>
      <c r="LSH24" s="15"/>
      <c r="LSI24" s="23"/>
      <c r="LSJ24" s="21"/>
      <c r="LSK24"/>
      <c r="LSL24" s="4"/>
      <c r="LSM24" s="4"/>
      <c r="LSN24"/>
      <c r="LSO24" s="22"/>
      <c r="LSP24" s="22"/>
      <c r="LSQ24" s="22"/>
      <c r="LSR24" s="15"/>
      <c r="LSS24" s="23"/>
      <c r="LST24" s="21"/>
      <c r="LSU24"/>
      <c r="LSV24" s="4"/>
      <c r="LSW24" s="4"/>
      <c r="LSX24"/>
      <c r="LSY24" s="22"/>
      <c r="LSZ24" s="22"/>
      <c r="LTA24" s="22"/>
      <c r="LTB24" s="15"/>
      <c r="LTC24" s="23"/>
      <c r="LTD24" s="21"/>
      <c r="LTE24"/>
      <c r="LTF24" s="4"/>
      <c r="LTG24" s="4"/>
      <c r="LTH24"/>
      <c r="LTI24" s="22"/>
      <c r="LTJ24" s="22"/>
      <c r="LTK24" s="22"/>
      <c r="LTL24" s="15"/>
      <c r="LTM24" s="23"/>
      <c r="LTN24" s="21"/>
      <c r="LTO24"/>
      <c r="LTP24" s="4"/>
      <c r="LTQ24" s="4"/>
      <c r="LTR24"/>
      <c r="LTS24" s="22"/>
      <c r="LTT24" s="22"/>
      <c r="LTU24" s="22"/>
      <c r="LTV24" s="15"/>
      <c r="LTW24" s="23"/>
      <c r="LTX24" s="21"/>
      <c r="LTY24"/>
      <c r="LTZ24" s="4"/>
      <c r="LUA24" s="4"/>
      <c r="LUB24"/>
      <c r="LUC24" s="22"/>
      <c r="LUD24" s="22"/>
      <c r="LUE24" s="22"/>
      <c r="LUF24" s="15"/>
      <c r="LUG24" s="23"/>
      <c r="LUH24" s="21"/>
      <c r="LUI24"/>
      <c r="LUJ24" s="4"/>
      <c r="LUK24" s="4"/>
      <c r="LUL24"/>
      <c r="LUM24" s="22"/>
      <c r="LUN24" s="22"/>
      <c r="LUO24" s="22"/>
      <c r="LUP24" s="15"/>
      <c r="LUQ24" s="23"/>
      <c r="LUR24" s="21"/>
      <c r="LUS24"/>
      <c r="LUT24" s="4"/>
      <c r="LUU24" s="4"/>
      <c r="LUV24"/>
      <c r="LUW24" s="22"/>
      <c r="LUX24" s="22"/>
      <c r="LUY24" s="22"/>
      <c r="LUZ24" s="15"/>
      <c r="LVA24" s="23"/>
      <c r="LVB24" s="21"/>
      <c r="LVC24"/>
      <c r="LVD24" s="4"/>
      <c r="LVE24" s="4"/>
      <c r="LVF24"/>
      <c r="LVG24" s="22"/>
      <c r="LVH24" s="22"/>
      <c r="LVI24" s="22"/>
      <c r="LVJ24" s="15"/>
      <c r="LVK24" s="23"/>
      <c r="LVL24" s="21"/>
      <c r="LVM24"/>
      <c r="LVN24" s="4"/>
      <c r="LVO24" s="4"/>
      <c r="LVP24"/>
      <c r="LVQ24" s="22"/>
      <c r="LVR24" s="22"/>
      <c r="LVS24" s="22"/>
      <c r="LVT24" s="15"/>
      <c r="LVU24" s="23"/>
      <c r="LVV24" s="21"/>
      <c r="LVW24"/>
      <c r="LVX24" s="4"/>
      <c r="LVY24" s="4"/>
      <c r="LVZ24"/>
      <c r="LWA24" s="22"/>
      <c r="LWB24" s="22"/>
      <c r="LWC24" s="22"/>
      <c r="LWD24" s="15"/>
      <c r="LWE24" s="23"/>
      <c r="LWF24" s="21"/>
      <c r="LWG24"/>
      <c r="LWH24" s="4"/>
      <c r="LWI24" s="4"/>
      <c r="LWJ24"/>
      <c r="LWK24" s="22"/>
      <c r="LWL24" s="22"/>
      <c r="LWM24" s="22"/>
      <c r="LWN24" s="15"/>
      <c r="LWO24" s="23"/>
      <c r="LWP24" s="21"/>
      <c r="LWQ24"/>
      <c r="LWR24" s="4"/>
      <c r="LWS24" s="4"/>
      <c r="LWT24"/>
      <c r="LWU24" s="22"/>
      <c r="LWV24" s="22"/>
      <c r="LWW24" s="22"/>
      <c r="LWX24" s="15"/>
      <c r="LWY24" s="23"/>
      <c r="LWZ24" s="21"/>
      <c r="LXA24"/>
      <c r="LXB24" s="4"/>
      <c r="LXC24" s="4"/>
      <c r="LXD24"/>
      <c r="LXE24" s="22"/>
      <c r="LXF24" s="22"/>
      <c r="LXG24" s="22"/>
      <c r="LXH24" s="15"/>
      <c r="LXI24" s="23"/>
      <c r="LXJ24" s="21"/>
      <c r="LXK24"/>
      <c r="LXL24" s="4"/>
      <c r="LXM24" s="4"/>
      <c r="LXN24"/>
      <c r="LXO24" s="22"/>
      <c r="LXP24" s="22"/>
      <c r="LXQ24" s="22"/>
      <c r="LXR24" s="15"/>
      <c r="LXS24" s="23"/>
      <c r="LXT24" s="21"/>
      <c r="LXU24"/>
      <c r="LXV24" s="4"/>
      <c r="LXW24" s="4"/>
      <c r="LXX24"/>
      <c r="LXY24" s="22"/>
      <c r="LXZ24" s="22"/>
      <c r="LYA24" s="22"/>
      <c r="LYB24" s="15"/>
      <c r="LYC24" s="23"/>
      <c r="LYD24" s="21"/>
      <c r="LYE24"/>
      <c r="LYF24" s="4"/>
      <c r="LYG24" s="4"/>
      <c r="LYH24"/>
      <c r="LYI24" s="22"/>
      <c r="LYJ24" s="22"/>
      <c r="LYK24" s="22"/>
      <c r="LYL24" s="15"/>
      <c r="LYM24" s="23"/>
      <c r="LYN24" s="21"/>
      <c r="LYO24"/>
      <c r="LYP24" s="4"/>
      <c r="LYQ24" s="4"/>
      <c r="LYR24"/>
      <c r="LYS24" s="22"/>
      <c r="LYT24" s="22"/>
      <c r="LYU24" s="22"/>
      <c r="LYV24" s="15"/>
      <c r="LYW24" s="23"/>
      <c r="LYX24" s="21"/>
      <c r="LYY24"/>
      <c r="LYZ24" s="4"/>
      <c r="LZA24" s="4"/>
      <c r="LZB24"/>
      <c r="LZC24" s="22"/>
      <c r="LZD24" s="22"/>
      <c r="LZE24" s="22"/>
      <c r="LZF24" s="15"/>
      <c r="LZG24" s="23"/>
      <c r="LZH24" s="21"/>
      <c r="LZI24"/>
      <c r="LZJ24" s="4"/>
      <c r="LZK24" s="4"/>
      <c r="LZL24"/>
      <c r="LZM24" s="22"/>
      <c r="LZN24" s="22"/>
      <c r="LZO24" s="22"/>
      <c r="LZP24" s="15"/>
      <c r="LZQ24" s="23"/>
      <c r="LZR24" s="21"/>
      <c r="LZS24"/>
      <c r="LZT24" s="4"/>
      <c r="LZU24" s="4"/>
      <c r="LZV24"/>
      <c r="LZW24" s="22"/>
      <c r="LZX24" s="22"/>
      <c r="LZY24" s="22"/>
      <c r="LZZ24" s="15"/>
      <c r="MAA24" s="23"/>
      <c r="MAB24" s="21"/>
      <c r="MAC24"/>
      <c r="MAD24" s="4"/>
      <c r="MAE24" s="4"/>
      <c r="MAF24"/>
      <c r="MAG24" s="22"/>
      <c r="MAH24" s="22"/>
      <c r="MAI24" s="22"/>
      <c r="MAJ24" s="15"/>
      <c r="MAK24" s="23"/>
      <c r="MAL24" s="21"/>
      <c r="MAM24"/>
      <c r="MAN24" s="4"/>
      <c r="MAO24" s="4"/>
      <c r="MAP24"/>
      <c r="MAQ24" s="22"/>
      <c r="MAR24" s="22"/>
      <c r="MAS24" s="22"/>
      <c r="MAT24" s="15"/>
      <c r="MAU24" s="23"/>
      <c r="MAV24" s="21"/>
      <c r="MAW24"/>
      <c r="MAX24" s="4"/>
      <c r="MAY24" s="4"/>
      <c r="MAZ24"/>
      <c r="MBA24" s="22"/>
      <c r="MBB24" s="22"/>
      <c r="MBC24" s="22"/>
      <c r="MBD24" s="15"/>
      <c r="MBE24" s="23"/>
      <c r="MBF24" s="21"/>
      <c r="MBG24"/>
      <c r="MBH24" s="4"/>
      <c r="MBI24" s="4"/>
      <c r="MBJ24"/>
      <c r="MBK24" s="22"/>
      <c r="MBL24" s="22"/>
      <c r="MBM24" s="22"/>
      <c r="MBN24" s="15"/>
      <c r="MBO24" s="23"/>
      <c r="MBP24" s="21"/>
      <c r="MBQ24"/>
      <c r="MBR24" s="4"/>
      <c r="MBS24" s="4"/>
      <c r="MBT24"/>
      <c r="MBU24" s="22"/>
      <c r="MBV24" s="22"/>
      <c r="MBW24" s="22"/>
      <c r="MBX24" s="15"/>
      <c r="MBY24" s="23"/>
      <c r="MBZ24" s="21"/>
      <c r="MCA24"/>
      <c r="MCB24" s="4"/>
      <c r="MCC24" s="4"/>
      <c r="MCD24"/>
      <c r="MCE24" s="22"/>
      <c r="MCF24" s="22"/>
      <c r="MCG24" s="22"/>
      <c r="MCH24" s="15"/>
      <c r="MCI24" s="23"/>
      <c r="MCJ24" s="21"/>
      <c r="MCK24"/>
      <c r="MCL24" s="4"/>
      <c r="MCM24" s="4"/>
      <c r="MCN24"/>
      <c r="MCO24" s="22"/>
      <c r="MCP24" s="22"/>
      <c r="MCQ24" s="22"/>
      <c r="MCR24" s="15"/>
      <c r="MCS24" s="23"/>
      <c r="MCT24" s="21"/>
      <c r="MCU24"/>
      <c r="MCV24" s="4"/>
      <c r="MCW24" s="4"/>
      <c r="MCX24"/>
      <c r="MCY24" s="22"/>
      <c r="MCZ24" s="22"/>
      <c r="MDA24" s="22"/>
      <c r="MDB24" s="15"/>
      <c r="MDC24" s="23"/>
      <c r="MDD24" s="21"/>
      <c r="MDE24"/>
      <c r="MDF24" s="4"/>
      <c r="MDG24" s="4"/>
      <c r="MDH24"/>
      <c r="MDI24" s="22"/>
      <c r="MDJ24" s="22"/>
      <c r="MDK24" s="22"/>
      <c r="MDL24" s="15"/>
      <c r="MDM24" s="23"/>
      <c r="MDN24" s="21"/>
      <c r="MDO24"/>
      <c r="MDP24" s="4"/>
      <c r="MDQ24" s="4"/>
      <c r="MDR24"/>
      <c r="MDS24" s="22"/>
      <c r="MDT24" s="22"/>
      <c r="MDU24" s="22"/>
      <c r="MDV24" s="15"/>
      <c r="MDW24" s="23"/>
      <c r="MDX24" s="21"/>
      <c r="MDY24"/>
      <c r="MDZ24" s="4"/>
      <c r="MEA24" s="4"/>
      <c r="MEB24"/>
      <c r="MEC24" s="22"/>
      <c r="MED24" s="22"/>
      <c r="MEE24" s="22"/>
      <c r="MEF24" s="15"/>
      <c r="MEG24" s="23"/>
      <c r="MEH24" s="21"/>
      <c r="MEI24"/>
      <c r="MEJ24" s="4"/>
      <c r="MEK24" s="4"/>
      <c r="MEL24"/>
      <c r="MEM24" s="22"/>
      <c r="MEN24" s="22"/>
      <c r="MEO24" s="22"/>
      <c r="MEP24" s="15"/>
      <c r="MEQ24" s="23"/>
      <c r="MER24" s="21"/>
      <c r="MES24"/>
      <c r="MET24" s="4"/>
      <c r="MEU24" s="4"/>
      <c r="MEV24"/>
      <c r="MEW24" s="22"/>
      <c r="MEX24" s="22"/>
      <c r="MEY24" s="22"/>
      <c r="MEZ24" s="15"/>
      <c r="MFA24" s="23"/>
      <c r="MFB24" s="21"/>
      <c r="MFC24"/>
      <c r="MFD24" s="4"/>
      <c r="MFE24" s="4"/>
      <c r="MFF24"/>
      <c r="MFG24" s="22"/>
      <c r="MFH24" s="22"/>
      <c r="MFI24" s="22"/>
      <c r="MFJ24" s="15"/>
      <c r="MFK24" s="23"/>
      <c r="MFL24" s="21"/>
      <c r="MFM24"/>
      <c r="MFN24" s="4"/>
      <c r="MFO24" s="4"/>
      <c r="MFP24"/>
      <c r="MFQ24" s="22"/>
      <c r="MFR24" s="22"/>
      <c r="MFS24" s="22"/>
      <c r="MFT24" s="15"/>
      <c r="MFU24" s="23"/>
      <c r="MFV24" s="21"/>
      <c r="MFW24"/>
      <c r="MFX24" s="4"/>
      <c r="MFY24" s="4"/>
      <c r="MFZ24"/>
      <c r="MGA24" s="22"/>
      <c r="MGB24" s="22"/>
      <c r="MGC24" s="22"/>
      <c r="MGD24" s="15"/>
      <c r="MGE24" s="23"/>
      <c r="MGF24" s="21"/>
      <c r="MGG24"/>
      <c r="MGH24" s="4"/>
      <c r="MGI24" s="4"/>
      <c r="MGJ24"/>
      <c r="MGK24" s="22"/>
      <c r="MGL24" s="22"/>
      <c r="MGM24" s="22"/>
      <c r="MGN24" s="15"/>
      <c r="MGO24" s="23"/>
      <c r="MGP24" s="21"/>
      <c r="MGQ24"/>
      <c r="MGR24" s="4"/>
      <c r="MGS24" s="4"/>
      <c r="MGT24"/>
      <c r="MGU24" s="22"/>
      <c r="MGV24" s="22"/>
      <c r="MGW24" s="22"/>
      <c r="MGX24" s="15"/>
      <c r="MGY24" s="23"/>
      <c r="MGZ24" s="21"/>
      <c r="MHA24"/>
      <c r="MHB24" s="4"/>
      <c r="MHC24" s="4"/>
      <c r="MHD24"/>
      <c r="MHE24" s="22"/>
      <c r="MHF24" s="22"/>
      <c r="MHG24" s="22"/>
      <c r="MHH24" s="15"/>
      <c r="MHI24" s="23"/>
      <c r="MHJ24" s="21"/>
      <c r="MHK24"/>
      <c r="MHL24" s="4"/>
      <c r="MHM24" s="4"/>
      <c r="MHN24"/>
      <c r="MHO24" s="22"/>
      <c r="MHP24" s="22"/>
      <c r="MHQ24" s="22"/>
      <c r="MHR24" s="15"/>
      <c r="MHS24" s="23"/>
      <c r="MHT24" s="21"/>
      <c r="MHU24"/>
      <c r="MHV24" s="4"/>
      <c r="MHW24" s="4"/>
      <c r="MHX24"/>
      <c r="MHY24" s="22"/>
      <c r="MHZ24" s="22"/>
      <c r="MIA24" s="22"/>
      <c r="MIB24" s="15"/>
      <c r="MIC24" s="23"/>
      <c r="MID24" s="21"/>
      <c r="MIE24"/>
      <c r="MIF24" s="4"/>
      <c r="MIG24" s="4"/>
      <c r="MIH24"/>
      <c r="MII24" s="22"/>
      <c r="MIJ24" s="22"/>
      <c r="MIK24" s="22"/>
      <c r="MIL24" s="15"/>
      <c r="MIM24" s="23"/>
      <c r="MIN24" s="21"/>
      <c r="MIO24"/>
      <c r="MIP24" s="4"/>
      <c r="MIQ24" s="4"/>
      <c r="MIR24"/>
      <c r="MIS24" s="22"/>
      <c r="MIT24" s="22"/>
      <c r="MIU24" s="22"/>
      <c r="MIV24" s="15"/>
      <c r="MIW24" s="23"/>
      <c r="MIX24" s="21"/>
      <c r="MIY24"/>
      <c r="MIZ24" s="4"/>
      <c r="MJA24" s="4"/>
      <c r="MJB24"/>
      <c r="MJC24" s="22"/>
      <c r="MJD24" s="22"/>
      <c r="MJE24" s="22"/>
      <c r="MJF24" s="15"/>
      <c r="MJG24" s="23"/>
      <c r="MJH24" s="21"/>
      <c r="MJI24"/>
      <c r="MJJ24" s="4"/>
      <c r="MJK24" s="4"/>
      <c r="MJL24"/>
      <c r="MJM24" s="22"/>
      <c r="MJN24" s="22"/>
      <c r="MJO24" s="22"/>
      <c r="MJP24" s="15"/>
      <c r="MJQ24" s="23"/>
      <c r="MJR24" s="21"/>
      <c r="MJS24"/>
      <c r="MJT24" s="4"/>
      <c r="MJU24" s="4"/>
      <c r="MJV24"/>
      <c r="MJW24" s="22"/>
      <c r="MJX24" s="22"/>
      <c r="MJY24" s="22"/>
      <c r="MJZ24" s="15"/>
      <c r="MKA24" s="23"/>
      <c r="MKB24" s="21"/>
      <c r="MKC24"/>
      <c r="MKD24" s="4"/>
      <c r="MKE24" s="4"/>
      <c r="MKF24"/>
      <c r="MKG24" s="22"/>
      <c r="MKH24" s="22"/>
      <c r="MKI24" s="22"/>
      <c r="MKJ24" s="15"/>
      <c r="MKK24" s="23"/>
      <c r="MKL24" s="21"/>
      <c r="MKM24"/>
      <c r="MKN24" s="4"/>
      <c r="MKO24" s="4"/>
      <c r="MKP24"/>
      <c r="MKQ24" s="22"/>
      <c r="MKR24" s="22"/>
      <c r="MKS24" s="22"/>
      <c r="MKT24" s="15"/>
      <c r="MKU24" s="23"/>
      <c r="MKV24" s="21"/>
      <c r="MKW24"/>
      <c r="MKX24" s="4"/>
      <c r="MKY24" s="4"/>
      <c r="MKZ24"/>
      <c r="MLA24" s="22"/>
      <c r="MLB24" s="22"/>
      <c r="MLC24" s="22"/>
      <c r="MLD24" s="15"/>
      <c r="MLE24" s="23"/>
      <c r="MLF24" s="21"/>
      <c r="MLG24"/>
      <c r="MLH24" s="4"/>
      <c r="MLI24" s="4"/>
      <c r="MLJ24"/>
      <c r="MLK24" s="22"/>
      <c r="MLL24" s="22"/>
      <c r="MLM24" s="22"/>
      <c r="MLN24" s="15"/>
      <c r="MLO24" s="23"/>
      <c r="MLP24" s="21"/>
      <c r="MLQ24"/>
      <c r="MLR24" s="4"/>
      <c r="MLS24" s="4"/>
      <c r="MLT24"/>
      <c r="MLU24" s="22"/>
      <c r="MLV24" s="22"/>
      <c r="MLW24" s="22"/>
      <c r="MLX24" s="15"/>
      <c r="MLY24" s="23"/>
      <c r="MLZ24" s="21"/>
      <c r="MMA24"/>
      <c r="MMB24" s="4"/>
      <c r="MMC24" s="4"/>
      <c r="MMD24"/>
      <c r="MME24" s="22"/>
      <c r="MMF24" s="22"/>
      <c r="MMG24" s="22"/>
      <c r="MMH24" s="15"/>
      <c r="MMI24" s="23"/>
      <c r="MMJ24" s="21"/>
      <c r="MMK24"/>
      <c r="MML24" s="4"/>
      <c r="MMM24" s="4"/>
      <c r="MMN24"/>
      <c r="MMO24" s="22"/>
      <c r="MMP24" s="22"/>
      <c r="MMQ24" s="22"/>
      <c r="MMR24" s="15"/>
      <c r="MMS24" s="23"/>
      <c r="MMT24" s="21"/>
      <c r="MMU24"/>
      <c r="MMV24" s="4"/>
      <c r="MMW24" s="4"/>
      <c r="MMX24"/>
      <c r="MMY24" s="22"/>
      <c r="MMZ24" s="22"/>
      <c r="MNA24" s="22"/>
      <c r="MNB24" s="15"/>
      <c r="MNC24" s="23"/>
      <c r="MND24" s="21"/>
      <c r="MNE24"/>
      <c r="MNF24" s="4"/>
      <c r="MNG24" s="4"/>
      <c r="MNH24"/>
      <c r="MNI24" s="22"/>
      <c r="MNJ24" s="22"/>
      <c r="MNK24" s="22"/>
      <c r="MNL24" s="15"/>
      <c r="MNM24" s="23"/>
      <c r="MNN24" s="21"/>
      <c r="MNO24"/>
      <c r="MNP24" s="4"/>
      <c r="MNQ24" s="4"/>
      <c r="MNR24"/>
      <c r="MNS24" s="22"/>
      <c r="MNT24" s="22"/>
      <c r="MNU24" s="22"/>
      <c r="MNV24" s="15"/>
      <c r="MNW24" s="23"/>
      <c r="MNX24" s="21"/>
      <c r="MNY24"/>
      <c r="MNZ24" s="4"/>
      <c r="MOA24" s="4"/>
      <c r="MOB24"/>
      <c r="MOC24" s="22"/>
      <c r="MOD24" s="22"/>
      <c r="MOE24" s="22"/>
      <c r="MOF24" s="15"/>
      <c r="MOG24" s="23"/>
      <c r="MOH24" s="21"/>
      <c r="MOI24"/>
      <c r="MOJ24" s="4"/>
      <c r="MOK24" s="4"/>
      <c r="MOL24"/>
      <c r="MOM24" s="22"/>
      <c r="MON24" s="22"/>
      <c r="MOO24" s="22"/>
      <c r="MOP24" s="15"/>
      <c r="MOQ24" s="23"/>
      <c r="MOR24" s="21"/>
      <c r="MOS24"/>
      <c r="MOT24" s="4"/>
      <c r="MOU24" s="4"/>
      <c r="MOV24"/>
      <c r="MOW24" s="22"/>
      <c r="MOX24" s="22"/>
      <c r="MOY24" s="22"/>
      <c r="MOZ24" s="15"/>
      <c r="MPA24" s="23"/>
      <c r="MPB24" s="21"/>
      <c r="MPC24"/>
      <c r="MPD24" s="4"/>
      <c r="MPE24" s="4"/>
      <c r="MPF24"/>
      <c r="MPG24" s="22"/>
      <c r="MPH24" s="22"/>
      <c r="MPI24" s="22"/>
      <c r="MPJ24" s="15"/>
      <c r="MPK24" s="23"/>
      <c r="MPL24" s="21"/>
      <c r="MPM24"/>
      <c r="MPN24" s="4"/>
      <c r="MPO24" s="4"/>
      <c r="MPP24"/>
      <c r="MPQ24" s="22"/>
      <c r="MPR24" s="22"/>
      <c r="MPS24" s="22"/>
      <c r="MPT24" s="15"/>
      <c r="MPU24" s="23"/>
      <c r="MPV24" s="21"/>
      <c r="MPW24"/>
      <c r="MPX24" s="4"/>
      <c r="MPY24" s="4"/>
      <c r="MPZ24"/>
      <c r="MQA24" s="22"/>
      <c r="MQB24" s="22"/>
      <c r="MQC24" s="22"/>
      <c r="MQD24" s="15"/>
      <c r="MQE24" s="23"/>
      <c r="MQF24" s="21"/>
      <c r="MQG24"/>
      <c r="MQH24" s="4"/>
      <c r="MQI24" s="4"/>
      <c r="MQJ24"/>
      <c r="MQK24" s="22"/>
      <c r="MQL24" s="22"/>
      <c r="MQM24" s="22"/>
      <c r="MQN24" s="15"/>
      <c r="MQO24" s="23"/>
      <c r="MQP24" s="21"/>
      <c r="MQQ24"/>
      <c r="MQR24" s="4"/>
      <c r="MQS24" s="4"/>
      <c r="MQT24"/>
      <c r="MQU24" s="22"/>
      <c r="MQV24" s="22"/>
      <c r="MQW24" s="22"/>
      <c r="MQX24" s="15"/>
      <c r="MQY24" s="23"/>
      <c r="MQZ24" s="21"/>
      <c r="MRA24"/>
      <c r="MRB24" s="4"/>
      <c r="MRC24" s="4"/>
      <c r="MRD24"/>
      <c r="MRE24" s="22"/>
      <c r="MRF24" s="22"/>
      <c r="MRG24" s="22"/>
      <c r="MRH24" s="15"/>
      <c r="MRI24" s="23"/>
      <c r="MRJ24" s="21"/>
      <c r="MRK24"/>
      <c r="MRL24" s="4"/>
      <c r="MRM24" s="4"/>
      <c r="MRN24"/>
      <c r="MRO24" s="22"/>
      <c r="MRP24" s="22"/>
      <c r="MRQ24" s="22"/>
      <c r="MRR24" s="15"/>
      <c r="MRS24" s="23"/>
      <c r="MRT24" s="21"/>
      <c r="MRU24"/>
      <c r="MRV24" s="4"/>
      <c r="MRW24" s="4"/>
      <c r="MRX24"/>
      <c r="MRY24" s="22"/>
      <c r="MRZ24" s="22"/>
      <c r="MSA24" s="22"/>
      <c r="MSB24" s="15"/>
      <c r="MSC24" s="23"/>
      <c r="MSD24" s="21"/>
      <c r="MSE24"/>
      <c r="MSF24" s="4"/>
      <c r="MSG24" s="4"/>
      <c r="MSH24"/>
      <c r="MSI24" s="22"/>
      <c r="MSJ24" s="22"/>
      <c r="MSK24" s="22"/>
      <c r="MSL24" s="15"/>
      <c r="MSM24" s="23"/>
      <c r="MSN24" s="21"/>
      <c r="MSO24"/>
      <c r="MSP24" s="4"/>
      <c r="MSQ24" s="4"/>
      <c r="MSR24"/>
      <c r="MSS24" s="22"/>
      <c r="MST24" s="22"/>
      <c r="MSU24" s="22"/>
      <c r="MSV24" s="15"/>
      <c r="MSW24" s="23"/>
      <c r="MSX24" s="21"/>
      <c r="MSY24"/>
      <c r="MSZ24" s="4"/>
      <c r="MTA24" s="4"/>
      <c r="MTB24"/>
      <c r="MTC24" s="22"/>
      <c r="MTD24" s="22"/>
      <c r="MTE24" s="22"/>
      <c r="MTF24" s="15"/>
      <c r="MTG24" s="23"/>
      <c r="MTH24" s="21"/>
      <c r="MTI24"/>
      <c r="MTJ24" s="4"/>
      <c r="MTK24" s="4"/>
      <c r="MTL24"/>
      <c r="MTM24" s="22"/>
      <c r="MTN24" s="22"/>
      <c r="MTO24" s="22"/>
      <c r="MTP24" s="15"/>
      <c r="MTQ24" s="23"/>
      <c r="MTR24" s="21"/>
      <c r="MTS24"/>
      <c r="MTT24" s="4"/>
      <c r="MTU24" s="4"/>
      <c r="MTV24"/>
      <c r="MTW24" s="22"/>
      <c r="MTX24" s="22"/>
      <c r="MTY24" s="22"/>
      <c r="MTZ24" s="15"/>
      <c r="MUA24" s="23"/>
      <c r="MUB24" s="21"/>
      <c r="MUC24"/>
      <c r="MUD24" s="4"/>
      <c r="MUE24" s="4"/>
      <c r="MUF24"/>
      <c r="MUG24" s="22"/>
      <c r="MUH24" s="22"/>
      <c r="MUI24" s="22"/>
      <c r="MUJ24" s="15"/>
      <c r="MUK24" s="23"/>
      <c r="MUL24" s="21"/>
      <c r="MUM24"/>
      <c r="MUN24" s="4"/>
      <c r="MUO24" s="4"/>
      <c r="MUP24"/>
      <c r="MUQ24" s="22"/>
      <c r="MUR24" s="22"/>
      <c r="MUS24" s="22"/>
      <c r="MUT24" s="15"/>
      <c r="MUU24" s="23"/>
      <c r="MUV24" s="21"/>
      <c r="MUW24"/>
      <c r="MUX24" s="4"/>
      <c r="MUY24" s="4"/>
      <c r="MUZ24"/>
      <c r="MVA24" s="22"/>
      <c r="MVB24" s="22"/>
      <c r="MVC24" s="22"/>
      <c r="MVD24" s="15"/>
      <c r="MVE24" s="23"/>
      <c r="MVF24" s="21"/>
      <c r="MVG24"/>
      <c r="MVH24" s="4"/>
      <c r="MVI24" s="4"/>
      <c r="MVJ24"/>
      <c r="MVK24" s="22"/>
      <c r="MVL24" s="22"/>
      <c r="MVM24" s="22"/>
      <c r="MVN24" s="15"/>
      <c r="MVO24" s="23"/>
      <c r="MVP24" s="21"/>
      <c r="MVQ24"/>
      <c r="MVR24" s="4"/>
      <c r="MVS24" s="4"/>
      <c r="MVT24"/>
      <c r="MVU24" s="22"/>
      <c r="MVV24" s="22"/>
      <c r="MVW24" s="22"/>
      <c r="MVX24" s="15"/>
      <c r="MVY24" s="23"/>
      <c r="MVZ24" s="21"/>
      <c r="MWA24"/>
      <c r="MWB24" s="4"/>
      <c r="MWC24" s="4"/>
      <c r="MWD24"/>
      <c r="MWE24" s="22"/>
      <c r="MWF24" s="22"/>
      <c r="MWG24" s="22"/>
      <c r="MWH24" s="15"/>
      <c r="MWI24" s="23"/>
      <c r="MWJ24" s="21"/>
      <c r="MWK24"/>
      <c r="MWL24" s="4"/>
      <c r="MWM24" s="4"/>
      <c r="MWN24"/>
      <c r="MWO24" s="22"/>
      <c r="MWP24" s="22"/>
      <c r="MWQ24" s="22"/>
      <c r="MWR24" s="15"/>
      <c r="MWS24" s="23"/>
      <c r="MWT24" s="21"/>
      <c r="MWU24"/>
      <c r="MWV24" s="4"/>
      <c r="MWW24" s="4"/>
      <c r="MWX24"/>
      <c r="MWY24" s="22"/>
      <c r="MWZ24" s="22"/>
      <c r="MXA24" s="22"/>
      <c r="MXB24" s="15"/>
      <c r="MXC24" s="23"/>
      <c r="MXD24" s="21"/>
      <c r="MXE24"/>
      <c r="MXF24" s="4"/>
      <c r="MXG24" s="4"/>
      <c r="MXH24"/>
      <c r="MXI24" s="22"/>
      <c r="MXJ24" s="22"/>
      <c r="MXK24" s="22"/>
      <c r="MXL24" s="15"/>
      <c r="MXM24" s="23"/>
      <c r="MXN24" s="21"/>
      <c r="MXO24"/>
      <c r="MXP24" s="4"/>
      <c r="MXQ24" s="4"/>
      <c r="MXR24"/>
      <c r="MXS24" s="22"/>
      <c r="MXT24" s="22"/>
      <c r="MXU24" s="22"/>
      <c r="MXV24" s="15"/>
      <c r="MXW24" s="23"/>
      <c r="MXX24" s="21"/>
      <c r="MXY24"/>
      <c r="MXZ24" s="4"/>
      <c r="MYA24" s="4"/>
      <c r="MYB24"/>
      <c r="MYC24" s="22"/>
      <c r="MYD24" s="22"/>
      <c r="MYE24" s="22"/>
      <c r="MYF24" s="15"/>
      <c r="MYG24" s="23"/>
      <c r="MYH24" s="21"/>
      <c r="MYI24"/>
      <c r="MYJ24" s="4"/>
      <c r="MYK24" s="4"/>
      <c r="MYL24"/>
      <c r="MYM24" s="22"/>
      <c r="MYN24" s="22"/>
      <c r="MYO24" s="22"/>
      <c r="MYP24" s="15"/>
      <c r="MYQ24" s="23"/>
      <c r="MYR24" s="21"/>
      <c r="MYS24"/>
      <c r="MYT24" s="4"/>
      <c r="MYU24" s="4"/>
      <c r="MYV24"/>
      <c r="MYW24" s="22"/>
      <c r="MYX24" s="22"/>
      <c r="MYY24" s="22"/>
      <c r="MYZ24" s="15"/>
      <c r="MZA24" s="23"/>
      <c r="MZB24" s="21"/>
      <c r="MZC24"/>
      <c r="MZD24" s="4"/>
      <c r="MZE24" s="4"/>
      <c r="MZF24"/>
      <c r="MZG24" s="22"/>
      <c r="MZH24" s="22"/>
      <c r="MZI24" s="22"/>
      <c r="MZJ24" s="15"/>
      <c r="MZK24" s="23"/>
      <c r="MZL24" s="21"/>
      <c r="MZM24"/>
      <c r="MZN24" s="4"/>
      <c r="MZO24" s="4"/>
      <c r="MZP24"/>
      <c r="MZQ24" s="22"/>
      <c r="MZR24" s="22"/>
      <c r="MZS24" s="22"/>
      <c r="MZT24" s="15"/>
      <c r="MZU24" s="23"/>
      <c r="MZV24" s="21"/>
      <c r="MZW24"/>
      <c r="MZX24" s="4"/>
      <c r="MZY24" s="4"/>
      <c r="MZZ24"/>
      <c r="NAA24" s="22"/>
      <c r="NAB24" s="22"/>
      <c r="NAC24" s="22"/>
      <c r="NAD24" s="15"/>
      <c r="NAE24" s="23"/>
      <c r="NAF24" s="21"/>
      <c r="NAG24"/>
      <c r="NAH24" s="4"/>
      <c r="NAI24" s="4"/>
      <c r="NAJ24"/>
      <c r="NAK24" s="22"/>
      <c r="NAL24" s="22"/>
      <c r="NAM24" s="22"/>
      <c r="NAN24" s="15"/>
      <c r="NAO24" s="23"/>
      <c r="NAP24" s="21"/>
      <c r="NAQ24"/>
      <c r="NAR24" s="4"/>
      <c r="NAS24" s="4"/>
      <c r="NAT24"/>
      <c r="NAU24" s="22"/>
      <c r="NAV24" s="22"/>
      <c r="NAW24" s="22"/>
      <c r="NAX24" s="15"/>
      <c r="NAY24" s="23"/>
      <c r="NAZ24" s="21"/>
      <c r="NBA24"/>
      <c r="NBB24" s="4"/>
      <c r="NBC24" s="4"/>
      <c r="NBD24"/>
      <c r="NBE24" s="22"/>
      <c r="NBF24" s="22"/>
      <c r="NBG24" s="22"/>
      <c r="NBH24" s="15"/>
      <c r="NBI24" s="23"/>
      <c r="NBJ24" s="21"/>
      <c r="NBK24"/>
      <c r="NBL24" s="4"/>
      <c r="NBM24" s="4"/>
      <c r="NBN24"/>
      <c r="NBO24" s="22"/>
      <c r="NBP24" s="22"/>
      <c r="NBQ24" s="22"/>
      <c r="NBR24" s="15"/>
      <c r="NBS24" s="23"/>
      <c r="NBT24" s="21"/>
      <c r="NBU24"/>
      <c r="NBV24" s="4"/>
      <c r="NBW24" s="4"/>
      <c r="NBX24"/>
      <c r="NBY24" s="22"/>
      <c r="NBZ24" s="22"/>
      <c r="NCA24" s="22"/>
      <c r="NCB24" s="15"/>
      <c r="NCC24" s="23"/>
      <c r="NCD24" s="21"/>
      <c r="NCE24"/>
      <c r="NCF24" s="4"/>
      <c r="NCG24" s="4"/>
      <c r="NCH24"/>
      <c r="NCI24" s="22"/>
      <c r="NCJ24" s="22"/>
      <c r="NCK24" s="22"/>
      <c r="NCL24" s="15"/>
      <c r="NCM24" s="23"/>
      <c r="NCN24" s="21"/>
      <c r="NCO24"/>
      <c r="NCP24" s="4"/>
      <c r="NCQ24" s="4"/>
      <c r="NCR24"/>
      <c r="NCS24" s="22"/>
      <c r="NCT24" s="22"/>
      <c r="NCU24" s="22"/>
      <c r="NCV24" s="15"/>
      <c r="NCW24" s="23"/>
      <c r="NCX24" s="21"/>
      <c r="NCY24"/>
      <c r="NCZ24" s="4"/>
      <c r="NDA24" s="4"/>
      <c r="NDB24"/>
      <c r="NDC24" s="22"/>
      <c r="NDD24" s="22"/>
      <c r="NDE24" s="22"/>
      <c r="NDF24" s="15"/>
      <c r="NDG24" s="23"/>
      <c r="NDH24" s="21"/>
      <c r="NDI24"/>
      <c r="NDJ24" s="4"/>
      <c r="NDK24" s="4"/>
      <c r="NDL24"/>
      <c r="NDM24" s="22"/>
      <c r="NDN24" s="22"/>
      <c r="NDO24" s="22"/>
      <c r="NDP24" s="15"/>
      <c r="NDQ24" s="23"/>
      <c r="NDR24" s="21"/>
      <c r="NDS24"/>
      <c r="NDT24" s="4"/>
      <c r="NDU24" s="4"/>
      <c r="NDV24"/>
      <c r="NDW24" s="22"/>
      <c r="NDX24" s="22"/>
      <c r="NDY24" s="22"/>
      <c r="NDZ24" s="15"/>
      <c r="NEA24" s="23"/>
      <c r="NEB24" s="21"/>
      <c r="NEC24"/>
      <c r="NED24" s="4"/>
      <c r="NEE24" s="4"/>
      <c r="NEF24"/>
      <c r="NEG24" s="22"/>
      <c r="NEH24" s="22"/>
      <c r="NEI24" s="22"/>
      <c r="NEJ24" s="15"/>
      <c r="NEK24" s="23"/>
      <c r="NEL24" s="21"/>
      <c r="NEM24"/>
      <c r="NEN24" s="4"/>
      <c r="NEO24" s="4"/>
      <c r="NEP24"/>
      <c r="NEQ24" s="22"/>
      <c r="NER24" s="22"/>
      <c r="NES24" s="22"/>
      <c r="NET24" s="15"/>
      <c r="NEU24" s="23"/>
      <c r="NEV24" s="21"/>
      <c r="NEW24"/>
      <c r="NEX24" s="4"/>
      <c r="NEY24" s="4"/>
      <c r="NEZ24"/>
      <c r="NFA24" s="22"/>
      <c r="NFB24" s="22"/>
      <c r="NFC24" s="22"/>
      <c r="NFD24" s="15"/>
      <c r="NFE24" s="23"/>
      <c r="NFF24" s="21"/>
      <c r="NFG24"/>
      <c r="NFH24" s="4"/>
      <c r="NFI24" s="4"/>
      <c r="NFJ24"/>
      <c r="NFK24" s="22"/>
      <c r="NFL24" s="22"/>
      <c r="NFM24" s="22"/>
      <c r="NFN24" s="15"/>
      <c r="NFO24" s="23"/>
      <c r="NFP24" s="21"/>
      <c r="NFQ24"/>
      <c r="NFR24" s="4"/>
      <c r="NFS24" s="4"/>
      <c r="NFT24"/>
      <c r="NFU24" s="22"/>
      <c r="NFV24" s="22"/>
      <c r="NFW24" s="22"/>
      <c r="NFX24" s="15"/>
      <c r="NFY24" s="23"/>
      <c r="NFZ24" s="21"/>
      <c r="NGA24"/>
      <c r="NGB24" s="4"/>
      <c r="NGC24" s="4"/>
      <c r="NGD24"/>
      <c r="NGE24" s="22"/>
      <c r="NGF24" s="22"/>
      <c r="NGG24" s="22"/>
      <c r="NGH24" s="15"/>
      <c r="NGI24" s="23"/>
      <c r="NGJ24" s="21"/>
      <c r="NGK24"/>
      <c r="NGL24" s="4"/>
      <c r="NGM24" s="4"/>
      <c r="NGN24"/>
      <c r="NGO24" s="22"/>
      <c r="NGP24" s="22"/>
      <c r="NGQ24" s="22"/>
      <c r="NGR24" s="15"/>
      <c r="NGS24" s="23"/>
      <c r="NGT24" s="21"/>
      <c r="NGU24"/>
      <c r="NGV24" s="4"/>
      <c r="NGW24" s="4"/>
      <c r="NGX24"/>
      <c r="NGY24" s="22"/>
      <c r="NGZ24" s="22"/>
      <c r="NHA24" s="22"/>
      <c r="NHB24" s="15"/>
      <c r="NHC24" s="23"/>
      <c r="NHD24" s="21"/>
      <c r="NHE24"/>
      <c r="NHF24" s="4"/>
      <c r="NHG24" s="4"/>
      <c r="NHH24"/>
      <c r="NHI24" s="22"/>
      <c r="NHJ24" s="22"/>
      <c r="NHK24" s="22"/>
      <c r="NHL24" s="15"/>
      <c r="NHM24" s="23"/>
      <c r="NHN24" s="21"/>
      <c r="NHO24"/>
      <c r="NHP24" s="4"/>
      <c r="NHQ24" s="4"/>
      <c r="NHR24"/>
      <c r="NHS24" s="22"/>
      <c r="NHT24" s="22"/>
      <c r="NHU24" s="22"/>
      <c r="NHV24" s="15"/>
      <c r="NHW24" s="23"/>
      <c r="NHX24" s="21"/>
      <c r="NHY24"/>
      <c r="NHZ24" s="4"/>
      <c r="NIA24" s="4"/>
      <c r="NIB24"/>
      <c r="NIC24" s="22"/>
      <c r="NID24" s="22"/>
      <c r="NIE24" s="22"/>
      <c r="NIF24" s="15"/>
      <c r="NIG24" s="23"/>
      <c r="NIH24" s="21"/>
      <c r="NII24"/>
      <c r="NIJ24" s="4"/>
      <c r="NIK24" s="4"/>
      <c r="NIL24"/>
      <c r="NIM24" s="22"/>
      <c r="NIN24" s="22"/>
      <c r="NIO24" s="22"/>
      <c r="NIP24" s="15"/>
      <c r="NIQ24" s="23"/>
      <c r="NIR24" s="21"/>
      <c r="NIS24"/>
      <c r="NIT24" s="4"/>
      <c r="NIU24" s="4"/>
      <c r="NIV24"/>
      <c r="NIW24" s="22"/>
      <c r="NIX24" s="22"/>
      <c r="NIY24" s="22"/>
      <c r="NIZ24" s="15"/>
      <c r="NJA24" s="23"/>
      <c r="NJB24" s="21"/>
      <c r="NJC24"/>
      <c r="NJD24" s="4"/>
      <c r="NJE24" s="4"/>
      <c r="NJF24"/>
      <c r="NJG24" s="22"/>
      <c r="NJH24" s="22"/>
      <c r="NJI24" s="22"/>
      <c r="NJJ24" s="15"/>
      <c r="NJK24" s="23"/>
      <c r="NJL24" s="21"/>
      <c r="NJM24"/>
      <c r="NJN24" s="4"/>
      <c r="NJO24" s="4"/>
      <c r="NJP24"/>
      <c r="NJQ24" s="22"/>
      <c r="NJR24" s="22"/>
      <c r="NJS24" s="22"/>
      <c r="NJT24" s="15"/>
      <c r="NJU24" s="23"/>
      <c r="NJV24" s="21"/>
      <c r="NJW24"/>
      <c r="NJX24" s="4"/>
      <c r="NJY24" s="4"/>
      <c r="NJZ24"/>
      <c r="NKA24" s="22"/>
      <c r="NKB24" s="22"/>
      <c r="NKC24" s="22"/>
      <c r="NKD24" s="15"/>
      <c r="NKE24" s="23"/>
      <c r="NKF24" s="21"/>
      <c r="NKG24"/>
      <c r="NKH24" s="4"/>
      <c r="NKI24" s="4"/>
      <c r="NKJ24"/>
      <c r="NKK24" s="22"/>
      <c r="NKL24" s="22"/>
      <c r="NKM24" s="22"/>
      <c r="NKN24" s="15"/>
      <c r="NKO24" s="23"/>
      <c r="NKP24" s="21"/>
      <c r="NKQ24"/>
      <c r="NKR24" s="4"/>
      <c r="NKS24" s="4"/>
      <c r="NKT24"/>
      <c r="NKU24" s="22"/>
      <c r="NKV24" s="22"/>
      <c r="NKW24" s="22"/>
      <c r="NKX24" s="15"/>
      <c r="NKY24" s="23"/>
      <c r="NKZ24" s="21"/>
      <c r="NLA24"/>
      <c r="NLB24" s="4"/>
      <c r="NLC24" s="4"/>
      <c r="NLD24"/>
      <c r="NLE24" s="22"/>
      <c r="NLF24" s="22"/>
      <c r="NLG24" s="22"/>
      <c r="NLH24" s="15"/>
      <c r="NLI24" s="23"/>
      <c r="NLJ24" s="21"/>
      <c r="NLK24"/>
      <c r="NLL24" s="4"/>
      <c r="NLM24" s="4"/>
      <c r="NLN24"/>
      <c r="NLO24" s="22"/>
      <c r="NLP24" s="22"/>
      <c r="NLQ24" s="22"/>
      <c r="NLR24" s="15"/>
      <c r="NLS24" s="23"/>
      <c r="NLT24" s="21"/>
      <c r="NLU24"/>
      <c r="NLV24" s="4"/>
      <c r="NLW24" s="4"/>
      <c r="NLX24"/>
      <c r="NLY24" s="22"/>
      <c r="NLZ24" s="22"/>
      <c r="NMA24" s="22"/>
      <c r="NMB24" s="15"/>
      <c r="NMC24" s="23"/>
      <c r="NMD24" s="21"/>
      <c r="NME24"/>
      <c r="NMF24" s="4"/>
      <c r="NMG24" s="4"/>
      <c r="NMH24"/>
      <c r="NMI24" s="22"/>
      <c r="NMJ24" s="22"/>
      <c r="NMK24" s="22"/>
      <c r="NML24" s="15"/>
      <c r="NMM24" s="23"/>
      <c r="NMN24" s="21"/>
      <c r="NMO24"/>
      <c r="NMP24" s="4"/>
      <c r="NMQ24" s="4"/>
      <c r="NMR24"/>
      <c r="NMS24" s="22"/>
      <c r="NMT24" s="22"/>
      <c r="NMU24" s="22"/>
      <c r="NMV24" s="15"/>
      <c r="NMW24" s="23"/>
      <c r="NMX24" s="21"/>
      <c r="NMY24"/>
      <c r="NMZ24" s="4"/>
      <c r="NNA24" s="4"/>
      <c r="NNB24"/>
      <c r="NNC24" s="22"/>
      <c r="NND24" s="22"/>
      <c r="NNE24" s="22"/>
      <c r="NNF24" s="15"/>
      <c r="NNG24" s="23"/>
      <c r="NNH24" s="21"/>
      <c r="NNI24"/>
      <c r="NNJ24" s="4"/>
      <c r="NNK24" s="4"/>
      <c r="NNL24"/>
      <c r="NNM24" s="22"/>
      <c r="NNN24" s="22"/>
      <c r="NNO24" s="22"/>
      <c r="NNP24" s="15"/>
      <c r="NNQ24" s="23"/>
      <c r="NNR24" s="21"/>
      <c r="NNS24"/>
      <c r="NNT24" s="4"/>
      <c r="NNU24" s="4"/>
      <c r="NNV24"/>
      <c r="NNW24" s="22"/>
      <c r="NNX24" s="22"/>
      <c r="NNY24" s="22"/>
      <c r="NNZ24" s="15"/>
      <c r="NOA24" s="23"/>
      <c r="NOB24" s="21"/>
      <c r="NOC24"/>
      <c r="NOD24" s="4"/>
      <c r="NOE24" s="4"/>
      <c r="NOF24"/>
      <c r="NOG24" s="22"/>
      <c r="NOH24" s="22"/>
      <c r="NOI24" s="22"/>
      <c r="NOJ24" s="15"/>
      <c r="NOK24" s="23"/>
      <c r="NOL24" s="21"/>
      <c r="NOM24"/>
      <c r="NON24" s="4"/>
      <c r="NOO24" s="4"/>
      <c r="NOP24"/>
      <c r="NOQ24" s="22"/>
      <c r="NOR24" s="22"/>
      <c r="NOS24" s="22"/>
      <c r="NOT24" s="15"/>
      <c r="NOU24" s="23"/>
      <c r="NOV24" s="21"/>
      <c r="NOW24"/>
      <c r="NOX24" s="4"/>
      <c r="NOY24" s="4"/>
      <c r="NOZ24"/>
      <c r="NPA24" s="22"/>
      <c r="NPB24" s="22"/>
      <c r="NPC24" s="22"/>
      <c r="NPD24" s="15"/>
      <c r="NPE24" s="23"/>
      <c r="NPF24" s="21"/>
      <c r="NPG24"/>
      <c r="NPH24" s="4"/>
      <c r="NPI24" s="4"/>
      <c r="NPJ24"/>
      <c r="NPK24" s="22"/>
      <c r="NPL24" s="22"/>
      <c r="NPM24" s="22"/>
      <c r="NPN24" s="15"/>
      <c r="NPO24" s="23"/>
      <c r="NPP24" s="21"/>
      <c r="NPQ24"/>
      <c r="NPR24" s="4"/>
      <c r="NPS24" s="4"/>
      <c r="NPT24"/>
      <c r="NPU24" s="22"/>
      <c r="NPV24" s="22"/>
      <c r="NPW24" s="22"/>
      <c r="NPX24" s="15"/>
      <c r="NPY24" s="23"/>
      <c r="NPZ24" s="21"/>
      <c r="NQA24"/>
      <c r="NQB24" s="4"/>
      <c r="NQC24" s="4"/>
      <c r="NQD24"/>
      <c r="NQE24" s="22"/>
      <c r="NQF24" s="22"/>
      <c r="NQG24" s="22"/>
      <c r="NQH24" s="15"/>
      <c r="NQI24" s="23"/>
      <c r="NQJ24" s="21"/>
      <c r="NQK24"/>
      <c r="NQL24" s="4"/>
      <c r="NQM24" s="4"/>
      <c r="NQN24"/>
      <c r="NQO24" s="22"/>
      <c r="NQP24" s="22"/>
      <c r="NQQ24" s="22"/>
      <c r="NQR24" s="15"/>
      <c r="NQS24" s="23"/>
      <c r="NQT24" s="21"/>
      <c r="NQU24"/>
      <c r="NQV24" s="4"/>
      <c r="NQW24" s="4"/>
      <c r="NQX24"/>
      <c r="NQY24" s="22"/>
      <c r="NQZ24" s="22"/>
      <c r="NRA24" s="22"/>
      <c r="NRB24" s="15"/>
      <c r="NRC24" s="23"/>
      <c r="NRD24" s="21"/>
      <c r="NRE24"/>
      <c r="NRF24" s="4"/>
      <c r="NRG24" s="4"/>
      <c r="NRH24"/>
      <c r="NRI24" s="22"/>
      <c r="NRJ24" s="22"/>
      <c r="NRK24" s="22"/>
      <c r="NRL24" s="15"/>
      <c r="NRM24" s="23"/>
      <c r="NRN24" s="21"/>
      <c r="NRO24"/>
      <c r="NRP24" s="4"/>
      <c r="NRQ24" s="4"/>
      <c r="NRR24"/>
      <c r="NRS24" s="22"/>
      <c r="NRT24" s="22"/>
      <c r="NRU24" s="22"/>
      <c r="NRV24" s="15"/>
      <c r="NRW24" s="23"/>
      <c r="NRX24" s="21"/>
      <c r="NRY24"/>
      <c r="NRZ24" s="4"/>
      <c r="NSA24" s="4"/>
      <c r="NSB24"/>
      <c r="NSC24" s="22"/>
      <c r="NSD24" s="22"/>
      <c r="NSE24" s="22"/>
      <c r="NSF24" s="15"/>
      <c r="NSG24" s="23"/>
      <c r="NSH24" s="21"/>
      <c r="NSI24"/>
      <c r="NSJ24" s="4"/>
      <c r="NSK24" s="4"/>
      <c r="NSL24"/>
      <c r="NSM24" s="22"/>
      <c r="NSN24" s="22"/>
      <c r="NSO24" s="22"/>
      <c r="NSP24" s="15"/>
      <c r="NSQ24" s="23"/>
      <c r="NSR24" s="21"/>
      <c r="NSS24"/>
      <c r="NST24" s="4"/>
      <c r="NSU24" s="4"/>
      <c r="NSV24"/>
      <c r="NSW24" s="22"/>
      <c r="NSX24" s="22"/>
      <c r="NSY24" s="22"/>
      <c r="NSZ24" s="15"/>
      <c r="NTA24" s="23"/>
      <c r="NTB24" s="21"/>
      <c r="NTC24"/>
      <c r="NTD24" s="4"/>
      <c r="NTE24" s="4"/>
      <c r="NTF24"/>
      <c r="NTG24" s="22"/>
      <c r="NTH24" s="22"/>
      <c r="NTI24" s="22"/>
      <c r="NTJ24" s="15"/>
      <c r="NTK24" s="23"/>
      <c r="NTL24" s="21"/>
      <c r="NTM24"/>
      <c r="NTN24" s="4"/>
      <c r="NTO24" s="4"/>
      <c r="NTP24"/>
      <c r="NTQ24" s="22"/>
      <c r="NTR24" s="22"/>
      <c r="NTS24" s="22"/>
      <c r="NTT24" s="15"/>
      <c r="NTU24" s="23"/>
      <c r="NTV24" s="21"/>
      <c r="NTW24"/>
      <c r="NTX24" s="4"/>
      <c r="NTY24" s="4"/>
      <c r="NTZ24"/>
      <c r="NUA24" s="22"/>
      <c r="NUB24" s="22"/>
      <c r="NUC24" s="22"/>
      <c r="NUD24" s="15"/>
      <c r="NUE24" s="23"/>
      <c r="NUF24" s="21"/>
      <c r="NUG24"/>
      <c r="NUH24" s="4"/>
      <c r="NUI24" s="4"/>
      <c r="NUJ24"/>
      <c r="NUK24" s="22"/>
      <c r="NUL24" s="22"/>
      <c r="NUM24" s="22"/>
      <c r="NUN24" s="15"/>
      <c r="NUO24" s="23"/>
      <c r="NUP24" s="21"/>
      <c r="NUQ24"/>
      <c r="NUR24" s="4"/>
      <c r="NUS24" s="4"/>
      <c r="NUT24"/>
      <c r="NUU24" s="22"/>
      <c r="NUV24" s="22"/>
      <c r="NUW24" s="22"/>
      <c r="NUX24" s="15"/>
      <c r="NUY24" s="23"/>
      <c r="NUZ24" s="21"/>
      <c r="NVA24"/>
      <c r="NVB24" s="4"/>
      <c r="NVC24" s="4"/>
      <c r="NVD24"/>
      <c r="NVE24" s="22"/>
      <c r="NVF24" s="22"/>
      <c r="NVG24" s="22"/>
      <c r="NVH24" s="15"/>
      <c r="NVI24" s="23"/>
      <c r="NVJ24" s="21"/>
      <c r="NVK24"/>
      <c r="NVL24" s="4"/>
      <c r="NVM24" s="4"/>
      <c r="NVN24"/>
      <c r="NVO24" s="22"/>
      <c r="NVP24" s="22"/>
      <c r="NVQ24" s="22"/>
      <c r="NVR24" s="15"/>
      <c r="NVS24" s="23"/>
      <c r="NVT24" s="21"/>
      <c r="NVU24"/>
      <c r="NVV24" s="4"/>
      <c r="NVW24" s="4"/>
      <c r="NVX24"/>
      <c r="NVY24" s="22"/>
      <c r="NVZ24" s="22"/>
      <c r="NWA24" s="22"/>
      <c r="NWB24" s="15"/>
      <c r="NWC24" s="23"/>
      <c r="NWD24" s="21"/>
      <c r="NWE24"/>
      <c r="NWF24" s="4"/>
      <c r="NWG24" s="4"/>
      <c r="NWH24"/>
      <c r="NWI24" s="22"/>
      <c r="NWJ24" s="22"/>
      <c r="NWK24" s="22"/>
      <c r="NWL24" s="15"/>
      <c r="NWM24" s="23"/>
      <c r="NWN24" s="21"/>
      <c r="NWO24"/>
      <c r="NWP24" s="4"/>
      <c r="NWQ24" s="4"/>
      <c r="NWR24"/>
      <c r="NWS24" s="22"/>
      <c r="NWT24" s="22"/>
      <c r="NWU24" s="22"/>
      <c r="NWV24" s="15"/>
      <c r="NWW24" s="23"/>
      <c r="NWX24" s="21"/>
      <c r="NWY24"/>
      <c r="NWZ24" s="4"/>
      <c r="NXA24" s="4"/>
      <c r="NXB24"/>
      <c r="NXC24" s="22"/>
      <c r="NXD24" s="22"/>
      <c r="NXE24" s="22"/>
      <c r="NXF24" s="15"/>
      <c r="NXG24" s="23"/>
      <c r="NXH24" s="21"/>
      <c r="NXI24"/>
      <c r="NXJ24" s="4"/>
      <c r="NXK24" s="4"/>
      <c r="NXL24"/>
      <c r="NXM24" s="22"/>
      <c r="NXN24" s="22"/>
      <c r="NXO24" s="22"/>
      <c r="NXP24" s="15"/>
      <c r="NXQ24" s="23"/>
      <c r="NXR24" s="21"/>
      <c r="NXS24"/>
      <c r="NXT24" s="4"/>
      <c r="NXU24" s="4"/>
      <c r="NXV24"/>
      <c r="NXW24" s="22"/>
      <c r="NXX24" s="22"/>
      <c r="NXY24" s="22"/>
      <c r="NXZ24" s="15"/>
      <c r="NYA24" s="23"/>
      <c r="NYB24" s="21"/>
      <c r="NYC24"/>
      <c r="NYD24" s="4"/>
      <c r="NYE24" s="4"/>
      <c r="NYF24"/>
      <c r="NYG24" s="22"/>
      <c r="NYH24" s="22"/>
      <c r="NYI24" s="22"/>
      <c r="NYJ24" s="15"/>
      <c r="NYK24" s="23"/>
      <c r="NYL24" s="21"/>
      <c r="NYM24"/>
      <c r="NYN24" s="4"/>
      <c r="NYO24" s="4"/>
      <c r="NYP24"/>
      <c r="NYQ24" s="22"/>
      <c r="NYR24" s="22"/>
      <c r="NYS24" s="22"/>
      <c r="NYT24" s="15"/>
      <c r="NYU24" s="23"/>
      <c r="NYV24" s="21"/>
      <c r="NYW24"/>
      <c r="NYX24" s="4"/>
      <c r="NYY24" s="4"/>
      <c r="NYZ24"/>
      <c r="NZA24" s="22"/>
      <c r="NZB24" s="22"/>
      <c r="NZC24" s="22"/>
      <c r="NZD24" s="15"/>
      <c r="NZE24" s="23"/>
      <c r="NZF24" s="21"/>
      <c r="NZG24"/>
      <c r="NZH24" s="4"/>
      <c r="NZI24" s="4"/>
      <c r="NZJ24"/>
      <c r="NZK24" s="22"/>
      <c r="NZL24" s="22"/>
      <c r="NZM24" s="22"/>
      <c r="NZN24" s="15"/>
      <c r="NZO24" s="23"/>
      <c r="NZP24" s="21"/>
      <c r="NZQ24"/>
      <c r="NZR24" s="4"/>
      <c r="NZS24" s="4"/>
      <c r="NZT24"/>
      <c r="NZU24" s="22"/>
      <c r="NZV24" s="22"/>
      <c r="NZW24" s="22"/>
      <c r="NZX24" s="15"/>
      <c r="NZY24" s="23"/>
      <c r="NZZ24" s="21"/>
      <c r="OAA24"/>
      <c r="OAB24" s="4"/>
      <c r="OAC24" s="4"/>
      <c r="OAD24"/>
      <c r="OAE24" s="22"/>
      <c r="OAF24" s="22"/>
      <c r="OAG24" s="22"/>
      <c r="OAH24" s="15"/>
      <c r="OAI24" s="23"/>
      <c r="OAJ24" s="21"/>
      <c r="OAK24"/>
      <c r="OAL24" s="4"/>
      <c r="OAM24" s="4"/>
      <c r="OAN24"/>
      <c r="OAO24" s="22"/>
      <c r="OAP24" s="22"/>
      <c r="OAQ24" s="22"/>
      <c r="OAR24" s="15"/>
      <c r="OAS24" s="23"/>
      <c r="OAT24" s="21"/>
      <c r="OAU24"/>
      <c r="OAV24" s="4"/>
      <c r="OAW24" s="4"/>
      <c r="OAX24"/>
      <c r="OAY24" s="22"/>
      <c r="OAZ24" s="22"/>
      <c r="OBA24" s="22"/>
      <c r="OBB24" s="15"/>
      <c r="OBC24" s="23"/>
      <c r="OBD24" s="21"/>
      <c r="OBE24"/>
      <c r="OBF24" s="4"/>
      <c r="OBG24" s="4"/>
      <c r="OBH24"/>
      <c r="OBI24" s="22"/>
      <c r="OBJ24" s="22"/>
      <c r="OBK24" s="22"/>
      <c r="OBL24" s="15"/>
      <c r="OBM24" s="23"/>
      <c r="OBN24" s="21"/>
      <c r="OBO24"/>
      <c r="OBP24" s="4"/>
      <c r="OBQ24" s="4"/>
      <c r="OBR24"/>
      <c r="OBS24" s="22"/>
      <c r="OBT24" s="22"/>
      <c r="OBU24" s="22"/>
      <c r="OBV24" s="15"/>
      <c r="OBW24" s="23"/>
      <c r="OBX24" s="21"/>
      <c r="OBY24"/>
      <c r="OBZ24" s="4"/>
      <c r="OCA24" s="4"/>
      <c r="OCB24"/>
      <c r="OCC24" s="22"/>
      <c r="OCD24" s="22"/>
      <c r="OCE24" s="22"/>
      <c r="OCF24" s="15"/>
      <c r="OCG24" s="23"/>
      <c r="OCH24" s="21"/>
      <c r="OCI24"/>
      <c r="OCJ24" s="4"/>
      <c r="OCK24" s="4"/>
      <c r="OCL24"/>
      <c r="OCM24" s="22"/>
      <c r="OCN24" s="22"/>
      <c r="OCO24" s="22"/>
      <c r="OCP24" s="15"/>
      <c r="OCQ24" s="23"/>
      <c r="OCR24" s="21"/>
      <c r="OCS24"/>
      <c r="OCT24" s="4"/>
      <c r="OCU24" s="4"/>
      <c r="OCV24"/>
      <c r="OCW24" s="22"/>
      <c r="OCX24" s="22"/>
      <c r="OCY24" s="22"/>
      <c r="OCZ24" s="15"/>
      <c r="ODA24" s="23"/>
      <c r="ODB24" s="21"/>
      <c r="ODC24"/>
      <c r="ODD24" s="4"/>
      <c r="ODE24" s="4"/>
      <c r="ODF24"/>
      <c r="ODG24" s="22"/>
      <c r="ODH24" s="22"/>
      <c r="ODI24" s="22"/>
      <c r="ODJ24" s="15"/>
      <c r="ODK24" s="23"/>
      <c r="ODL24" s="21"/>
      <c r="ODM24"/>
      <c r="ODN24" s="4"/>
      <c r="ODO24" s="4"/>
      <c r="ODP24"/>
      <c r="ODQ24" s="22"/>
      <c r="ODR24" s="22"/>
      <c r="ODS24" s="22"/>
      <c r="ODT24" s="15"/>
      <c r="ODU24" s="23"/>
      <c r="ODV24" s="21"/>
      <c r="ODW24"/>
      <c r="ODX24" s="4"/>
      <c r="ODY24" s="4"/>
      <c r="ODZ24"/>
      <c r="OEA24" s="22"/>
      <c r="OEB24" s="22"/>
      <c r="OEC24" s="22"/>
      <c r="OED24" s="15"/>
      <c r="OEE24" s="23"/>
      <c r="OEF24" s="21"/>
      <c r="OEG24"/>
      <c r="OEH24" s="4"/>
      <c r="OEI24" s="4"/>
      <c r="OEJ24"/>
      <c r="OEK24" s="22"/>
      <c r="OEL24" s="22"/>
      <c r="OEM24" s="22"/>
      <c r="OEN24" s="15"/>
      <c r="OEO24" s="23"/>
      <c r="OEP24" s="21"/>
      <c r="OEQ24"/>
      <c r="OER24" s="4"/>
      <c r="OES24" s="4"/>
      <c r="OET24"/>
      <c r="OEU24" s="22"/>
      <c r="OEV24" s="22"/>
      <c r="OEW24" s="22"/>
      <c r="OEX24" s="15"/>
      <c r="OEY24" s="23"/>
      <c r="OEZ24" s="21"/>
      <c r="OFA24"/>
      <c r="OFB24" s="4"/>
      <c r="OFC24" s="4"/>
      <c r="OFD24"/>
      <c r="OFE24" s="22"/>
      <c r="OFF24" s="22"/>
      <c r="OFG24" s="22"/>
      <c r="OFH24" s="15"/>
      <c r="OFI24" s="23"/>
      <c r="OFJ24" s="21"/>
      <c r="OFK24"/>
      <c r="OFL24" s="4"/>
      <c r="OFM24" s="4"/>
      <c r="OFN24"/>
      <c r="OFO24" s="22"/>
      <c r="OFP24" s="22"/>
      <c r="OFQ24" s="22"/>
      <c r="OFR24" s="15"/>
      <c r="OFS24" s="23"/>
      <c r="OFT24" s="21"/>
      <c r="OFU24"/>
      <c r="OFV24" s="4"/>
      <c r="OFW24" s="4"/>
      <c r="OFX24"/>
      <c r="OFY24" s="22"/>
      <c r="OFZ24" s="22"/>
      <c r="OGA24" s="22"/>
      <c r="OGB24" s="15"/>
      <c r="OGC24" s="23"/>
      <c r="OGD24" s="21"/>
      <c r="OGE24"/>
      <c r="OGF24" s="4"/>
      <c r="OGG24" s="4"/>
      <c r="OGH24"/>
      <c r="OGI24" s="22"/>
      <c r="OGJ24" s="22"/>
      <c r="OGK24" s="22"/>
      <c r="OGL24" s="15"/>
      <c r="OGM24" s="23"/>
      <c r="OGN24" s="21"/>
      <c r="OGO24"/>
      <c r="OGP24" s="4"/>
      <c r="OGQ24" s="4"/>
      <c r="OGR24"/>
      <c r="OGS24" s="22"/>
      <c r="OGT24" s="22"/>
      <c r="OGU24" s="22"/>
      <c r="OGV24" s="15"/>
      <c r="OGW24" s="23"/>
      <c r="OGX24" s="21"/>
      <c r="OGY24"/>
      <c r="OGZ24" s="4"/>
      <c r="OHA24" s="4"/>
      <c r="OHB24"/>
      <c r="OHC24" s="22"/>
      <c r="OHD24" s="22"/>
      <c r="OHE24" s="22"/>
      <c r="OHF24" s="15"/>
      <c r="OHG24" s="23"/>
      <c r="OHH24" s="21"/>
      <c r="OHI24"/>
      <c r="OHJ24" s="4"/>
      <c r="OHK24" s="4"/>
      <c r="OHL24"/>
      <c r="OHM24" s="22"/>
      <c r="OHN24" s="22"/>
      <c r="OHO24" s="22"/>
      <c r="OHP24" s="15"/>
      <c r="OHQ24" s="23"/>
      <c r="OHR24" s="21"/>
      <c r="OHS24"/>
      <c r="OHT24" s="4"/>
      <c r="OHU24" s="4"/>
      <c r="OHV24"/>
      <c r="OHW24" s="22"/>
      <c r="OHX24" s="22"/>
      <c r="OHY24" s="22"/>
      <c r="OHZ24" s="15"/>
      <c r="OIA24" s="23"/>
      <c r="OIB24" s="21"/>
      <c r="OIC24"/>
      <c r="OID24" s="4"/>
      <c r="OIE24" s="4"/>
      <c r="OIF24"/>
      <c r="OIG24" s="22"/>
      <c r="OIH24" s="22"/>
      <c r="OII24" s="22"/>
      <c r="OIJ24" s="15"/>
      <c r="OIK24" s="23"/>
      <c r="OIL24" s="21"/>
      <c r="OIM24"/>
      <c r="OIN24" s="4"/>
      <c r="OIO24" s="4"/>
      <c r="OIP24"/>
      <c r="OIQ24" s="22"/>
      <c r="OIR24" s="22"/>
      <c r="OIS24" s="22"/>
      <c r="OIT24" s="15"/>
      <c r="OIU24" s="23"/>
      <c r="OIV24" s="21"/>
      <c r="OIW24"/>
      <c r="OIX24" s="4"/>
      <c r="OIY24" s="4"/>
      <c r="OIZ24"/>
      <c r="OJA24" s="22"/>
      <c r="OJB24" s="22"/>
      <c r="OJC24" s="22"/>
      <c r="OJD24" s="15"/>
      <c r="OJE24" s="23"/>
      <c r="OJF24" s="21"/>
      <c r="OJG24"/>
      <c r="OJH24" s="4"/>
      <c r="OJI24" s="4"/>
      <c r="OJJ24"/>
      <c r="OJK24" s="22"/>
      <c r="OJL24" s="22"/>
      <c r="OJM24" s="22"/>
      <c r="OJN24" s="15"/>
      <c r="OJO24" s="23"/>
      <c r="OJP24" s="21"/>
      <c r="OJQ24"/>
      <c r="OJR24" s="4"/>
      <c r="OJS24" s="4"/>
      <c r="OJT24"/>
      <c r="OJU24" s="22"/>
      <c r="OJV24" s="22"/>
      <c r="OJW24" s="22"/>
      <c r="OJX24" s="15"/>
      <c r="OJY24" s="23"/>
      <c r="OJZ24" s="21"/>
      <c r="OKA24"/>
      <c r="OKB24" s="4"/>
      <c r="OKC24" s="4"/>
      <c r="OKD24"/>
      <c r="OKE24" s="22"/>
      <c r="OKF24" s="22"/>
      <c r="OKG24" s="22"/>
      <c r="OKH24" s="15"/>
      <c r="OKI24" s="23"/>
      <c r="OKJ24" s="21"/>
      <c r="OKK24"/>
      <c r="OKL24" s="4"/>
      <c r="OKM24" s="4"/>
      <c r="OKN24"/>
      <c r="OKO24" s="22"/>
      <c r="OKP24" s="22"/>
      <c r="OKQ24" s="22"/>
      <c r="OKR24" s="15"/>
      <c r="OKS24" s="23"/>
      <c r="OKT24" s="21"/>
      <c r="OKU24"/>
      <c r="OKV24" s="4"/>
      <c r="OKW24" s="4"/>
      <c r="OKX24"/>
      <c r="OKY24" s="22"/>
      <c r="OKZ24" s="22"/>
      <c r="OLA24" s="22"/>
      <c r="OLB24" s="15"/>
      <c r="OLC24" s="23"/>
      <c r="OLD24" s="21"/>
      <c r="OLE24"/>
      <c r="OLF24" s="4"/>
      <c r="OLG24" s="4"/>
      <c r="OLH24"/>
      <c r="OLI24" s="22"/>
      <c r="OLJ24" s="22"/>
      <c r="OLK24" s="22"/>
      <c r="OLL24" s="15"/>
      <c r="OLM24" s="23"/>
      <c r="OLN24" s="21"/>
      <c r="OLO24"/>
      <c r="OLP24" s="4"/>
      <c r="OLQ24" s="4"/>
      <c r="OLR24"/>
      <c r="OLS24" s="22"/>
      <c r="OLT24" s="22"/>
      <c r="OLU24" s="22"/>
      <c r="OLV24" s="15"/>
      <c r="OLW24" s="23"/>
      <c r="OLX24" s="21"/>
      <c r="OLY24"/>
      <c r="OLZ24" s="4"/>
      <c r="OMA24" s="4"/>
      <c r="OMB24"/>
      <c r="OMC24" s="22"/>
      <c r="OMD24" s="22"/>
      <c r="OME24" s="22"/>
      <c r="OMF24" s="15"/>
      <c r="OMG24" s="23"/>
      <c r="OMH24" s="21"/>
      <c r="OMI24"/>
      <c r="OMJ24" s="4"/>
      <c r="OMK24" s="4"/>
      <c r="OML24"/>
      <c r="OMM24" s="22"/>
      <c r="OMN24" s="22"/>
      <c r="OMO24" s="22"/>
      <c r="OMP24" s="15"/>
      <c r="OMQ24" s="23"/>
      <c r="OMR24" s="21"/>
      <c r="OMS24"/>
      <c r="OMT24" s="4"/>
      <c r="OMU24" s="4"/>
      <c r="OMV24"/>
      <c r="OMW24" s="22"/>
      <c r="OMX24" s="22"/>
      <c r="OMY24" s="22"/>
      <c r="OMZ24" s="15"/>
      <c r="ONA24" s="23"/>
      <c r="ONB24" s="21"/>
      <c r="ONC24"/>
      <c r="OND24" s="4"/>
      <c r="ONE24" s="4"/>
      <c r="ONF24"/>
      <c r="ONG24" s="22"/>
      <c r="ONH24" s="22"/>
      <c r="ONI24" s="22"/>
      <c r="ONJ24" s="15"/>
      <c r="ONK24" s="23"/>
      <c r="ONL24" s="21"/>
      <c r="ONM24"/>
      <c r="ONN24" s="4"/>
      <c r="ONO24" s="4"/>
      <c r="ONP24"/>
      <c r="ONQ24" s="22"/>
      <c r="ONR24" s="22"/>
      <c r="ONS24" s="22"/>
      <c r="ONT24" s="15"/>
      <c r="ONU24" s="23"/>
      <c r="ONV24" s="21"/>
      <c r="ONW24"/>
      <c r="ONX24" s="4"/>
      <c r="ONY24" s="4"/>
      <c r="ONZ24"/>
      <c r="OOA24" s="22"/>
      <c r="OOB24" s="22"/>
      <c r="OOC24" s="22"/>
      <c r="OOD24" s="15"/>
      <c r="OOE24" s="23"/>
      <c r="OOF24" s="21"/>
      <c r="OOG24"/>
      <c r="OOH24" s="4"/>
      <c r="OOI24" s="4"/>
      <c r="OOJ24"/>
      <c r="OOK24" s="22"/>
      <c r="OOL24" s="22"/>
      <c r="OOM24" s="22"/>
      <c r="OON24" s="15"/>
      <c r="OOO24" s="23"/>
      <c r="OOP24" s="21"/>
      <c r="OOQ24"/>
      <c r="OOR24" s="4"/>
      <c r="OOS24" s="4"/>
      <c r="OOT24"/>
      <c r="OOU24" s="22"/>
      <c r="OOV24" s="22"/>
      <c r="OOW24" s="22"/>
      <c r="OOX24" s="15"/>
      <c r="OOY24" s="23"/>
      <c r="OOZ24" s="21"/>
      <c r="OPA24"/>
      <c r="OPB24" s="4"/>
      <c r="OPC24" s="4"/>
      <c r="OPD24"/>
      <c r="OPE24" s="22"/>
      <c r="OPF24" s="22"/>
      <c r="OPG24" s="22"/>
      <c r="OPH24" s="15"/>
      <c r="OPI24" s="23"/>
      <c r="OPJ24" s="21"/>
      <c r="OPK24"/>
      <c r="OPL24" s="4"/>
      <c r="OPM24" s="4"/>
      <c r="OPN24"/>
      <c r="OPO24" s="22"/>
      <c r="OPP24" s="22"/>
      <c r="OPQ24" s="22"/>
      <c r="OPR24" s="15"/>
      <c r="OPS24" s="23"/>
      <c r="OPT24" s="21"/>
      <c r="OPU24"/>
      <c r="OPV24" s="4"/>
      <c r="OPW24" s="4"/>
      <c r="OPX24"/>
      <c r="OPY24" s="22"/>
      <c r="OPZ24" s="22"/>
      <c r="OQA24" s="22"/>
      <c r="OQB24" s="15"/>
      <c r="OQC24" s="23"/>
      <c r="OQD24" s="21"/>
      <c r="OQE24"/>
      <c r="OQF24" s="4"/>
      <c r="OQG24" s="4"/>
      <c r="OQH24"/>
      <c r="OQI24" s="22"/>
      <c r="OQJ24" s="22"/>
      <c r="OQK24" s="22"/>
      <c r="OQL24" s="15"/>
      <c r="OQM24" s="23"/>
      <c r="OQN24" s="21"/>
      <c r="OQO24"/>
      <c r="OQP24" s="4"/>
      <c r="OQQ24" s="4"/>
      <c r="OQR24"/>
      <c r="OQS24" s="22"/>
      <c r="OQT24" s="22"/>
      <c r="OQU24" s="22"/>
      <c r="OQV24" s="15"/>
      <c r="OQW24" s="23"/>
      <c r="OQX24" s="21"/>
      <c r="OQY24"/>
      <c r="OQZ24" s="4"/>
      <c r="ORA24" s="4"/>
      <c r="ORB24"/>
      <c r="ORC24" s="22"/>
      <c r="ORD24" s="22"/>
      <c r="ORE24" s="22"/>
      <c r="ORF24" s="15"/>
      <c r="ORG24" s="23"/>
      <c r="ORH24" s="21"/>
      <c r="ORI24"/>
      <c r="ORJ24" s="4"/>
      <c r="ORK24" s="4"/>
      <c r="ORL24"/>
      <c r="ORM24" s="22"/>
      <c r="ORN24" s="22"/>
      <c r="ORO24" s="22"/>
      <c r="ORP24" s="15"/>
      <c r="ORQ24" s="23"/>
      <c r="ORR24" s="21"/>
      <c r="ORS24"/>
      <c r="ORT24" s="4"/>
      <c r="ORU24" s="4"/>
      <c r="ORV24"/>
      <c r="ORW24" s="22"/>
      <c r="ORX24" s="22"/>
      <c r="ORY24" s="22"/>
      <c r="ORZ24" s="15"/>
      <c r="OSA24" s="23"/>
      <c r="OSB24" s="21"/>
      <c r="OSC24"/>
      <c r="OSD24" s="4"/>
      <c r="OSE24" s="4"/>
      <c r="OSF24"/>
      <c r="OSG24" s="22"/>
      <c r="OSH24" s="22"/>
      <c r="OSI24" s="22"/>
      <c r="OSJ24" s="15"/>
      <c r="OSK24" s="23"/>
      <c r="OSL24" s="21"/>
      <c r="OSM24"/>
      <c r="OSN24" s="4"/>
      <c r="OSO24" s="4"/>
      <c r="OSP24"/>
      <c r="OSQ24" s="22"/>
      <c r="OSR24" s="22"/>
      <c r="OSS24" s="22"/>
      <c r="OST24" s="15"/>
      <c r="OSU24" s="23"/>
      <c r="OSV24" s="21"/>
      <c r="OSW24"/>
      <c r="OSX24" s="4"/>
      <c r="OSY24" s="4"/>
      <c r="OSZ24"/>
      <c r="OTA24" s="22"/>
      <c r="OTB24" s="22"/>
      <c r="OTC24" s="22"/>
      <c r="OTD24" s="15"/>
      <c r="OTE24" s="23"/>
      <c r="OTF24" s="21"/>
      <c r="OTG24"/>
      <c r="OTH24" s="4"/>
      <c r="OTI24" s="4"/>
      <c r="OTJ24"/>
      <c r="OTK24" s="22"/>
      <c r="OTL24" s="22"/>
      <c r="OTM24" s="22"/>
      <c r="OTN24" s="15"/>
      <c r="OTO24" s="23"/>
      <c r="OTP24" s="21"/>
      <c r="OTQ24"/>
      <c r="OTR24" s="4"/>
      <c r="OTS24" s="4"/>
      <c r="OTT24"/>
      <c r="OTU24" s="22"/>
      <c r="OTV24" s="22"/>
      <c r="OTW24" s="22"/>
      <c r="OTX24" s="15"/>
      <c r="OTY24" s="23"/>
      <c r="OTZ24" s="21"/>
      <c r="OUA24"/>
      <c r="OUB24" s="4"/>
      <c r="OUC24" s="4"/>
      <c r="OUD24"/>
      <c r="OUE24" s="22"/>
      <c r="OUF24" s="22"/>
      <c r="OUG24" s="22"/>
      <c r="OUH24" s="15"/>
      <c r="OUI24" s="23"/>
      <c r="OUJ24" s="21"/>
      <c r="OUK24"/>
      <c r="OUL24" s="4"/>
      <c r="OUM24" s="4"/>
      <c r="OUN24"/>
      <c r="OUO24" s="22"/>
      <c r="OUP24" s="22"/>
      <c r="OUQ24" s="22"/>
      <c r="OUR24" s="15"/>
      <c r="OUS24" s="23"/>
      <c r="OUT24" s="21"/>
      <c r="OUU24"/>
      <c r="OUV24" s="4"/>
      <c r="OUW24" s="4"/>
      <c r="OUX24"/>
      <c r="OUY24" s="22"/>
      <c r="OUZ24" s="22"/>
      <c r="OVA24" s="22"/>
      <c r="OVB24" s="15"/>
      <c r="OVC24" s="23"/>
      <c r="OVD24" s="21"/>
      <c r="OVE24"/>
      <c r="OVF24" s="4"/>
      <c r="OVG24" s="4"/>
      <c r="OVH24"/>
      <c r="OVI24" s="22"/>
      <c r="OVJ24" s="22"/>
      <c r="OVK24" s="22"/>
      <c r="OVL24" s="15"/>
      <c r="OVM24" s="23"/>
      <c r="OVN24" s="21"/>
      <c r="OVO24"/>
      <c r="OVP24" s="4"/>
      <c r="OVQ24" s="4"/>
      <c r="OVR24"/>
      <c r="OVS24" s="22"/>
      <c r="OVT24" s="22"/>
      <c r="OVU24" s="22"/>
      <c r="OVV24" s="15"/>
      <c r="OVW24" s="23"/>
      <c r="OVX24" s="21"/>
      <c r="OVY24"/>
      <c r="OVZ24" s="4"/>
      <c r="OWA24" s="4"/>
      <c r="OWB24"/>
      <c r="OWC24" s="22"/>
      <c r="OWD24" s="22"/>
      <c r="OWE24" s="22"/>
      <c r="OWF24" s="15"/>
      <c r="OWG24" s="23"/>
      <c r="OWH24" s="21"/>
      <c r="OWI24"/>
      <c r="OWJ24" s="4"/>
      <c r="OWK24" s="4"/>
      <c r="OWL24"/>
      <c r="OWM24" s="22"/>
      <c r="OWN24" s="22"/>
      <c r="OWO24" s="22"/>
      <c r="OWP24" s="15"/>
      <c r="OWQ24" s="23"/>
      <c r="OWR24" s="21"/>
      <c r="OWS24"/>
      <c r="OWT24" s="4"/>
      <c r="OWU24" s="4"/>
      <c r="OWV24"/>
      <c r="OWW24" s="22"/>
      <c r="OWX24" s="22"/>
      <c r="OWY24" s="22"/>
      <c r="OWZ24" s="15"/>
      <c r="OXA24" s="23"/>
      <c r="OXB24" s="21"/>
      <c r="OXC24"/>
      <c r="OXD24" s="4"/>
      <c r="OXE24" s="4"/>
      <c r="OXF24"/>
      <c r="OXG24" s="22"/>
      <c r="OXH24" s="22"/>
      <c r="OXI24" s="22"/>
      <c r="OXJ24" s="15"/>
      <c r="OXK24" s="23"/>
      <c r="OXL24" s="21"/>
      <c r="OXM24"/>
      <c r="OXN24" s="4"/>
      <c r="OXO24" s="4"/>
      <c r="OXP24"/>
      <c r="OXQ24" s="22"/>
      <c r="OXR24" s="22"/>
      <c r="OXS24" s="22"/>
      <c r="OXT24" s="15"/>
      <c r="OXU24" s="23"/>
      <c r="OXV24" s="21"/>
      <c r="OXW24"/>
      <c r="OXX24" s="4"/>
      <c r="OXY24" s="4"/>
      <c r="OXZ24"/>
      <c r="OYA24" s="22"/>
      <c r="OYB24" s="22"/>
      <c r="OYC24" s="22"/>
      <c r="OYD24" s="15"/>
      <c r="OYE24" s="23"/>
      <c r="OYF24" s="21"/>
      <c r="OYG24"/>
      <c r="OYH24" s="4"/>
      <c r="OYI24" s="4"/>
      <c r="OYJ24"/>
      <c r="OYK24" s="22"/>
      <c r="OYL24" s="22"/>
      <c r="OYM24" s="22"/>
      <c r="OYN24" s="15"/>
      <c r="OYO24" s="23"/>
      <c r="OYP24" s="21"/>
      <c r="OYQ24"/>
      <c r="OYR24" s="4"/>
      <c r="OYS24" s="4"/>
      <c r="OYT24"/>
      <c r="OYU24" s="22"/>
      <c r="OYV24" s="22"/>
      <c r="OYW24" s="22"/>
      <c r="OYX24" s="15"/>
      <c r="OYY24" s="23"/>
      <c r="OYZ24" s="21"/>
      <c r="OZA24"/>
      <c r="OZB24" s="4"/>
      <c r="OZC24" s="4"/>
      <c r="OZD24"/>
      <c r="OZE24" s="22"/>
      <c r="OZF24" s="22"/>
      <c r="OZG24" s="22"/>
      <c r="OZH24" s="15"/>
      <c r="OZI24" s="23"/>
      <c r="OZJ24" s="21"/>
      <c r="OZK24"/>
      <c r="OZL24" s="4"/>
      <c r="OZM24" s="4"/>
      <c r="OZN24"/>
      <c r="OZO24" s="22"/>
      <c r="OZP24" s="22"/>
      <c r="OZQ24" s="22"/>
      <c r="OZR24" s="15"/>
      <c r="OZS24" s="23"/>
      <c r="OZT24" s="21"/>
      <c r="OZU24"/>
      <c r="OZV24" s="4"/>
      <c r="OZW24" s="4"/>
      <c r="OZX24"/>
      <c r="OZY24" s="22"/>
      <c r="OZZ24" s="22"/>
      <c r="PAA24" s="22"/>
      <c r="PAB24" s="15"/>
      <c r="PAC24" s="23"/>
      <c r="PAD24" s="21"/>
      <c r="PAE24"/>
      <c r="PAF24" s="4"/>
      <c r="PAG24" s="4"/>
      <c r="PAH24"/>
      <c r="PAI24" s="22"/>
      <c r="PAJ24" s="22"/>
      <c r="PAK24" s="22"/>
      <c r="PAL24" s="15"/>
      <c r="PAM24" s="23"/>
      <c r="PAN24" s="21"/>
      <c r="PAO24"/>
      <c r="PAP24" s="4"/>
      <c r="PAQ24" s="4"/>
      <c r="PAR24"/>
      <c r="PAS24" s="22"/>
      <c r="PAT24" s="22"/>
      <c r="PAU24" s="22"/>
      <c r="PAV24" s="15"/>
      <c r="PAW24" s="23"/>
      <c r="PAX24" s="21"/>
      <c r="PAY24"/>
      <c r="PAZ24" s="4"/>
      <c r="PBA24" s="4"/>
      <c r="PBB24"/>
      <c r="PBC24" s="22"/>
      <c r="PBD24" s="22"/>
      <c r="PBE24" s="22"/>
      <c r="PBF24" s="15"/>
      <c r="PBG24" s="23"/>
      <c r="PBH24" s="21"/>
      <c r="PBI24"/>
      <c r="PBJ24" s="4"/>
      <c r="PBK24" s="4"/>
      <c r="PBL24"/>
      <c r="PBM24" s="22"/>
      <c r="PBN24" s="22"/>
      <c r="PBO24" s="22"/>
      <c r="PBP24" s="15"/>
      <c r="PBQ24" s="23"/>
      <c r="PBR24" s="21"/>
      <c r="PBS24"/>
      <c r="PBT24" s="4"/>
      <c r="PBU24" s="4"/>
      <c r="PBV24"/>
      <c r="PBW24" s="22"/>
      <c r="PBX24" s="22"/>
      <c r="PBY24" s="22"/>
      <c r="PBZ24" s="15"/>
      <c r="PCA24" s="23"/>
      <c r="PCB24" s="21"/>
      <c r="PCC24"/>
      <c r="PCD24" s="4"/>
      <c r="PCE24" s="4"/>
      <c r="PCF24"/>
      <c r="PCG24" s="22"/>
      <c r="PCH24" s="22"/>
      <c r="PCI24" s="22"/>
      <c r="PCJ24" s="15"/>
      <c r="PCK24" s="23"/>
      <c r="PCL24" s="21"/>
      <c r="PCM24"/>
      <c r="PCN24" s="4"/>
      <c r="PCO24" s="4"/>
      <c r="PCP24"/>
      <c r="PCQ24" s="22"/>
      <c r="PCR24" s="22"/>
      <c r="PCS24" s="22"/>
      <c r="PCT24" s="15"/>
      <c r="PCU24" s="23"/>
      <c r="PCV24" s="21"/>
      <c r="PCW24"/>
      <c r="PCX24" s="4"/>
      <c r="PCY24" s="4"/>
      <c r="PCZ24"/>
      <c r="PDA24" s="22"/>
      <c r="PDB24" s="22"/>
      <c r="PDC24" s="22"/>
      <c r="PDD24" s="15"/>
      <c r="PDE24" s="23"/>
      <c r="PDF24" s="21"/>
      <c r="PDG24"/>
      <c r="PDH24" s="4"/>
      <c r="PDI24" s="4"/>
      <c r="PDJ24"/>
      <c r="PDK24" s="22"/>
      <c r="PDL24" s="22"/>
      <c r="PDM24" s="22"/>
      <c r="PDN24" s="15"/>
      <c r="PDO24" s="23"/>
      <c r="PDP24" s="21"/>
      <c r="PDQ24"/>
      <c r="PDR24" s="4"/>
      <c r="PDS24" s="4"/>
      <c r="PDT24"/>
      <c r="PDU24" s="22"/>
      <c r="PDV24" s="22"/>
      <c r="PDW24" s="22"/>
      <c r="PDX24" s="15"/>
      <c r="PDY24" s="23"/>
      <c r="PDZ24" s="21"/>
      <c r="PEA24"/>
      <c r="PEB24" s="4"/>
      <c r="PEC24" s="4"/>
      <c r="PED24"/>
      <c r="PEE24" s="22"/>
      <c r="PEF24" s="22"/>
      <c r="PEG24" s="22"/>
      <c r="PEH24" s="15"/>
      <c r="PEI24" s="23"/>
      <c r="PEJ24" s="21"/>
      <c r="PEK24"/>
      <c r="PEL24" s="4"/>
      <c r="PEM24" s="4"/>
      <c r="PEN24"/>
      <c r="PEO24" s="22"/>
      <c r="PEP24" s="22"/>
      <c r="PEQ24" s="22"/>
      <c r="PER24" s="15"/>
      <c r="PES24" s="23"/>
      <c r="PET24" s="21"/>
      <c r="PEU24"/>
      <c r="PEV24" s="4"/>
      <c r="PEW24" s="4"/>
      <c r="PEX24"/>
      <c r="PEY24" s="22"/>
      <c r="PEZ24" s="22"/>
      <c r="PFA24" s="22"/>
      <c r="PFB24" s="15"/>
      <c r="PFC24" s="23"/>
      <c r="PFD24" s="21"/>
      <c r="PFE24"/>
      <c r="PFF24" s="4"/>
      <c r="PFG24" s="4"/>
      <c r="PFH24"/>
      <c r="PFI24" s="22"/>
      <c r="PFJ24" s="22"/>
      <c r="PFK24" s="22"/>
      <c r="PFL24" s="15"/>
      <c r="PFM24" s="23"/>
      <c r="PFN24" s="21"/>
      <c r="PFO24"/>
      <c r="PFP24" s="4"/>
      <c r="PFQ24" s="4"/>
      <c r="PFR24"/>
      <c r="PFS24" s="22"/>
      <c r="PFT24" s="22"/>
      <c r="PFU24" s="22"/>
      <c r="PFV24" s="15"/>
      <c r="PFW24" s="23"/>
      <c r="PFX24" s="21"/>
      <c r="PFY24"/>
      <c r="PFZ24" s="4"/>
      <c r="PGA24" s="4"/>
      <c r="PGB24"/>
      <c r="PGC24" s="22"/>
      <c r="PGD24" s="22"/>
      <c r="PGE24" s="22"/>
      <c r="PGF24" s="15"/>
      <c r="PGG24" s="23"/>
      <c r="PGH24" s="21"/>
      <c r="PGI24"/>
      <c r="PGJ24" s="4"/>
      <c r="PGK24" s="4"/>
      <c r="PGL24"/>
      <c r="PGM24" s="22"/>
      <c r="PGN24" s="22"/>
      <c r="PGO24" s="22"/>
      <c r="PGP24" s="15"/>
      <c r="PGQ24" s="23"/>
      <c r="PGR24" s="21"/>
      <c r="PGS24"/>
      <c r="PGT24" s="4"/>
      <c r="PGU24" s="4"/>
      <c r="PGV24"/>
      <c r="PGW24" s="22"/>
      <c r="PGX24" s="22"/>
      <c r="PGY24" s="22"/>
      <c r="PGZ24" s="15"/>
      <c r="PHA24" s="23"/>
      <c r="PHB24" s="21"/>
      <c r="PHC24"/>
      <c r="PHD24" s="4"/>
      <c r="PHE24" s="4"/>
      <c r="PHF24"/>
      <c r="PHG24" s="22"/>
      <c r="PHH24" s="22"/>
      <c r="PHI24" s="22"/>
      <c r="PHJ24" s="15"/>
      <c r="PHK24" s="23"/>
      <c r="PHL24" s="21"/>
      <c r="PHM24"/>
      <c r="PHN24" s="4"/>
      <c r="PHO24" s="4"/>
      <c r="PHP24"/>
      <c r="PHQ24" s="22"/>
      <c r="PHR24" s="22"/>
      <c r="PHS24" s="22"/>
      <c r="PHT24" s="15"/>
      <c r="PHU24" s="23"/>
      <c r="PHV24" s="21"/>
      <c r="PHW24"/>
      <c r="PHX24" s="4"/>
      <c r="PHY24" s="4"/>
      <c r="PHZ24"/>
      <c r="PIA24" s="22"/>
      <c r="PIB24" s="22"/>
      <c r="PIC24" s="22"/>
      <c r="PID24" s="15"/>
      <c r="PIE24" s="23"/>
      <c r="PIF24" s="21"/>
      <c r="PIG24"/>
      <c r="PIH24" s="4"/>
      <c r="PII24" s="4"/>
      <c r="PIJ24"/>
      <c r="PIK24" s="22"/>
      <c r="PIL24" s="22"/>
      <c r="PIM24" s="22"/>
      <c r="PIN24" s="15"/>
      <c r="PIO24" s="23"/>
      <c r="PIP24" s="21"/>
      <c r="PIQ24"/>
      <c r="PIR24" s="4"/>
      <c r="PIS24" s="4"/>
      <c r="PIT24"/>
      <c r="PIU24" s="22"/>
      <c r="PIV24" s="22"/>
      <c r="PIW24" s="22"/>
      <c r="PIX24" s="15"/>
      <c r="PIY24" s="23"/>
      <c r="PIZ24" s="21"/>
      <c r="PJA24"/>
      <c r="PJB24" s="4"/>
      <c r="PJC24" s="4"/>
      <c r="PJD24"/>
      <c r="PJE24" s="22"/>
      <c r="PJF24" s="22"/>
      <c r="PJG24" s="22"/>
      <c r="PJH24" s="15"/>
      <c r="PJI24" s="23"/>
      <c r="PJJ24" s="21"/>
      <c r="PJK24"/>
      <c r="PJL24" s="4"/>
      <c r="PJM24" s="4"/>
      <c r="PJN24"/>
      <c r="PJO24" s="22"/>
      <c r="PJP24" s="22"/>
      <c r="PJQ24" s="22"/>
      <c r="PJR24" s="15"/>
      <c r="PJS24" s="23"/>
      <c r="PJT24" s="21"/>
      <c r="PJU24"/>
      <c r="PJV24" s="4"/>
      <c r="PJW24" s="4"/>
      <c r="PJX24"/>
      <c r="PJY24" s="22"/>
      <c r="PJZ24" s="22"/>
      <c r="PKA24" s="22"/>
      <c r="PKB24" s="15"/>
      <c r="PKC24" s="23"/>
      <c r="PKD24" s="21"/>
      <c r="PKE24"/>
      <c r="PKF24" s="4"/>
      <c r="PKG24" s="4"/>
      <c r="PKH24"/>
      <c r="PKI24" s="22"/>
      <c r="PKJ24" s="22"/>
      <c r="PKK24" s="22"/>
      <c r="PKL24" s="15"/>
      <c r="PKM24" s="23"/>
      <c r="PKN24" s="21"/>
      <c r="PKO24"/>
      <c r="PKP24" s="4"/>
      <c r="PKQ24" s="4"/>
      <c r="PKR24"/>
      <c r="PKS24" s="22"/>
      <c r="PKT24" s="22"/>
      <c r="PKU24" s="22"/>
      <c r="PKV24" s="15"/>
      <c r="PKW24" s="23"/>
      <c r="PKX24" s="21"/>
      <c r="PKY24"/>
      <c r="PKZ24" s="4"/>
      <c r="PLA24" s="4"/>
      <c r="PLB24"/>
      <c r="PLC24" s="22"/>
      <c r="PLD24" s="22"/>
      <c r="PLE24" s="22"/>
      <c r="PLF24" s="15"/>
      <c r="PLG24" s="23"/>
      <c r="PLH24" s="21"/>
      <c r="PLI24"/>
      <c r="PLJ24" s="4"/>
      <c r="PLK24" s="4"/>
      <c r="PLL24"/>
      <c r="PLM24" s="22"/>
      <c r="PLN24" s="22"/>
      <c r="PLO24" s="22"/>
      <c r="PLP24" s="15"/>
      <c r="PLQ24" s="23"/>
      <c r="PLR24" s="21"/>
      <c r="PLS24"/>
      <c r="PLT24" s="4"/>
      <c r="PLU24" s="4"/>
      <c r="PLV24"/>
      <c r="PLW24" s="22"/>
      <c r="PLX24" s="22"/>
      <c r="PLY24" s="22"/>
      <c r="PLZ24" s="15"/>
      <c r="PMA24" s="23"/>
      <c r="PMB24" s="21"/>
      <c r="PMC24"/>
      <c r="PMD24" s="4"/>
      <c r="PME24" s="4"/>
      <c r="PMF24"/>
      <c r="PMG24" s="22"/>
      <c r="PMH24" s="22"/>
      <c r="PMI24" s="22"/>
      <c r="PMJ24" s="15"/>
      <c r="PMK24" s="23"/>
      <c r="PML24" s="21"/>
      <c r="PMM24"/>
      <c r="PMN24" s="4"/>
      <c r="PMO24" s="4"/>
      <c r="PMP24"/>
      <c r="PMQ24" s="22"/>
      <c r="PMR24" s="22"/>
      <c r="PMS24" s="22"/>
      <c r="PMT24" s="15"/>
      <c r="PMU24" s="23"/>
      <c r="PMV24" s="21"/>
      <c r="PMW24"/>
      <c r="PMX24" s="4"/>
      <c r="PMY24" s="4"/>
      <c r="PMZ24"/>
      <c r="PNA24" s="22"/>
      <c r="PNB24" s="22"/>
      <c r="PNC24" s="22"/>
      <c r="PND24" s="15"/>
      <c r="PNE24" s="23"/>
      <c r="PNF24" s="21"/>
      <c r="PNG24"/>
      <c r="PNH24" s="4"/>
      <c r="PNI24" s="4"/>
      <c r="PNJ24"/>
      <c r="PNK24" s="22"/>
      <c r="PNL24" s="22"/>
      <c r="PNM24" s="22"/>
      <c r="PNN24" s="15"/>
      <c r="PNO24" s="23"/>
      <c r="PNP24" s="21"/>
      <c r="PNQ24"/>
      <c r="PNR24" s="4"/>
      <c r="PNS24" s="4"/>
      <c r="PNT24"/>
      <c r="PNU24" s="22"/>
      <c r="PNV24" s="22"/>
      <c r="PNW24" s="22"/>
      <c r="PNX24" s="15"/>
      <c r="PNY24" s="23"/>
      <c r="PNZ24" s="21"/>
      <c r="POA24"/>
      <c r="POB24" s="4"/>
      <c r="POC24" s="4"/>
      <c r="POD24"/>
      <c r="POE24" s="22"/>
      <c r="POF24" s="22"/>
      <c r="POG24" s="22"/>
      <c r="POH24" s="15"/>
      <c r="POI24" s="23"/>
      <c r="POJ24" s="21"/>
      <c r="POK24"/>
      <c r="POL24" s="4"/>
      <c r="POM24" s="4"/>
      <c r="PON24"/>
      <c r="POO24" s="22"/>
      <c r="POP24" s="22"/>
      <c r="POQ24" s="22"/>
      <c r="POR24" s="15"/>
      <c r="POS24" s="23"/>
      <c r="POT24" s="21"/>
      <c r="POU24"/>
      <c r="POV24" s="4"/>
      <c r="POW24" s="4"/>
      <c r="POX24"/>
      <c r="POY24" s="22"/>
      <c r="POZ24" s="22"/>
      <c r="PPA24" s="22"/>
      <c r="PPB24" s="15"/>
      <c r="PPC24" s="23"/>
      <c r="PPD24" s="21"/>
      <c r="PPE24"/>
      <c r="PPF24" s="4"/>
      <c r="PPG24" s="4"/>
      <c r="PPH24"/>
      <c r="PPI24" s="22"/>
      <c r="PPJ24" s="22"/>
      <c r="PPK24" s="22"/>
      <c r="PPL24" s="15"/>
      <c r="PPM24" s="23"/>
      <c r="PPN24" s="21"/>
      <c r="PPO24"/>
      <c r="PPP24" s="4"/>
      <c r="PPQ24" s="4"/>
      <c r="PPR24"/>
      <c r="PPS24" s="22"/>
      <c r="PPT24" s="22"/>
      <c r="PPU24" s="22"/>
      <c r="PPV24" s="15"/>
      <c r="PPW24" s="23"/>
      <c r="PPX24" s="21"/>
      <c r="PPY24"/>
      <c r="PPZ24" s="4"/>
      <c r="PQA24" s="4"/>
      <c r="PQB24"/>
      <c r="PQC24" s="22"/>
      <c r="PQD24" s="22"/>
      <c r="PQE24" s="22"/>
      <c r="PQF24" s="15"/>
      <c r="PQG24" s="23"/>
      <c r="PQH24" s="21"/>
      <c r="PQI24"/>
      <c r="PQJ24" s="4"/>
      <c r="PQK24" s="4"/>
      <c r="PQL24"/>
      <c r="PQM24" s="22"/>
      <c r="PQN24" s="22"/>
      <c r="PQO24" s="22"/>
      <c r="PQP24" s="15"/>
      <c r="PQQ24" s="23"/>
      <c r="PQR24" s="21"/>
      <c r="PQS24"/>
      <c r="PQT24" s="4"/>
      <c r="PQU24" s="4"/>
      <c r="PQV24"/>
      <c r="PQW24" s="22"/>
      <c r="PQX24" s="22"/>
      <c r="PQY24" s="22"/>
      <c r="PQZ24" s="15"/>
      <c r="PRA24" s="23"/>
      <c r="PRB24" s="21"/>
      <c r="PRC24"/>
      <c r="PRD24" s="4"/>
      <c r="PRE24" s="4"/>
      <c r="PRF24"/>
      <c r="PRG24" s="22"/>
      <c r="PRH24" s="22"/>
      <c r="PRI24" s="22"/>
      <c r="PRJ24" s="15"/>
      <c r="PRK24" s="23"/>
      <c r="PRL24" s="21"/>
      <c r="PRM24"/>
      <c r="PRN24" s="4"/>
      <c r="PRO24" s="4"/>
      <c r="PRP24"/>
      <c r="PRQ24" s="22"/>
      <c r="PRR24" s="22"/>
      <c r="PRS24" s="22"/>
      <c r="PRT24" s="15"/>
      <c r="PRU24" s="23"/>
      <c r="PRV24" s="21"/>
      <c r="PRW24"/>
      <c r="PRX24" s="4"/>
      <c r="PRY24" s="4"/>
      <c r="PRZ24"/>
      <c r="PSA24" s="22"/>
      <c r="PSB24" s="22"/>
      <c r="PSC24" s="22"/>
      <c r="PSD24" s="15"/>
      <c r="PSE24" s="23"/>
      <c r="PSF24" s="21"/>
      <c r="PSG24"/>
      <c r="PSH24" s="4"/>
      <c r="PSI24" s="4"/>
      <c r="PSJ24"/>
      <c r="PSK24" s="22"/>
      <c r="PSL24" s="22"/>
      <c r="PSM24" s="22"/>
      <c r="PSN24" s="15"/>
      <c r="PSO24" s="23"/>
      <c r="PSP24" s="21"/>
      <c r="PSQ24"/>
      <c r="PSR24" s="4"/>
      <c r="PSS24" s="4"/>
      <c r="PST24"/>
      <c r="PSU24" s="22"/>
      <c r="PSV24" s="22"/>
      <c r="PSW24" s="22"/>
      <c r="PSX24" s="15"/>
      <c r="PSY24" s="23"/>
      <c r="PSZ24" s="21"/>
      <c r="PTA24"/>
      <c r="PTB24" s="4"/>
      <c r="PTC24" s="4"/>
      <c r="PTD24"/>
      <c r="PTE24" s="22"/>
      <c r="PTF24" s="22"/>
      <c r="PTG24" s="22"/>
      <c r="PTH24" s="15"/>
      <c r="PTI24" s="23"/>
      <c r="PTJ24" s="21"/>
      <c r="PTK24"/>
      <c r="PTL24" s="4"/>
      <c r="PTM24" s="4"/>
      <c r="PTN24"/>
      <c r="PTO24" s="22"/>
      <c r="PTP24" s="22"/>
      <c r="PTQ24" s="22"/>
      <c r="PTR24" s="15"/>
      <c r="PTS24" s="23"/>
      <c r="PTT24" s="21"/>
      <c r="PTU24"/>
      <c r="PTV24" s="4"/>
      <c r="PTW24" s="4"/>
      <c r="PTX24"/>
      <c r="PTY24" s="22"/>
      <c r="PTZ24" s="22"/>
      <c r="PUA24" s="22"/>
      <c r="PUB24" s="15"/>
      <c r="PUC24" s="23"/>
      <c r="PUD24" s="21"/>
      <c r="PUE24"/>
      <c r="PUF24" s="4"/>
      <c r="PUG24" s="4"/>
      <c r="PUH24"/>
      <c r="PUI24" s="22"/>
      <c r="PUJ24" s="22"/>
      <c r="PUK24" s="22"/>
      <c r="PUL24" s="15"/>
      <c r="PUM24" s="23"/>
      <c r="PUN24" s="21"/>
      <c r="PUO24"/>
      <c r="PUP24" s="4"/>
      <c r="PUQ24" s="4"/>
      <c r="PUR24"/>
      <c r="PUS24" s="22"/>
      <c r="PUT24" s="22"/>
      <c r="PUU24" s="22"/>
      <c r="PUV24" s="15"/>
      <c r="PUW24" s="23"/>
      <c r="PUX24" s="21"/>
      <c r="PUY24"/>
      <c r="PUZ24" s="4"/>
      <c r="PVA24" s="4"/>
      <c r="PVB24"/>
      <c r="PVC24" s="22"/>
      <c r="PVD24" s="22"/>
      <c r="PVE24" s="22"/>
      <c r="PVF24" s="15"/>
      <c r="PVG24" s="23"/>
      <c r="PVH24" s="21"/>
      <c r="PVI24"/>
      <c r="PVJ24" s="4"/>
      <c r="PVK24" s="4"/>
      <c r="PVL24"/>
      <c r="PVM24" s="22"/>
      <c r="PVN24" s="22"/>
      <c r="PVO24" s="22"/>
      <c r="PVP24" s="15"/>
      <c r="PVQ24" s="23"/>
      <c r="PVR24" s="21"/>
      <c r="PVS24"/>
      <c r="PVT24" s="4"/>
      <c r="PVU24" s="4"/>
      <c r="PVV24"/>
      <c r="PVW24" s="22"/>
      <c r="PVX24" s="22"/>
      <c r="PVY24" s="22"/>
      <c r="PVZ24" s="15"/>
      <c r="PWA24" s="23"/>
      <c r="PWB24" s="21"/>
      <c r="PWC24"/>
      <c r="PWD24" s="4"/>
      <c r="PWE24" s="4"/>
      <c r="PWF24"/>
      <c r="PWG24" s="22"/>
      <c r="PWH24" s="22"/>
      <c r="PWI24" s="22"/>
      <c r="PWJ24" s="15"/>
      <c r="PWK24" s="23"/>
      <c r="PWL24" s="21"/>
      <c r="PWM24"/>
      <c r="PWN24" s="4"/>
      <c r="PWO24" s="4"/>
      <c r="PWP24"/>
      <c r="PWQ24" s="22"/>
      <c r="PWR24" s="22"/>
      <c r="PWS24" s="22"/>
      <c r="PWT24" s="15"/>
      <c r="PWU24" s="23"/>
      <c r="PWV24" s="21"/>
      <c r="PWW24"/>
      <c r="PWX24" s="4"/>
      <c r="PWY24" s="4"/>
      <c r="PWZ24"/>
      <c r="PXA24" s="22"/>
      <c r="PXB24" s="22"/>
      <c r="PXC24" s="22"/>
      <c r="PXD24" s="15"/>
      <c r="PXE24" s="23"/>
      <c r="PXF24" s="21"/>
      <c r="PXG24"/>
      <c r="PXH24" s="4"/>
      <c r="PXI24" s="4"/>
      <c r="PXJ24"/>
      <c r="PXK24" s="22"/>
      <c r="PXL24" s="22"/>
      <c r="PXM24" s="22"/>
      <c r="PXN24" s="15"/>
      <c r="PXO24" s="23"/>
      <c r="PXP24" s="21"/>
      <c r="PXQ24"/>
      <c r="PXR24" s="4"/>
      <c r="PXS24" s="4"/>
      <c r="PXT24"/>
      <c r="PXU24" s="22"/>
      <c r="PXV24" s="22"/>
      <c r="PXW24" s="22"/>
      <c r="PXX24" s="15"/>
      <c r="PXY24" s="23"/>
      <c r="PXZ24" s="21"/>
      <c r="PYA24"/>
      <c r="PYB24" s="4"/>
      <c r="PYC24" s="4"/>
      <c r="PYD24"/>
      <c r="PYE24" s="22"/>
      <c r="PYF24" s="22"/>
      <c r="PYG24" s="22"/>
      <c r="PYH24" s="15"/>
      <c r="PYI24" s="23"/>
      <c r="PYJ24" s="21"/>
      <c r="PYK24"/>
      <c r="PYL24" s="4"/>
      <c r="PYM24" s="4"/>
      <c r="PYN24"/>
      <c r="PYO24" s="22"/>
      <c r="PYP24" s="22"/>
      <c r="PYQ24" s="22"/>
      <c r="PYR24" s="15"/>
      <c r="PYS24" s="23"/>
      <c r="PYT24" s="21"/>
      <c r="PYU24"/>
      <c r="PYV24" s="4"/>
      <c r="PYW24" s="4"/>
      <c r="PYX24"/>
      <c r="PYY24" s="22"/>
      <c r="PYZ24" s="22"/>
      <c r="PZA24" s="22"/>
      <c r="PZB24" s="15"/>
      <c r="PZC24" s="23"/>
      <c r="PZD24" s="21"/>
      <c r="PZE24"/>
      <c r="PZF24" s="4"/>
      <c r="PZG24" s="4"/>
      <c r="PZH24"/>
      <c r="PZI24" s="22"/>
      <c r="PZJ24" s="22"/>
      <c r="PZK24" s="22"/>
      <c r="PZL24" s="15"/>
      <c r="PZM24" s="23"/>
      <c r="PZN24" s="21"/>
      <c r="PZO24"/>
      <c r="PZP24" s="4"/>
      <c r="PZQ24" s="4"/>
      <c r="PZR24"/>
      <c r="PZS24" s="22"/>
      <c r="PZT24" s="22"/>
      <c r="PZU24" s="22"/>
      <c r="PZV24" s="15"/>
      <c r="PZW24" s="23"/>
      <c r="PZX24" s="21"/>
      <c r="PZY24"/>
      <c r="PZZ24" s="4"/>
      <c r="QAA24" s="4"/>
      <c r="QAB24"/>
      <c r="QAC24" s="22"/>
      <c r="QAD24" s="22"/>
      <c r="QAE24" s="22"/>
      <c r="QAF24" s="15"/>
      <c r="QAG24" s="23"/>
      <c r="QAH24" s="21"/>
      <c r="QAI24"/>
      <c r="QAJ24" s="4"/>
      <c r="QAK24" s="4"/>
      <c r="QAL24"/>
      <c r="QAM24" s="22"/>
      <c r="QAN24" s="22"/>
      <c r="QAO24" s="22"/>
      <c r="QAP24" s="15"/>
      <c r="QAQ24" s="23"/>
      <c r="QAR24" s="21"/>
      <c r="QAS24"/>
      <c r="QAT24" s="4"/>
      <c r="QAU24" s="4"/>
      <c r="QAV24"/>
      <c r="QAW24" s="22"/>
      <c r="QAX24" s="22"/>
      <c r="QAY24" s="22"/>
      <c r="QAZ24" s="15"/>
      <c r="QBA24" s="23"/>
      <c r="QBB24" s="21"/>
      <c r="QBC24"/>
      <c r="QBD24" s="4"/>
      <c r="QBE24" s="4"/>
      <c r="QBF24"/>
      <c r="QBG24" s="22"/>
      <c r="QBH24" s="22"/>
      <c r="QBI24" s="22"/>
      <c r="QBJ24" s="15"/>
      <c r="QBK24" s="23"/>
      <c r="QBL24" s="21"/>
      <c r="QBM24"/>
      <c r="QBN24" s="4"/>
      <c r="QBO24" s="4"/>
      <c r="QBP24"/>
      <c r="QBQ24" s="22"/>
      <c r="QBR24" s="22"/>
      <c r="QBS24" s="22"/>
      <c r="QBT24" s="15"/>
      <c r="QBU24" s="23"/>
      <c r="QBV24" s="21"/>
      <c r="QBW24"/>
      <c r="QBX24" s="4"/>
      <c r="QBY24" s="4"/>
      <c r="QBZ24"/>
      <c r="QCA24" s="22"/>
      <c r="QCB24" s="22"/>
      <c r="QCC24" s="22"/>
      <c r="QCD24" s="15"/>
      <c r="QCE24" s="23"/>
      <c r="QCF24" s="21"/>
      <c r="QCG24"/>
      <c r="QCH24" s="4"/>
      <c r="QCI24" s="4"/>
      <c r="QCJ24"/>
      <c r="QCK24" s="22"/>
      <c r="QCL24" s="22"/>
      <c r="QCM24" s="22"/>
      <c r="QCN24" s="15"/>
      <c r="QCO24" s="23"/>
      <c r="QCP24" s="21"/>
      <c r="QCQ24"/>
      <c r="QCR24" s="4"/>
      <c r="QCS24" s="4"/>
      <c r="QCT24"/>
      <c r="QCU24" s="22"/>
      <c r="QCV24" s="22"/>
      <c r="QCW24" s="22"/>
      <c r="QCX24" s="15"/>
      <c r="QCY24" s="23"/>
      <c r="QCZ24" s="21"/>
      <c r="QDA24"/>
      <c r="QDB24" s="4"/>
      <c r="QDC24" s="4"/>
      <c r="QDD24"/>
      <c r="QDE24" s="22"/>
      <c r="QDF24" s="22"/>
      <c r="QDG24" s="22"/>
      <c r="QDH24" s="15"/>
      <c r="QDI24" s="23"/>
      <c r="QDJ24" s="21"/>
      <c r="QDK24"/>
      <c r="QDL24" s="4"/>
      <c r="QDM24" s="4"/>
      <c r="QDN24"/>
      <c r="QDO24" s="22"/>
      <c r="QDP24" s="22"/>
      <c r="QDQ24" s="22"/>
      <c r="QDR24" s="15"/>
      <c r="QDS24" s="23"/>
      <c r="QDT24" s="21"/>
      <c r="QDU24"/>
      <c r="QDV24" s="4"/>
      <c r="QDW24" s="4"/>
      <c r="QDX24"/>
      <c r="QDY24" s="22"/>
      <c r="QDZ24" s="22"/>
      <c r="QEA24" s="22"/>
      <c r="QEB24" s="15"/>
      <c r="QEC24" s="23"/>
      <c r="QED24" s="21"/>
      <c r="QEE24"/>
      <c r="QEF24" s="4"/>
      <c r="QEG24" s="4"/>
      <c r="QEH24"/>
      <c r="QEI24" s="22"/>
      <c r="QEJ24" s="22"/>
      <c r="QEK24" s="22"/>
      <c r="QEL24" s="15"/>
      <c r="QEM24" s="23"/>
      <c r="QEN24" s="21"/>
      <c r="QEO24"/>
      <c r="QEP24" s="4"/>
      <c r="QEQ24" s="4"/>
      <c r="QER24"/>
      <c r="QES24" s="22"/>
      <c r="QET24" s="22"/>
      <c r="QEU24" s="22"/>
      <c r="QEV24" s="15"/>
      <c r="QEW24" s="23"/>
      <c r="QEX24" s="21"/>
      <c r="QEY24"/>
      <c r="QEZ24" s="4"/>
      <c r="QFA24" s="4"/>
      <c r="QFB24"/>
      <c r="QFC24" s="22"/>
      <c r="QFD24" s="22"/>
      <c r="QFE24" s="22"/>
      <c r="QFF24" s="15"/>
      <c r="QFG24" s="23"/>
      <c r="QFH24" s="21"/>
      <c r="QFI24"/>
      <c r="QFJ24" s="4"/>
      <c r="QFK24" s="4"/>
      <c r="QFL24"/>
      <c r="QFM24" s="22"/>
      <c r="QFN24" s="22"/>
      <c r="QFO24" s="22"/>
      <c r="QFP24" s="15"/>
      <c r="QFQ24" s="23"/>
      <c r="QFR24" s="21"/>
      <c r="QFS24"/>
      <c r="QFT24" s="4"/>
      <c r="QFU24" s="4"/>
      <c r="QFV24"/>
      <c r="QFW24" s="22"/>
      <c r="QFX24" s="22"/>
      <c r="QFY24" s="22"/>
      <c r="QFZ24" s="15"/>
      <c r="QGA24" s="23"/>
      <c r="QGB24" s="21"/>
      <c r="QGC24"/>
      <c r="QGD24" s="4"/>
      <c r="QGE24" s="4"/>
      <c r="QGF24"/>
      <c r="QGG24" s="22"/>
      <c r="QGH24" s="22"/>
      <c r="QGI24" s="22"/>
      <c r="QGJ24" s="15"/>
      <c r="QGK24" s="23"/>
      <c r="QGL24" s="21"/>
      <c r="QGM24"/>
      <c r="QGN24" s="4"/>
      <c r="QGO24" s="4"/>
      <c r="QGP24"/>
      <c r="QGQ24" s="22"/>
      <c r="QGR24" s="22"/>
      <c r="QGS24" s="22"/>
      <c r="QGT24" s="15"/>
      <c r="QGU24" s="23"/>
      <c r="QGV24" s="21"/>
      <c r="QGW24"/>
      <c r="QGX24" s="4"/>
      <c r="QGY24" s="4"/>
      <c r="QGZ24"/>
      <c r="QHA24" s="22"/>
      <c r="QHB24" s="22"/>
      <c r="QHC24" s="22"/>
      <c r="QHD24" s="15"/>
      <c r="QHE24" s="23"/>
      <c r="QHF24" s="21"/>
      <c r="QHG24"/>
      <c r="QHH24" s="4"/>
      <c r="QHI24" s="4"/>
      <c r="QHJ24"/>
      <c r="QHK24" s="22"/>
      <c r="QHL24" s="22"/>
      <c r="QHM24" s="22"/>
      <c r="QHN24" s="15"/>
      <c r="QHO24" s="23"/>
      <c r="QHP24" s="21"/>
      <c r="QHQ24"/>
      <c r="QHR24" s="4"/>
      <c r="QHS24" s="4"/>
      <c r="QHT24"/>
      <c r="QHU24" s="22"/>
      <c r="QHV24" s="22"/>
      <c r="QHW24" s="22"/>
      <c r="QHX24" s="15"/>
      <c r="QHY24" s="23"/>
      <c r="QHZ24" s="21"/>
      <c r="QIA24"/>
      <c r="QIB24" s="4"/>
      <c r="QIC24" s="4"/>
      <c r="QID24"/>
      <c r="QIE24" s="22"/>
      <c r="QIF24" s="22"/>
      <c r="QIG24" s="22"/>
      <c r="QIH24" s="15"/>
      <c r="QII24" s="23"/>
      <c r="QIJ24" s="21"/>
      <c r="QIK24"/>
      <c r="QIL24" s="4"/>
      <c r="QIM24" s="4"/>
      <c r="QIN24"/>
      <c r="QIO24" s="22"/>
      <c r="QIP24" s="22"/>
      <c r="QIQ24" s="22"/>
      <c r="QIR24" s="15"/>
      <c r="QIS24" s="23"/>
      <c r="QIT24" s="21"/>
      <c r="QIU24"/>
      <c r="QIV24" s="4"/>
      <c r="QIW24" s="4"/>
      <c r="QIX24"/>
      <c r="QIY24" s="22"/>
      <c r="QIZ24" s="22"/>
      <c r="QJA24" s="22"/>
      <c r="QJB24" s="15"/>
      <c r="QJC24" s="23"/>
      <c r="QJD24" s="21"/>
      <c r="QJE24"/>
      <c r="QJF24" s="4"/>
      <c r="QJG24" s="4"/>
      <c r="QJH24"/>
      <c r="QJI24" s="22"/>
      <c r="QJJ24" s="22"/>
      <c r="QJK24" s="22"/>
      <c r="QJL24" s="15"/>
      <c r="QJM24" s="23"/>
      <c r="QJN24" s="21"/>
      <c r="QJO24"/>
      <c r="QJP24" s="4"/>
      <c r="QJQ24" s="4"/>
      <c r="QJR24"/>
      <c r="QJS24" s="22"/>
      <c r="QJT24" s="22"/>
      <c r="QJU24" s="22"/>
      <c r="QJV24" s="15"/>
      <c r="QJW24" s="23"/>
      <c r="QJX24" s="21"/>
      <c r="QJY24"/>
      <c r="QJZ24" s="4"/>
      <c r="QKA24" s="4"/>
      <c r="QKB24"/>
      <c r="QKC24" s="22"/>
      <c r="QKD24" s="22"/>
      <c r="QKE24" s="22"/>
      <c r="QKF24" s="15"/>
      <c r="QKG24" s="23"/>
      <c r="QKH24" s="21"/>
      <c r="QKI24"/>
      <c r="QKJ24" s="4"/>
      <c r="QKK24" s="4"/>
      <c r="QKL24"/>
      <c r="QKM24" s="22"/>
      <c r="QKN24" s="22"/>
      <c r="QKO24" s="22"/>
      <c r="QKP24" s="15"/>
      <c r="QKQ24" s="23"/>
      <c r="QKR24" s="21"/>
      <c r="QKS24"/>
      <c r="QKT24" s="4"/>
      <c r="QKU24" s="4"/>
      <c r="QKV24"/>
      <c r="QKW24" s="22"/>
      <c r="QKX24" s="22"/>
      <c r="QKY24" s="22"/>
      <c r="QKZ24" s="15"/>
      <c r="QLA24" s="23"/>
      <c r="QLB24" s="21"/>
      <c r="QLC24"/>
      <c r="QLD24" s="4"/>
      <c r="QLE24" s="4"/>
      <c r="QLF24"/>
      <c r="QLG24" s="22"/>
      <c r="QLH24" s="22"/>
      <c r="QLI24" s="22"/>
      <c r="QLJ24" s="15"/>
      <c r="QLK24" s="23"/>
      <c r="QLL24" s="21"/>
      <c r="QLM24"/>
      <c r="QLN24" s="4"/>
      <c r="QLO24" s="4"/>
      <c r="QLP24"/>
      <c r="QLQ24" s="22"/>
      <c r="QLR24" s="22"/>
      <c r="QLS24" s="22"/>
      <c r="QLT24" s="15"/>
      <c r="QLU24" s="23"/>
      <c r="QLV24" s="21"/>
      <c r="QLW24"/>
      <c r="QLX24" s="4"/>
      <c r="QLY24" s="4"/>
      <c r="QLZ24"/>
      <c r="QMA24" s="22"/>
      <c r="QMB24" s="22"/>
      <c r="QMC24" s="22"/>
      <c r="QMD24" s="15"/>
      <c r="QME24" s="23"/>
      <c r="QMF24" s="21"/>
      <c r="QMG24"/>
      <c r="QMH24" s="4"/>
      <c r="QMI24" s="4"/>
      <c r="QMJ24"/>
      <c r="QMK24" s="22"/>
      <c r="QML24" s="22"/>
      <c r="QMM24" s="22"/>
      <c r="QMN24" s="15"/>
      <c r="QMO24" s="23"/>
      <c r="QMP24" s="21"/>
      <c r="QMQ24"/>
      <c r="QMR24" s="4"/>
      <c r="QMS24" s="4"/>
      <c r="QMT24"/>
      <c r="QMU24" s="22"/>
      <c r="QMV24" s="22"/>
      <c r="QMW24" s="22"/>
      <c r="QMX24" s="15"/>
      <c r="QMY24" s="23"/>
      <c r="QMZ24" s="21"/>
      <c r="QNA24"/>
      <c r="QNB24" s="4"/>
      <c r="QNC24" s="4"/>
      <c r="QND24"/>
      <c r="QNE24" s="22"/>
      <c r="QNF24" s="22"/>
      <c r="QNG24" s="22"/>
      <c r="QNH24" s="15"/>
      <c r="QNI24" s="23"/>
      <c r="QNJ24" s="21"/>
      <c r="QNK24"/>
      <c r="QNL24" s="4"/>
      <c r="QNM24" s="4"/>
      <c r="QNN24"/>
      <c r="QNO24" s="22"/>
      <c r="QNP24" s="22"/>
      <c r="QNQ24" s="22"/>
      <c r="QNR24" s="15"/>
      <c r="QNS24" s="23"/>
      <c r="QNT24" s="21"/>
      <c r="QNU24"/>
      <c r="QNV24" s="4"/>
      <c r="QNW24" s="4"/>
      <c r="QNX24"/>
      <c r="QNY24" s="22"/>
      <c r="QNZ24" s="22"/>
      <c r="QOA24" s="22"/>
      <c r="QOB24" s="15"/>
      <c r="QOC24" s="23"/>
      <c r="QOD24" s="21"/>
      <c r="QOE24"/>
      <c r="QOF24" s="4"/>
      <c r="QOG24" s="4"/>
      <c r="QOH24"/>
      <c r="QOI24" s="22"/>
      <c r="QOJ24" s="22"/>
      <c r="QOK24" s="22"/>
      <c r="QOL24" s="15"/>
      <c r="QOM24" s="23"/>
      <c r="QON24" s="21"/>
      <c r="QOO24"/>
      <c r="QOP24" s="4"/>
      <c r="QOQ24" s="4"/>
      <c r="QOR24"/>
      <c r="QOS24" s="22"/>
      <c r="QOT24" s="22"/>
      <c r="QOU24" s="22"/>
      <c r="QOV24" s="15"/>
      <c r="QOW24" s="23"/>
      <c r="QOX24" s="21"/>
      <c r="QOY24"/>
      <c r="QOZ24" s="4"/>
      <c r="QPA24" s="4"/>
      <c r="QPB24"/>
      <c r="QPC24" s="22"/>
      <c r="QPD24" s="22"/>
      <c r="QPE24" s="22"/>
      <c r="QPF24" s="15"/>
      <c r="QPG24" s="23"/>
      <c r="QPH24" s="21"/>
      <c r="QPI24"/>
      <c r="QPJ24" s="4"/>
      <c r="QPK24" s="4"/>
      <c r="QPL24"/>
      <c r="QPM24" s="22"/>
      <c r="QPN24" s="22"/>
      <c r="QPO24" s="22"/>
      <c r="QPP24" s="15"/>
      <c r="QPQ24" s="23"/>
      <c r="QPR24" s="21"/>
      <c r="QPS24"/>
      <c r="QPT24" s="4"/>
      <c r="QPU24" s="4"/>
      <c r="QPV24"/>
      <c r="QPW24" s="22"/>
      <c r="QPX24" s="22"/>
      <c r="QPY24" s="22"/>
      <c r="QPZ24" s="15"/>
      <c r="QQA24" s="23"/>
      <c r="QQB24" s="21"/>
      <c r="QQC24"/>
      <c r="QQD24" s="4"/>
      <c r="QQE24" s="4"/>
      <c r="QQF24"/>
      <c r="QQG24" s="22"/>
      <c r="QQH24" s="22"/>
      <c r="QQI24" s="22"/>
      <c r="QQJ24" s="15"/>
      <c r="QQK24" s="23"/>
      <c r="QQL24" s="21"/>
      <c r="QQM24"/>
      <c r="QQN24" s="4"/>
      <c r="QQO24" s="4"/>
      <c r="QQP24"/>
      <c r="QQQ24" s="22"/>
      <c r="QQR24" s="22"/>
      <c r="QQS24" s="22"/>
      <c r="QQT24" s="15"/>
      <c r="QQU24" s="23"/>
      <c r="QQV24" s="21"/>
      <c r="QQW24"/>
      <c r="QQX24" s="4"/>
      <c r="QQY24" s="4"/>
      <c r="QQZ24"/>
      <c r="QRA24" s="22"/>
      <c r="QRB24" s="22"/>
      <c r="QRC24" s="22"/>
      <c r="QRD24" s="15"/>
      <c r="QRE24" s="23"/>
      <c r="QRF24" s="21"/>
      <c r="QRG24"/>
      <c r="QRH24" s="4"/>
      <c r="QRI24" s="4"/>
      <c r="QRJ24"/>
      <c r="QRK24" s="22"/>
      <c r="QRL24" s="22"/>
      <c r="QRM24" s="22"/>
      <c r="QRN24" s="15"/>
      <c r="QRO24" s="23"/>
      <c r="QRP24" s="21"/>
      <c r="QRQ24"/>
      <c r="QRR24" s="4"/>
      <c r="QRS24" s="4"/>
      <c r="QRT24"/>
      <c r="QRU24" s="22"/>
      <c r="QRV24" s="22"/>
      <c r="QRW24" s="22"/>
      <c r="QRX24" s="15"/>
      <c r="QRY24" s="23"/>
      <c r="QRZ24" s="21"/>
      <c r="QSA24"/>
      <c r="QSB24" s="4"/>
      <c r="QSC24" s="4"/>
      <c r="QSD24"/>
      <c r="QSE24" s="22"/>
      <c r="QSF24" s="22"/>
      <c r="QSG24" s="22"/>
      <c r="QSH24" s="15"/>
      <c r="QSI24" s="23"/>
      <c r="QSJ24" s="21"/>
      <c r="QSK24"/>
      <c r="QSL24" s="4"/>
      <c r="QSM24" s="4"/>
      <c r="QSN24"/>
      <c r="QSO24" s="22"/>
      <c r="QSP24" s="22"/>
      <c r="QSQ24" s="22"/>
      <c r="QSR24" s="15"/>
      <c r="QSS24" s="23"/>
      <c r="QST24" s="21"/>
      <c r="QSU24"/>
      <c r="QSV24" s="4"/>
      <c r="QSW24" s="4"/>
      <c r="QSX24"/>
      <c r="QSY24" s="22"/>
      <c r="QSZ24" s="22"/>
      <c r="QTA24" s="22"/>
      <c r="QTB24" s="15"/>
      <c r="QTC24" s="23"/>
      <c r="QTD24" s="21"/>
      <c r="QTE24"/>
      <c r="QTF24" s="4"/>
      <c r="QTG24" s="4"/>
      <c r="QTH24"/>
      <c r="QTI24" s="22"/>
      <c r="QTJ24" s="22"/>
      <c r="QTK24" s="22"/>
      <c r="QTL24" s="15"/>
      <c r="QTM24" s="23"/>
      <c r="QTN24" s="21"/>
      <c r="QTO24"/>
      <c r="QTP24" s="4"/>
      <c r="QTQ24" s="4"/>
      <c r="QTR24"/>
      <c r="QTS24" s="22"/>
      <c r="QTT24" s="22"/>
      <c r="QTU24" s="22"/>
      <c r="QTV24" s="15"/>
      <c r="QTW24" s="23"/>
      <c r="QTX24" s="21"/>
      <c r="QTY24"/>
      <c r="QTZ24" s="4"/>
      <c r="QUA24" s="4"/>
      <c r="QUB24"/>
      <c r="QUC24" s="22"/>
      <c r="QUD24" s="22"/>
      <c r="QUE24" s="22"/>
      <c r="QUF24" s="15"/>
      <c r="QUG24" s="23"/>
      <c r="QUH24" s="21"/>
      <c r="QUI24"/>
      <c r="QUJ24" s="4"/>
      <c r="QUK24" s="4"/>
      <c r="QUL24"/>
      <c r="QUM24" s="22"/>
      <c r="QUN24" s="22"/>
      <c r="QUO24" s="22"/>
      <c r="QUP24" s="15"/>
      <c r="QUQ24" s="23"/>
      <c r="QUR24" s="21"/>
      <c r="QUS24"/>
      <c r="QUT24" s="4"/>
      <c r="QUU24" s="4"/>
      <c r="QUV24"/>
      <c r="QUW24" s="22"/>
      <c r="QUX24" s="22"/>
      <c r="QUY24" s="22"/>
      <c r="QUZ24" s="15"/>
      <c r="QVA24" s="23"/>
      <c r="QVB24" s="21"/>
      <c r="QVC24"/>
      <c r="QVD24" s="4"/>
      <c r="QVE24" s="4"/>
      <c r="QVF24"/>
      <c r="QVG24" s="22"/>
      <c r="QVH24" s="22"/>
      <c r="QVI24" s="22"/>
      <c r="QVJ24" s="15"/>
      <c r="QVK24" s="23"/>
      <c r="QVL24" s="21"/>
      <c r="QVM24"/>
      <c r="QVN24" s="4"/>
      <c r="QVO24" s="4"/>
      <c r="QVP24"/>
      <c r="QVQ24" s="22"/>
      <c r="QVR24" s="22"/>
      <c r="QVS24" s="22"/>
      <c r="QVT24" s="15"/>
      <c r="QVU24" s="23"/>
      <c r="QVV24" s="21"/>
      <c r="QVW24"/>
      <c r="QVX24" s="4"/>
      <c r="QVY24" s="4"/>
      <c r="QVZ24"/>
      <c r="QWA24" s="22"/>
      <c r="QWB24" s="22"/>
      <c r="QWC24" s="22"/>
      <c r="QWD24" s="15"/>
      <c r="QWE24" s="23"/>
      <c r="QWF24" s="21"/>
      <c r="QWG24"/>
      <c r="QWH24" s="4"/>
      <c r="QWI24" s="4"/>
      <c r="QWJ24"/>
      <c r="QWK24" s="22"/>
      <c r="QWL24" s="22"/>
      <c r="QWM24" s="22"/>
      <c r="QWN24" s="15"/>
      <c r="QWO24" s="23"/>
      <c r="QWP24" s="21"/>
      <c r="QWQ24"/>
      <c r="QWR24" s="4"/>
      <c r="QWS24" s="4"/>
      <c r="QWT24"/>
      <c r="QWU24" s="22"/>
      <c r="QWV24" s="22"/>
      <c r="QWW24" s="22"/>
      <c r="QWX24" s="15"/>
      <c r="QWY24" s="23"/>
      <c r="QWZ24" s="21"/>
      <c r="QXA24"/>
      <c r="QXB24" s="4"/>
      <c r="QXC24" s="4"/>
      <c r="QXD24"/>
      <c r="QXE24" s="22"/>
      <c r="QXF24" s="22"/>
      <c r="QXG24" s="22"/>
      <c r="QXH24" s="15"/>
      <c r="QXI24" s="23"/>
      <c r="QXJ24" s="21"/>
      <c r="QXK24"/>
      <c r="QXL24" s="4"/>
      <c r="QXM24" s="4"/>
      <c r="QXN24"/>
      <c r="QXO24" s="22"/>
      <c r="QXP24" s="22"/>
      <c r="QXQ24" s="22"/>
      <c r="QXR24" s="15"/>
      <c r="QXS24" s="23"/>
      <c r="QXT24" s="21"/>
      <c r="QXU24"/>
      <c r="QXV24" s="4"/>
      <c r="QXW24" s="4"/>
      <c r="QXX24"/>
      <c r="QXY24" s="22"/>
      <c r="QXZ24" s="22"/>
      <c r="QYA24" s="22"/>
      <c r="QYB24" s="15"/>
      <c r="QYC24" s="23"/>
      <c r="QYD24" s="21"/>
      <c r="QYE24"/>
      <c r="QYF24" s="4"/>
      <c r="QYG24" s="4"/>
      <c r="QYH24"/>
      <c r="QYI24" s="22"/>
      <c r="QYJ24" s="22"/>
      <c r="QYK24" s="22"/>
      <c r="QYL24" s="15"/>
      <c r="QYM24" s="23"/>
      <c r="QYN24" s="21"/>
      <c r="QYO24"/>
      <c r="QYP24" s="4"/>
      <c r="QYQ24" s="4"/>
      <c r="QYR24"/>
      <c r="QYS24" s="22"/>
      <c r="QYT24" s="22"/>
      <c r="QYU24" s="22"/>
      <c r="QYV24" s="15"/>
      <c r="QYW24" s="23"/>
      <c r="QYX24" s="21"/>
      <c r="QYY24"/>
      <c r="QYZ24" s="4"/>
      <c r="QZA24" s="4"/>
      <c r="QZB24"/>
      <c r="QZC24" s="22"/>
      <c r="QZD24" s="22"/>
      <c r="QZE24" s="22"/>
      <c r="QZF24" s="15"/>
      <c r="QZG24" s="23"/>
      <c r="QZH24" s="21"/>
      <c r="QZI24"/>
      <c r="QZJ24" s="4"/>
      <c r="QZK24" s="4"/>
      <c r="QZL24"/>
      <c r="QZM24" s="22"/>
      <c r="QZN24" s="22"/>
      <c r="QZO24" s="22"/>
      <c r="QZP24" s="15"/>
      <c r="QZQ24" s="23"/>
      <c r="QZR24" s="21"/>
      <c r="QZS24"/>
      <c r="QZT24" s="4"/>
      <c r="QZU24" s="4"/>
      <c r="QZV24"/>
      <c r="QZW24" s="22"/>
      <c r="QZX24" s="22"/>
      <c r="QZY24" s="22"/>
      <c r="QZZ24" s="15"/>
      <c r="RAA24" s="23"/>
      <c r="RAB24" s="21"/>
      <c r="RAC24"/>
      <c r="RAD24" s="4"/>
      <c r="RAE24" s="4"/>
      <c r="RAF24"/>
      <c r="RAG24" s="22"/>
      <c r="RAH24" s="22"/>
      <c r="RAI24" s="22"/>
      <c r="RAJ24" s="15"/>
      <c r="RAK24" s="23"/>
      <c r="RAL24" s="21"/>
      <c r="RAM24"/>
      <c r="RAN24" s="4"/>
      <c r="RAO24" s="4"/>
      <c r="RAP24"/>
      <c r="RAQ24" s="22"/>
      <c r="RAR24" s="22"/>
      <c r="RAS24" s="22"/>
      <c r="RAT24" s="15"/>
      <c r="RAU24" s="23"/>
      <c r="RAV24" s="21"/>
      <c r="RAW24"/>
      <c r="RAX24" s="4"/>
      <c r="RAY24" s="4"/>
      <c r="RAZ24"/>
      <c r="RBA24" s="22"/>
      <c r="RBB24" s="22"/>
      <c r="RBC24" s="22"/>
      <c r="RBD24" s="15"/>
      <c r="RBE24" s="23"/>
      <c r="RBF24" s="21"/>
      <c r="RBG24"/>
      <c r="RBH24" s="4"/>
      <c r="RBI24" s="4"/>
      <c r="RBJ24"/>
      <c r="RBK24" s="22"/>
      <c r="RBL24" s="22"/>
      <c r="RBM24" s="22"/>
      <c r="RBN24" s="15"/>
      <c r="RBO24" s="23"/>
      <c r="RBP24" s="21"/>
      <c r="RBQ24"/>
      <c r="RBR24" s="4"/>
      <c r="RBS24" s="4"/>
      <c r="RBT24"/>
      <c r="RBU24" s="22"/>
      <c r="RBV24" s="22"/>
      <c r="RBW24" s="22"/>
      <c r="RBX24" s="15"/>
      <c r="RBY24" s="23"/>
      <c r="RBZ24" s="21"/>
      <c r="RCA24"/>
      <c r="RCB24" s="4"/>
      <c r="RCC24" s="4"/>
      <c r="RCD24"/>
      <c r="RCE24" s="22"/>
      <c r="RCF24" s="22"/>
      <c r="RCG24" s="22"/>
      <c r="RCH24" s="15"/>
      <c r="RCI24" s="23"/>
      <c r="RCJ24" s="21"/>
      <c r="RCK24"/>
      <c r="RCL24" s="4"/>
      <c r="RCM24" s="4"/>
      <c r="RCN24"/>
      <c r="RCO24" s="22"/>
      <c r="RCP24" s="22"/>
      <c r="RCQ24" s="22"/>
      <c r="RCR24" s="15"/>
      <c r="RCS24" s="23"/>
      <c r="RCT24" s="21"/>
      <c r="RCU24"/>
      <c r="RCV24" s="4"/>
      <c r="RCW24" s="4"/>
      <c r="RCX24"/>
      <c r="RCY24" s="22"/>
      <c r="RCZ24" s="22"/>
      <c r="RDA24" s="22"/>
      <c r="RDB24" s="15"/>
      <c r="RDC24" s="23"/>
      <c r="RDD24" s="21"/>
      <c r="RDE24"/>
      <c r="RDF24" s="4"/>
      <c r="RDG24" s="4"/>
      <c r="RDH24"/>
      <c r="RDI24" s="22"/>
      <c r="RDJ24" s="22"/>
      <c r="RDK24" s="22"/>
      <c r="RDL24" s="15"/>
      <c r="RDM24" s="23"/>
      <c r="RDN24" s="21"/>
      <c r="RDO24"/>
      <c r="RDP24" s="4"/>
      <c r="RDQ24" s="4"/>
      <c r="RDR24"/>
      <c r="RDS24" s="22"/>
      <c r="RDT24" s="22"/>
      <c r="RDU24" s="22"/>
      <c r="RDV24" s="15"/>
      <c r="RDW24" s="23"/>
      <c r="RDX24" s="21"/>
      <c r="RDY24"/>
      <c r="RDZ24" s="4"/>
      <c r="REA24" s="4"/>
      <c r="REB24"/>
      <c r="REC24" s="22"/>
      <c r="RED24" s="22"/>
      <c r="REE24" s="22"/>
      <c r="REF24" s="15"/>
      <c r="REG24" s="23"/>
      <c r="REH24" s="21"/>
      <c r="REI24"/>
      <c r="REJ24" s="4"/>
      <c r="REK24" s="4"/>
      <c r="REL24"/>
      <c r="REM24" s="22"/>
      <c r="REN24" s="22"/>
      <c r="REO24" s="22"/>
      <c r="REP24" s="15"/>
      <c r="REQ24" s="23"/>
      <c r="RER24" s="21"/>
      <c r="RES24"/>
      <c r="RET24" s="4"/>
      <c r="REU24" s="4"/>
      <c r="REV24"/>
      <c r="REW24" s="22"/>
      <c r="REX24" s="22"/>
      <c r="REY24" s="22"/>
      <c r="REZ24" s="15"/>
      <c r="RFA24" s="23"/>
      <c r="RFB24" s="21"/>
      <c r="RFC24"/>
      <c r="RFD24" s="4"/>
      <c r="RFE24" s="4"/>
      <c r="RFF24"/>
      <c r="RFG24" s="22"/>
      <c r="RFH24" s="22"/>
      <c r="RFI24" s="22"/>
      <c r="RFJ24" s="15"/>
      <c r="RFK24" s="23"/>
      <c r="RFL24" s="21"/>
      <c r="RFM24"/>
      <c r="RFN24" s="4"/>
      <c r="RFO24" s="4"/>
      <c r="RFP24"/>
      <c r="RFQ24" s="22"/>
      <c r="RFR24" s="22"/>
      <c r="RFS24" s="22"/>
      <c r="RFT24" s="15"/>
      <c r="RFU24" s="23"/>
      <c r="RFV24" s="21"/>
      <c r="RFW24"/>
      <c r="RFX24" s="4"/>
      <c r="RFY24" s="4"/>
      <c r="RFZ24"/>
      <c r="RGA24" s="22"/>
      <c r="RGB24" s="22"/>
      <c r="RGC24" s="22"/>
      <c r="RGD24" s="15"/>
      <c r="RGE24" s="23"/>
      <c r="RGF24" s="21"/>
      <c r="RGG24"/>
      <c r="RGH24" s="4"/>
      <c r="RGI24" s="4"/>
      <c r="RGJ24"/>
      <c r="RGK24" s="22"/>
      <c r="RGL24" s="22"/>
      <c r="RGM24" s="22"/>
      <c r="RGN24" s="15"/>
      <c r="RGO24" s="23"/>
      <c r="RGP24" s="21"/>
      <c r="RGQ24"/>
      <c r="RGR24" s="4"/>
      <c r="RGS24" s="4"/>
      <c r="RGT24"/>
      <c r="RGU24" s="22"/>
      <c r="RGV24" s="22"/>
      <c r="RGW24" s="22"/>
      <c r="RGX24" s="15"/>
      <c r="RGY24" s="23"/>
      <c r="RGZ24" s="21"/>
      <c r="RHA24"/>
      <c r="RHB24" s="4"/>
      <c r="RHC24" s="4"/>
      <c r="RHD24"/>
      <c r="RHE24" s="22"/>
      <c r="RHF24" s="22"/>
      <c r="RHG24" s="22"/>
      <c r="RHH24" s="15"/>
      <c r="RHI24" s="23"/>
      <c r="RHJ24" s="21"/>
      <c r="RHK24"/>
      <c r="RHL24" s="4"/>
      <c r="RHM24" s="4"/>
      <c r="RHN24"/>
      <c r="RHO24" s="22"/>
      <c r="RHP24" s="22"/>
      <c r="RHQ24" s="22"/>
      <c r="RHR24" s="15"/>
      <c r="RHS24" s="23"/>
      <c r="RHT24" s="21"/>
      <c r="RHU24"/>
      <c r="RHV24" s="4"/>
      <c r="RHW24" s="4"/>
      <c r="RHX24"/>
      <c r="RHY24" s="22"/>
      <c r="RHZ24" s="22"/>
      <c r="RIA24" s="22"/>
      <c r="RIB24" s="15"/>
      <c r="RIC24" s="23"/>
      <c r="RID24" s="21"/>
      <c r="RIE24"/>
      <c r="RIF24" s="4"/>
      <c r="RIG24" s="4"/>
      <c r="RIH24"/>
      <c r="RII24" s="22"/>
      <c r="RIJ24" s="22"/>
      <c r="RIK24" s="22"/>
      <c r="RIL24" s="15"/>
      <c r="RIM24" s="23"/>
      <c r="RIN24" s="21"/>
      <c r="RIO24"/>
      <c r="RIP24" s="4"/>
      <c r="RIQ24" s="4"/>
      <c r="RIR24"/>
      <c r="RIS24" s="22"/>
      <c r="RIT24" s="22"/>
      <c r="RIU24" s="22"/>
      <c r="RIV24" s="15"/>
      <c r="RIW24" s="23"/>
      <c r="RIX24" s="21"/>
      <c r="RIY24"/>
      <c r="RIZ24" s="4"/>
      <c r="RJA24" s="4"/>
      <c r="RJB24"/>
      <c r="RJC24" s="22"/>
      <c r="RJD24" s="22"/>
      <c r="RJE24" s="22"/>
      <c r="RJF24" s="15"/>
      <c r="RJG24" s="23"/>
      <c r="RJH24" s="21"/>
      <c r="RJI24"/>
      <c r="RJJ24" s="4"/>
      <c r="RJK24" s="4"/>
      <c r="RJL24"/>
      <c r="RJM24" s="22"/>
      <c r="RJN24" s="22"/>
      <c r="RJO24" s="22"/>
      <c r="RJP24" s="15"/>
      <c r="RJQ24" s="23"/>
      <c r="RJR24" s="21"/>
      <c r="RJS24"/>
      <c r="RJT24" s="4"/>
      <c r="RJU24" s="4"/>
      <c r="RJV24"/>
      <c r="RJW24" s="22"/>
      <c r="RJX24" s="22"/>
      <c r="RJY24" s="22"/>
      <c r="RJZ24" s="15"/>
      <c r="RKA24" s="23"/>
      <c r="RKB24" s="21"/>
      <c r="RKC24"/>
      <c r="RKD24" s="4"/>
      <c r="RKE24" s="4"/>
      <c r="RKF24"/>
      <c r="RKG24" s="22"/>
      <c r="RKH24" s="22"/>
      <c r="RKI24" s="22"/>
      <c r="RKJ24" s="15"/>
      <c r="RKK24" s="23"/>
      <c r="RKL24" s="21"/>
      <c r="RKM24"/>
      <c r="RKN24" s="4"/>
      <c r="RKO24" s="4"/>
      <c r="RKP24"/>
      <c r="RKQ24" s="22"/>
      <c r="RKR24" s="22"/>
      <c r="RKS24" s="22"/>
      <c r="RKT24" s="15"/>
      <c r="RKU24" s="23"/>
      <c r="RKV24" s="21"/>
      <c r="RKW24"/>
      <c r="RKX24" s="4"/>
      <c r="RKY24" s="4"/>
      <c r="RKZ24"/>
      <c r="RLA24" s="22"/>
      <c r="RLB24" s="22"/>
      <c r="RLC24" s="22"/>
      <c r="RLD24" s="15"/>
      <c r="RLE24" s="23"/>
      <c r="RLF24" s="21"/>
      <c r="RLG24"/>
      <c r="RLH24" s="4"/>
      <c r="RLI24" s="4"/>
      <c r="RLJ24"/>
      <c r="RLK24" s="22"/>
      <c r="RLL24" s="22"/>
      <c r="RLM24" s="22"/>
      <c r="RLN24" s="15"/>
      <c r="RLO24" s="23"/>
      <c r="RLP24" s="21"/>
      <c r="RLQ24"/>
      <c r="RLR24" s="4"/>
      <c r="RLS24" s="4"/>
      <c r="RLT24"/>
      <c r="RLU24" s="22"/>
      <c r="RLV24" s="22"/>
      <c r="RLW24" s="22"/>
      <c r="RLX24" s="15"/>
      <c r="RLY24" s="23"/>
      <c r="RLZ24" s="21"/>
      <c r="RMA24"/>
      <c r="RMB24" s="4"/>
      <c r="RMC24" s="4"/>
      <c r="RMD24"/>
      <c r="RME24" s="22"/>
      <c r="RMF24" s="22"/>
      <c r="RMG24" s="22"/>
      <c r="RMH24" s="15"/>
      <c r="RMI24" s="23"/>
      <c r="RMJ24" s="21"/>
      <c r="RMK24"/>
      <c r="RML24" s="4"/>
      <c r="RMM24" s="4"/>
      <c r="RMN24"/>
      <c r="RMO24" s="22"/>
      <c r="RMP24" s="22"/>
      <c r="RMQ24" s="22"/>
      <c r="RMR24" s="15"/>
      <c r="RMS24" s="23"/>
      <c r="RMT24" s="21"/>
      <c r="RMU24"/>
      <c r="RMV24" s="4"/>
      <c r="RMW24" s="4"/>
      <c r="RMX24"/>
      <c r="RMY24" s="22"/>
      <c r="RMZ24" s="22"/>
      <c r="RNA24" s="22"/>
      <c r="RNB24" s="15"/>
      <c r="RNC24" s="23"/>
      <c r="RND24" s="21"/>
      <c r="RNE24"/>
      <c r="RNF24" s="4"/>
      <c r="RNG24" s="4"/>
      <c r="RNH24"/>
      <c r="RNI24" s="22"/>
      <c r="RNJ24" s="22"/>
      <c r="RNK24" s="22"/>
      <c r="RNL24" s="15"/>
      <c r="RNM24" s="23"/>
      <c r="RNN24" s="21"/>
      <c r="RNO24"/>
      <c r="RNP24" s="4"/>
      <c r="RNQ24" s="4"/>
      <c r="RNR24"/>
      <c r="RNS24" s="22"/>
      <c r="RNT24" s="22"/>
      <c r="RNU24" s="22"/>
      <c r="RNV24" s="15"/>
      <c r="RNW24" s="23"/>
      <c r="RNX24" s="21"/>
      <c r="RNY24"/>
      <c r="RNZ24" s="4"/>
      <c r="ROA24" s="4"/>
      <c r="ROB24"/>
      <c r="ROC24" s="22"/>
      <c r="ROD24" s="22"/>
      <c r="ROE24" s="22"/>
      <c r="ROF24" s="15"/>
      <c r="ROG24" s="23"/>
      <c r="ROH24" s="21"/>
      <c r="ROI24"/>
      <c r="ROJ24" s="4"/>
      <c r="ROK24" s="4"/>
      <c r="ROL24"/>
      <c r="ROM24" s="22"/>
      <c r="RON24" s="22"/>
      <c r="ROO24" s="22"/>
      <c r="ROP24" s="15"/>
      <c r="ROQ24" s="23"/>
      <c r="ROR24" s="21"/>
      <c r="ROS24"/>
      <c r="ROT24" s="4"/>
      <c r="ROU24" s="4"/>
      <c r="ROV24"/>
      <c r="ROW24" s="22"/>
      <c r="ROX24" s="22"/>
      <c r="ROY24" s="22"/>
      <c r="ROZ24" s="15"/>
      <c r="RPA24" s="23"/>
      <c r="RPB24" s="21"/>
      <c r="RPC24"/>
      <c r="RPD24" s="4"/>
      <c r="RPE24" s="4"/>
      <c r="RPF24"/>
      <c r="RPG24" s="22"/>
      <c r="RPH24" s="22"/>
      <c r="RPI24" s="22"/>
      <c r="RPJ24" s="15"/>
      <c r="RPK24" s="23"/>
      <c r="RPL24" s="21"/>
      <c r="RPM24"/>
      <c r="RPN24" s="4"/>
      <c r="RPO24" s="4"/>
      <c r="RPP24"/>
      <c r="RPQ24" s="22"/>
      <c r="RPR24" s="22"/>
      <c r="RPS24" s="22"/>
      <c r="RPT24" s="15"/>
      <c r="RPU24" s="23"/>
      <c r="RPV24" s="21"/>
      <c r="RPW24"/>
      <c r="RPX24" s="4"/>
      <c r="RPY24" s="4"/>
      <c r="RPZ24"/>
      <c r="RQA24" s="22"/>
      <c r="RQB24" s="22"/>
      <c r="RQC24" s="22"/>
      <c r="RQD24" s="15"/>
      <c r="RQE24" s="23"/>
      <c r="RQF24" s="21"/>
      <c r="RQG24"/>
      <c r="RQH24" s="4"/>
      <c r="RQI24" s="4"/>
      <c r="RQJ24"/>
      <c r="RQK24" s="22"/>
      <c r="RQL24" s="22"/>
      <c r="RQM24" s="22"/>
      <c r="RQN24" s="15"/>
      <c r="RQO24" s="23"/>
      <c r="RQP24" s="21"/>
      <c r="RQQ24"/>
      <c r="RQR24" s="4"/>
      <c r="RQS24" s="4"/>
      <c r="RQT24"/>
      <c r="RQU24" s="22"/>
      <c r="RQV24" s="22"/>
      <c r="RQW24" s="22"/>
      <c r="RQX24" s="15"/>
      <c r="RQY24" s="23"/>
      <c r="RQZ24" s="21"/>
      <c r="RRA24"/>
      <c r="RRB24" s="4"/>
      <c r="RRC24" s="4"/>
      <c r="RRD24"/>
      <c r="RRE24" s="22"/>
      <c r="RRF24" s="22"/>
      <c r="RRG24" s="22"/>
      <c r="RRH24" s="15"/>
      <c r="RRI24" s="23"/>
      <c r="RRJ24" s="21"/>
      <c r="RRK24"/>
      <c r="RRL24" s="4"/>
      <c r="RRM24" s="4"/>
      <c r="RRN24"/>
      <c r="RRO24" s="22"/>
      <c r="RRP24" s="22"/>
      <c r="RRQ24" s="22"/>
      <c r="RRR24" s="15"/>
      <c r="RRS24" s="23"/>
      <c r="RRT24" s="21"/>
      <c r="RRU24"/>
      <c r="RRV24" s="4"/>
      <c r="RRW24" s="4"/>
      <c r="RRX24"/>
      <c r="RRY24" s="22"/>
      <c r="RRZ24" s="22"/>
      <c r="RSA24" s="22"/>
      <c r="RSB24" s="15"/>
      <c r="RSC24" s="23"/>
      <c r="RSD24" s="21"/>
      <c r="RSE24"/>
      <c r="RSF24" s="4"/>
      <c r="RSG24" s="4"/>
      <c r="RSH24"/>
      <c r="RSI24" s="22"/>
      <c r="RSJ24" s="22"/>
      <c r="RSK24" s="22"/>
      <c r="RSL24" s="15"/>
      <c r="RSM24" s="23"/>
      <c r="RSN24" s="21"/>
      <c r="RSO24"/>
      <c r="RSP24" s="4"/>
      <c r="RSQ24" s="4"/>
      <c r="RSR24"/>
      <c r="RSS24" s="22"/>
      <c r="RST24" s="22"/>
      <c r="RSU24" s="22"/>
      <c r="RSV24" s="15"/>
      <c r="RSW24" s="23"/>
      <c r="RSX24" s="21"/>
      <c r="RSY24"/>
      <c r="RSZ24" s="4"/>
      <c r="RTA24" s="4"/>
      <c r="RTB24"/>
      <c r="RTC24" s="22"/>
      <c r="RTD24" s="22"/>
      <c r="RTE24" s="22"/>
      <c r="RTF24" s="15"/>
      <c r="RTG24" s="23"/>
      <c r="RTH24" s="21"/>
      <c r="RTI24"/>
      <c r="RTJ24" s="4"/>
      <c r="RTK24" s="4"/>
      <c r="RTL24"/>
      <c r="RTM24" s="22"/>
      <c r="RTN24" s="22"/>
      <c r="RTO24" s="22"/>
      <c r="RTP24" s="15"/>
      <c r="RTQ24" s="23"/>
      <c r="RTR24" s="21"/>
      <c r="RTS24"/>
      <c r="RTT24" s="4"/>
      <c r="RTU24" s="4"/>
      <c r="RTV24"/>
      <c r="RTW24" s="22"/>
      <c r="RTX24" s="22"/>
      <c r="RTY24" s="22"/>
      <c r="RTZ24" s="15"/>
      <c r="RUA24" s="23"/>
      <c r="RUB24" s="21"/>
      <c r="RUC24"/>
      <c r="RUD24" s="4"/>
      <c r="RUE24" s="4"/>
      <c r="RUF24"/>
      <c r="RUG24" s="22"/>
      <c r="RUH24" s="22"/>
      <c r="RUI24" s="22"/>
      <c r="RUJ24" s="15"/>
      <c r="RUK24" s="23"/>
      <c r="RUL24" s="21"/>
      <c r="RUM24"/>
      <c r="RUN24" s="4"/>
      <c r="RUO24" s="4"/>
      <c r="RUP24"/>
      <c r="RUQ24" s="22"/>
      <c r="RUR24" s="22"/>
      <c r="RUS24" s="22"/>
      <c r="RUT24" s="15"/>
      <c r="RUU24" s="23"/>
      <c r="RUV24" s="21"/>
      <c r="RUW24"/>
      <c r="RUX24" s="4"/>
      <c r="RUY24" s="4"/>
      <c r="RUZ24"/>
      <c r="RVA24" s="22"/>
      <c r="RVB24" s="22"/>
      <c r="RVC24" s="22"/>
      <c r="RVD24" s="15"/>
      <c r="RVE24" s="23"/>
      <c r="RVF24" s="21"/>
      <c r="RVG24"/>
      <c r="RVH24" s="4"/>
      <c r="RVI24" s="4"/>
      <c r="RVJ24"/>
      <c r="RVK24" s="22"/>
      <c r="RVL24" s="22"/>
      <c r="RVM24" s="22"/>
      <c r="RVN24" s="15"/>
      <c r="RVO24" s="23"/>
      <c r="RVP24" s="21"/>
      <c r="RVQ24"/>
      <c r="RVR24" s="4"/>
      <c r="RVS24" s="4"/>
      <c r="RVT24"/>
      <c r="RVU24" s="22"/>
      <c r="RVV24" s="22"/>
      <c r="RVW24" s="22"/>
      <c r="RVX24" s="15"/>
      <c r="RVY24" s="23"/>
      <c r="RVZ24" s="21"/>
      <c r="RWA24"/>
      <c r="RWB24" s="4"/>
      <c r="RWC24" s="4"/>
      <c r="RWD24"/>
      <c r="RWE24" s="22"/>
      <c r="RWF24" s="22"/>
      <c r="RWG24" s="22"/>
      <c r="RWH24" s="15"/>
      <c r="RWI24" s="23"/>
      <c r="RWJ24" s="21"/>
      <c r="RWK24"/>
      <c r="RWL24" s="4"/>
      <c r="RWM24" s="4"/>
      <c r="RWN24"/>
      <c r="RWO24" s="22"/>
      <c r="RWP24" s="22"/>
      <c r="RWQ24" s="22"/>
      <c r="RWR24" s="15"/>
      <c r="RWS24" s="23"/>
      <c r="RWT24" s="21"/>
      <c r="RWU24"/>
      <c r="RWV24" s="4"/>
      <c r="RWW24" s="4"/>
      <c r="RWX24"/>
      <c r="RWY24" s="22"/>
      <c r="RWZ24" s="22"/>
      <c r="RXA24" s="22"/>
      <c r="RXB24" s="15"/>
      <c r="RXC24" s="23"/>
      <c r="RXD24" s="21"/>
      <c r="RXE24"/>
      <c r="RXF24" s="4"/>
      <c r="RXG24" s="4"/>
      <c r="RXH24"/>
      <c r="RXI24" s="22"/>
      <c r="RXJ24" s="22"/>
      <c r="RXK24" s="22"/>
      <c r="RXL24" s="15"/>
      <c r="RXM24" s="23"/>
      <c r="RXN24" s="21"/>
      <c r="RXO24"/>
      <c r="RXP24" s="4"/>
      <c r="RXQ24" s="4"/>
      <c r="RXR24"/>
      <c r="RXS24" s="22"/>
      <c r="RXT24" s="22"/>
      <c r="RXU24" s="22"/>
      <c r="RXV24" s="15"/>
      <c r="RXW24" s="23"/>
      <c r="RXX24" s="21"/>
      <c r="RXY24"/>
      <c r="RXZ24" s="4"/>
      <c r="RYA24" s="4"/>
      <c r="RYB24"/>
      <c r="RYC24" s="22"/>
      <c r="RYD24" s="22"/>
      <c r="RYE24" s="22"/>
      <c r="RYF24" s="15"/>
      <c r="RYG24" s="23"/>
      <c r="RYH24" s="21"/>
      <c r="RYI24"/>
      <c r="RYJ24" s="4"/>
      <c r="RYK24" s="4"/>
      <c r="RYL24"/>
      <c r="RYM24" s="22"/>
      <c r="RYN24" s="22"/>
      <c r="RYO24" s="22"/>
      <c r="RYP24" s="15"/>
      <c r="RYQ24" s="23"/>
      <c r="RYR24" s="21"/>
      <c r="RYS24"/>
      <c r="RYT24" s="4"/>
      <c r="RYU24" s="4"/>
      <c r="RYV24"/>
      <c r="RYW24" s="22"/>
      <c r="RYX24" s="22"/>
      <c r="RYY24" s="22"/>
      <c r="RYZ24" s="15"/>
      <c r="RZA24" s="23"/>
      <c r="RZB24" s="21"/>
      <c r="RZC24"/>
      <c r="RZD24" s="4"/>
      <c r="RZE24" s="4"/>
      <c r="RZF24"/>
      <c r="RZG24" s="22"/>
      <c r="RZH24" s="22"/>
      <c r="RZI24" s="22"/>
      <c r="RZJ24" s="15"/>
      <c r="RZK24" s="23"/>
      <c r="RZL24" s="21"/>
      <c r="RZM24"/>
      <c r="RZN24" s="4"/>
      <c r="RZO24" s="4"/>
      <c r="RZP24"/>
      <c r="RZQ24" s="22"/>
      <c r="RZR24" s="22"/>
      <c r="RZS24" s="22"/>
      <c r="RZT24" s="15"/>
      <c r="RZU24" s="23"/>
      <c r="RZV24" s="21"/>
      <c r="RZW24"/>
      <c r="RZX24" s="4"/>
      <c r="RZY24" s="4"/>
      <c r="RZZ24"/>
      <c r="SAA24" s="22"/>
      <c r="SAB24" s="22"/>
      <c r="SAC24" s="22"/>
      <c r="SAD24" s="15"/>
      <c r="SAE24" s="23"/>
      <c r="SAF24" s="21"/>
      <c r="SAG24"/>
      <c r="SAH24" s="4"/>
      <c r="SAI24" s="4"/>
      <c r="SAJ24"/>
      <c r="SAK24" s="22"/>
      <c r="SAL24" s="22"/>
      <c r="SAM24" s="22"/>
      <c r="SAN24" s="15"/>
      <c r="SAO24" s="23"/>
      <c r="SAP24" s="21"/>
      <c r="SAQ24"/>
      <c r="SAR24" s="4"/>
      <c r="SAS24" s="4"/>
      <c r="SAT24"/>
      <c r="SAU24" s="22"/>
      <c r="SAV24" s="22"/>
      <c r="SAW24" s="22"/>
      <c r="SAX24" s="15"/>
      <c r="SAY24" s="23"/>
      <c r="SAZ24" s="21"/>
      <c r="SBA24"/>
      <c r="SBB24" s="4"/>
      <c r="SBC24" s="4"/>
      <c r="SBD24"/>
      <c r="SBE24" s="22"/>
      <c r="SBF24" s="22"/>
      <c r="SBG24" s="22"/>
      <c r="SBH24" s="15"/>
      <c r="SBI24" s="23"/>
      <c r="SBJ24" s="21"/>
      <c r="SBK24"/>
      <c r="SBL24" s="4"/>
      <c r="SBM24" s="4"/>
      <c r="SBN24"/>
      <c r="SBO24" s="22"/>
      <c r="SBP24" s="22"/>
      <c r="SBQ24" s="22"/>
      <c r="SBR24" s="15"/>
      <c r="SBS24" s="23"/>
      <c r="SBT24" s="21"/>
      <c r="SBU24"/>
      <c r="SBV24" s="4"/>
      <c r="SBW24" s="4"/>
      <c r="SBX24"/>
      <c r="SBY24" s="22"/>
      <c r="SBZ24" s="22"/>
      <c r="SCA24" s="22"/>
      <c r="SCB24" s="15"/>
      <c r="SCC24" s="23"/>
      <c r="SCD24" s="21"/>
      <c r="SCE24"/>
      <c r="SCF24" s="4"/>
      <c r="SCG24" s="4"/>
      <c r="SCH24"/>
      <c r="SCI24" s="22"/>
      <c r="SCJ24" s="22"/>
      <c r="SCK24" s="22"/>
      <c r="SCL24" s="15"/>
      <c r="SCM24" s="23"/>
      <c r="SCN24" s="21"/>
      <c r="SCO24"/>
      <c r="SCP24" s="4"/>
      <c r="SCQ24" s="4"/>
      <c r="SCR24"/>
      <c r="SCS24" s="22"/>
      <c r="SCT24" s="22"/>
      <c r="SCU24" s="22"/>
      <c r="SCV24" s="15"/>
      <c r="SCW24" s="23"/>
      <c r="SCX24" s="21"/>
      <c r="SCY24"/>
      <c r="SCZ24" s="4"/>
      <c r="SDA24" s="4"/>
      <c r="SDB24"/>
      <c r="SDC24" s="22"/>
      <c r="SDD24" s="22"/>
      <c r="SDE24" s="22"/>
      <c r="SDF24" s="15"/>
      <c r="SDG24" s="23"/>
      <c r="SDH24" s="21"/>
      <c r="SDI24"/>
      <c r="SDJ24" s="4"/>
      <c r="SDK24" s="4"/>
      <c r="SDL24"/>
      <c r="SDM24" s="22"/>
      <c r="SDN24" s="22"/>
      <c r="SDO24" s="22"/>
      <c r="SDP24" s="15"/>
      <c r="SDQ24" s="23"/>
      <c r="SDR24" s="21"/>
      <c r="SDS24"/>
      <c r="SDT24" s="4"/>
      <c r="SDU24" s="4"/>
      <c r="SDV24"/>
      <c r="SDW24" s="22"/>
      <c r="SDX24" s="22"/>
      <c r="SDY24" s="22"/>
      <c r="SDZ24" s="15"/>
      <c r="SEA24" s="23"/>
      <c r="SEB24" s="21"/>
      <c r="SEC24"/>
      <c r="SED24" s="4"/>
      <c r="SEE24" s="4"/>
      <c r="SEF24"/>
      <c r="SEG24" s="22"/>
      <c r="SEH24" s="22"/>
      <c r="SEI24" s="22"/>
      <c r="SEJ24" s="15"/>
      <c r="SEK24" s="23"/>
      <c r="SEL24" s="21"/>
      <c r="SEM24"/>
      <c r="SEN24" s="4"/>
      <c r="SEO24" s="4"/>
      <c r="SEP24"/>
      <c r="SEQ24" s="22"/>
      <c r="SER24" s="22"/>
      <c r="SES24" s="22"/>
      <c r="SET24" s="15"/>
      <c r="SEU24" s="23"/>
      <c r="SEV24" s="21"/>
      <c r="SEW24"/>
      <c r="SEX24" s="4"/>
      <c r="SEY24" s="4"/>
      <c r="SEZ24"/>
      <c r="SFA24" s="22"/>
      <c r="SFB24" s="22"/>
      <c r="SFC24" s="22"/>
      <c r="SFD24" s="15"/>
      <c r="SFE24" s="23"/>
      <c r="SFF24" s="21"/>
      <c r="SFG24"/>
      <c r="SFH24" s="4"/>
      <c r="SFI24" s="4"/>
      <c r="SFJ24"/>
      <c r="SFK24" s="22"/>
      <c r="SFL24" s="22"/>
      <c r="SFM24" s="22"/>
      <c r="SFN24" s="15"/>
      <c r="SFO24" s="23"/>
      <c r="SFP24" s="21"/>
      <c r="SFQ24"/>
      <c r="SFR24" s="4"/>
      <c r="SFS24" s="4"/>
      <c r="SFT24"/>
      <c r="SFU24" s="22"/>
      <c r="SFV24" s="22"/>
      <c r="SFW24" s="22"/>
      <c r="SFX24" s="15"/>
      <c r="SFY24" s="23"/>
      <c r="SFZ24" s="21"/>
      <c r="SGA24"/>
      <c r="SGB24" s="4"/>
      <c r="SGC24" s="4"/>
      <c r="SGD24"/>
      <c r="SGE24" s="22"/>
      <c r="SGF24" s="22"/>
      <c r="SGG24" s="22"/>
      <c r="SGH24" s="15"/>
      <c r="SGI24" s="23"/>
      <c r="SGJ24" s="21"/>
      <c r="SGK24"/>
      <c r="SGL24" s="4"/>
      <c r="SGM24" s="4"/>
      <c r="SGN24"/>
      <c r="SGO24" s="22"/>
      <c r="SGP24" s="22"/>
      <c r="SGQ24" s="22"/>
      <c r="SGR24" s="15"/>
      <c r="SGS24" s="23"/>
      <c r="SGT24" s="21"/>
      <c r="SGU24"/>
      <c r="SGV24" s="4"/>
      <c r="SGW24" s="4"/>
      <c r="SGX24"/>
      <c r="SGY24" s="22"/>
      <c r="SGZ24" s="22"/>
      <c r="SHA24" s="22"/>
      <c r="SHB24" s="15"/>
      <c r="SHC24" s="23"/>
      <c r="SHD24" s="21"/>
      <c r="SHE24"/>
      <c r="SHF24" s="4"/>
      <c r="SHG24" s="4"/>
      <c r="SHH24"/>
      <c r="SHI24" s="22"/>
      <c r="SHJ24" s="22"/>
      <c r="SHK24" s="22"/>
      <c r="SHL24" s="15"/>
      <c r="SHM24" s="23"/>
      <c r="SHN24" s="21"/>
      <c r="SHO24"/>
      <c r="SHP24" s="4"/>
      <c r="SHQ24" s="4"/>
      <c r="SHR24"/>
      <c r="SHS24" s="22"/>
      <c r="SHT24" s="22"/>
      <c r="SHU24" s="22"/>
      <c r="SHV24" s="15"/>
      <c r="SHW24" s="23"/>
      <c r="SHX24" s="21"/>
      <c r="SHY24"/>
      <c r="SHZ24" s="4"/>
      <c r="SIA24" s="4"/>
      <c r="SIB24"/>
      <c r="SIC24" s="22"/>
      <c r="SID24" s="22"/>
      <c r="SIE24" s="22"/>
      <c r="SIF24" s="15"/>
      <c r="SIG24" s="23"/>
      <c r="SIH24" s="21"/>
      <c r="SII24"/>
      <c r="SIJ24" s="4"/>
      <c r="SIK24" s="4"/>
      <c r="SIL24"/>
      <c r="SIM24" s="22"/>
      <c r="SIN24" s="22"/>
      <c r="SIO24" s="22"/>
      <c r="SIP24" s="15"/>
      <c r="SIQ24" s="23"/>
      <c r="SIR24" s="21"/>
      <c r="SIS24"/>
      <c r="SIT24" s="4"/>
      <c r="SIU24" s="4"/>
      <c r="SIV24"/>
      <c r="SIW24" s="22"/>
      <c r="SIX24" s="22"/>
      <c r="SIY24" s="22"/>
      <c r="SIZ24" s="15"/>
      <c r="SJA24" s="23"/>
      <c r="SJB24" s="21"/>
      <c r="SJC24"/>
      <c r="SJD24" s="4"/>
      <c r="SJE24" s="4"/>
      <c r="SJF24"/>
      <c r="SJG24" s="22"/>
      <c r="SJH24" s="22"/>
      <c r="SJI24" s="22"/>
      <c r="SJJ24" s="15"/>
      <c r="SJK24" s="23"/>
      <c r="SJL24" s="21"/>
      <c r="SJM24"/>
      <c r="SJN24" s="4"/>
      <c r="SJO24" s="4"/>
      <c r="SJP24"/>
      <c r="SJQ24" s="22"/>
      <c r="SJR24" s="22"/>
      <c r="SJS24" s="22"/>
      <c r="SJT24" s="15"/>
      <c r="SJU24" s="23"/>
      <c r="SJV24" s="21"/>
      <c r="SJW24"/>
      <c r="SJX24" s="4"/>
      <c r="SJY24" s="4"/>
      <c r="SJZ24"/>
      <c r="SKA24" s="22"/>
      <c r="SKB24" s="22"/>
      <c r="SKC24" s="22"/>
      <c r="SKD24" s="15"/>
      <c r="SKE24" s="23"/>
      <c r="SKF24" s="21"/>
      <c r="SKG24"/>
      <c r="SKH24" s="4"/>
      <c r="SKI24" s="4"/>
      <c r="SKJ24"/>
      <c r="SKK24" s="22"/>
      <c r="SKL24" s="22"/>
      <c r="SKM24" s="22"/>
      <c r="SKN24" s="15"/>
      <c r="SKO24" s="23"/>
      <c r="SKP24" s="21"/>
      <c r="SKQ24"/>
      <c r="SKR24" s="4"/>
      <c r="SKS24" s="4"/>
      <c r="SKT24"/>
      <c r="SKU24" s="22"/>
      <c r="SKV24" s="22"/>
      <c r="SKW24" s="22"/>
      <c r="SKX24" s="15"/>
      <c r="SKY24" s="23"/>
      <c r="SKZ24" s="21"/>
      <c r="SLA24"/>
      <c r="SLB24" s="4"/>
      <c r="SLC24" s="4"/>
      <c r="SLD24"/>
      <c r="SLE24" s="22"/>
      <c r="SLF24" s="22"/>
      <c r="SLG24" s="22"/>
      <c r="SLH24" s="15"/>
      <c r="SLI24" s="23"/>
      <c r="SLJ24" s="21"/>
      <c r="SLK24"/>
      <c r="SLL24" s="4"/>
      <c r="SLM24" s="4"/>
      <c r="SLN24"/>
      <c r="SLO24" s="22"/>
      <c r="SLP24" s="22"/>
      <c r="SLQ24" s="22"/>
      <c r="SLR24" s="15"/>
      <c r="SLS24" s="23"/>
      <c r="SLT24" s="21"/>
      <c r="SLU24"/>
      <c r="SLV24" s="4"/>
      <c r="SLW24" s="4"/>
      <c r="SLX24"/>
      <c r="SLY24" s="22"/>
      <c r="SLZ24" s="22"/>
      <c r="SMA24" s="22"/>
      <c r="SMB24" s="15"/>
      <c r="SMC24" s="23"/>
      <c r="SMD24" s="21"/>
      <c r="SME24"/>
      <c r="SMF24" s="4"/>
      <c r="SMG24" s="4"/>
      <c r="SMH24"/>
      <c r="SMI24" s="22"/>
      <c r="SMJ24" s="22"/>
      <c r="SMK24" s="22"/>
      <c r="SML24" s="15"/>
      <c r="SMM24" s="23"/>
      <c r="SMN24" s="21"/>
      <c r="SMO24"/>
      <c r="SMP24" s="4"/>
      <c r="SMQ24" s="4"/>
      <c r="SMR24"/>
      <c r="SMS24" s="22"/>
      <c r="SMT24" s="22"/>
      <c r="SMU24" s="22"/>
      <c r="SMV24" s="15"/>
      <c r="SMW24" s="23"/>
      <c r="SMX24" s="21"/>
      <c r="SMY24"/>
      <c r="SMZ24" s="4"/>
      <c r="SNA24" s="4"/>
      <c r="SNB24"/>
      <c r="SNC24" s="22"/>
      <c r="SND24" s="22"/>
      <c r="SNE24" s="22"/>
      <c r="SNF24" s="15"/>
      <c r="SNG24" s="23"/>
      <c r="SNH24" s="21"/>
      <c r="SNI24"/>
      <c r="SNJ24" s="4"/>
      <c r="SNK24" s="4"/>
      <c r="SNL24"/>
      <c r="SNM24" s="22"/>
      <c r="SNN24" s="22"/>
      <c r="SNO24" s="22"/>
      <c r="SNP24" s="15"/>
      <c r="SNQ24" s="23"/>
      <c r="SNR24" s="21"/>
      <c r="SNS24"/>
      <c r="SNT24" s="4"/>
      <c r="SNU24" s="4"/>
      <c r="SNV24"/>
      <c r="SNW24" s="22"/>
      <c r="SNX24" s="22"/>
      <c r="SNY24" s="22"/>
      <c r="SNZ24" s="15"/>
      <c r="SOA24" s="23"/>
      <c r="SOB24" s="21"/>
      <c r="SOC24"/>
      <c r="SOD24" s="4"/>
      <c r="SOE24" s="4"/>
      <c r="SOF24"/>
      <c r="SOG24" s="22"/>
      <c r="SOH24" s="22"/>
      <c r="SOI24" s="22"/>
      <c r="SOJ24" s="15"/>
      <c r="SOK24" s="23"/>
      <c r="SOL24" s="21"/>
      <c r="SOM24"/>
      <c r="SON24" s="4"/>
      <c r="SOO24" s="4"/>
      <c r="SOP24"/>
      <c r="SOQ24" s="22"/>
      <c r="SOR24" s="22"/>
      <c r="SOS24" s="22"/>
      <c r="SOT24" s="15"/>
      <c r="SOU24" s="23"/>
      <c r="SOV24" s="21"/>
      <c r="SOW24"/>
      <c r="SOX24" s="4"/>
      <c r="SOY24" s="4"/>
      <c r="SOZ24"/>
      <c r="SPA24" s="22"/>
      <c r="SPB24" s="22"/>
      <c r="SPC24" s="22"/>
      <c r="SPD24" s="15"/>
      <c r="SPE24" s="23"/>
      <c r="SPF24" s="21"/>
      <c r="SPG24"/>
      <c r="SPH24" s="4"/>
      <c r="SPI24" s="4"/>
      <c r="SPJ24"/>
      <c r="SPK24" s="22"/>
      <c r="SPL24" s="22"/>
      <c r="SPM24" s="22"/>
      <c r="SPN24" s="15"/>
      <c r="SPO24" s="23"/>
      <c r="SPP24" s="21"/>
      <c r="SPQ24"/>
      <c r="SPR24" s="4"/>
      <c r="SPS24" s="4"/>
      <c r="SPT24"/>
      <c r="SPU24" s="22"/>
      <c r="SPV24" s="22"/>
      <c r="SPW24" s="22"/>
      <c r="SPX24" s="15"/>
      <c r="SPY24" s="23"/>
      <c r="SPZ24" s="21"/>
      <c r="SQA24"/>
      <c r="SQB24" s="4"/>
      <c r="SQC24" s="4"/>
      <c r="SQD24"/>
      <c r="SQE24" s="22"/>
      <c r="SQF24" s="22"/>
      <c r="SQG24" s="22"/>
      <c r="SQH24" s="15"/>
      <c r="SQI24" s="23"/>
      <c r="SQJ24" s="21"/>
      <c r="SQK24"/>
      <c r="SQL24" s="4"/>
      <c r="SQM24" s="4"/>
      <c r="SQN24"/>
      <c r="SQO24" s="22"/>
      <c r="SQP24" s="22"/>
      <c r="SQQ24" s="22"/>
      <c r="SQR24" s="15"/>
      <c r="SQS24" s="23"/>
      <c r="SQT24" s="21"/>
      <c r="SQU24"/>
      <c r="SQV24" s="4"/>
      <c r="SQW24" s="4"/>
      <c r="SQX24"/>
      <c r="SQY24" s="22"/>
      <c r="SQZ24" s="22"/>
      <c r="SRA24" s="22"/>
      <c r="SRB24" s="15"/>
      <c r="SRC24" s="23"/>
      <c r="SRD24" s="21"/>
      <c r="SRE24"/>
      <c r="SRF24" s="4"/>
      <c r="SRG24" s="4"/>
      <c r="SRH24"/>
      <c r="SRI24" s="22"/>
      <c r="SRJ24" s="22"/>
      <c r="SRK24" s="22"/>
      <c r="SRL24" s="15"/>
      <c r="SRM24" s="23"/>
      <c r="SRN24" s="21"/>
      <c r="SRO24"/>
      <c r="SRP24" s="4"/>
      <c r="SRQ24" s="4"/>
      <c r="SRR24"/>
      <c r="SRS24" s="22"/>
      <c r="SRT24" s="22"/>
      <c r="SRU24" s="22"/>
      <c r="SRV24" s="15"/>
      <c r="SRW24" s="23"/>
      <c r="SRX24" s="21"/>
      <c r="SRY24"/>
      <c r="SRZ24" s="4"/>
      <c r="SSA24" s="4"/>
      <c r="SSB24"/>
      <c r="SSC24" s="22"/>
      <c r="SSD24" s="22"/>
      <c r="SSE24" s="22"/>
      <c r="SSF24" s="15"/>
      <c r="SSG24" s="23"/>
      <c r="SSH24" s="21"/>
      <c r="SSI24"/>
      <c r="SSJ24" s="4"/>
      <c r="SSK24" s="4"/>
      <c r="SSL24"/>
      <c r="SSM24" s="22"/>
      <c r="SSN24" s="22"/>
      <c r="SSO24" s="22"/>
      <c r="SSP24" s="15"/>
      <c r="SSQ24" s="23"/>
      <c r="SSR24" s="21"/>
      <c r="SSS24"/>
      <c r="SST24" s="4"/>
      <c r="SSU24" s="4"/>
      <c r="SSV24"/>
      <c r="SSW24" s="22"/>
      <c r="SSX24" s="22"/>
      <c r="SSY24" s="22"/>
      <c r="SSZ24" s="15"/>
      <c r="STA24" s="23"/>
      <c r="STB24" s="21"/>
      <c r="STC24"/>
      <c r="STD24" s="4"/>
      <c r="STE24" s="4"/>
      <c r="STF24"/>
      <c r="STG24" s="22"/>
      <c r="STH24" s="22"/>
      <c r="STI24" s="22"/>
      <c r="STJ24" s="15"/>
      <c r="STK24" s="23"/>
      <c r="STL24" s="21"/>
      <c r="STM24"/>
      <c r="STN24" s="4"/>
      <c r="STO24" s="4"/>
      <c r="STP24"/>
      <c r="STQ24" s="22"/>
      <c r="STR24" s="22"/>
      <c r="STS24" s="22"/>
      <c r="STT24" s="15"/>
      <c r="STU24" s="23"/>
      <c r="STV24" s="21"/>
      <c r="STW24"/>
      <c r="STX24" s="4"/>
      <c r="STY24" s="4"/>
      <c r="STZ24"/>
      <c r="SUA24" s="22"/>
      <c r="SUB24" s="22"/>
      <c r="SUC24" s="22"/>
      <c r="SUD24" s="15"/>
      <c r="SUE24" s="23"/>
      <c r="SUF24" s="21"/>
      <c r="SUG24"/>
      <c r="SUH24" s="4"/>
      <c r="SUI24" s="4"/>
      <c r="SUJ24"/>
      <c r="SUK24" s="22"/>
      <c r="SUL24" s="22"/>
      <c r="SUM24" s="22"/>
      <c r="SUN24" s="15"/>
      <c r="SUO24" s="23"/>
      <c r="SUP24" s="21"/>
      <c r="SUQ24"/>
      <c r="SUR24" s="4"/>
      <c r="SUS24" s="4"/>
      <c r="SUT24"/>
      <c r="SUU24" s="22"/>
      <c r="SUV24" s="22"/>
      <c r="SUW24" s="22"/>
      <c r="SUX24" s="15"/>
      <c r="SUY24" s="23"/>
      <c r="SUZ24" s="21"/>
      <c r="SVA24"/>
      <c r="SVB24" s="4"/>
      <c r="SVC24" s="4"/>
      <c r="SVD24"/>
      <c r="SVE24" s="22"/>
      <c r="SVF24" s="22"/>
      <c r="SVG24" s="22"/>
      <c r="SVH24" s="15"/>
      <c r="SVI24" s="23"/>
      <c r="SVJ24" s="21"/>
      <c r="SVK24"/>
      <c r="SVL24" s="4"/>
      <c r="SVM24" s="4"/>
      <c r="SVN24"/>
      <c r="SVO24" s="22"/>
      <c r="SVP24" s="22"/>
      <c r="SVQ24" s="22"/>
      <c r="SVR24" s="15"/>
      <c r="SVS24" s="23"/>
      <c r="SVT24" s="21"/>
      <c r="SVU24"/>
      <c r="SVV24" s="4"/>
      <c r="SVW24" s="4"/>
      <c r="SVX24"/>
      <c r="SVY24" s="22"/>
      <c r="SVZ24" s="22"/>
      <c r="SWA24" s="22"/>
      <c r="SWB24" s="15"/>
      <c r="SWC24" s="23"/>
      <c r="SWD24" s="21"/>
      <c r="SWE24"/>
      <c r="SWF24" s="4"/>
      <c r="SWG24" s="4"/>
      <c r="SWH24"/>
      <c r="SWI24" s="22"/>
      <c r="SWJ24" s="22"/>
      <c r="SWK24" s="22"/>
      <c r="SWL24" s="15"/>
      <c r="SWM24" s="23"/>
      <c r="SWN24" s="21"/>
      <c r="SWO24"/>
      <c r="SWP24" s="4"/>
      <c r="SWQ24" s="4"/>
      <c r="SWR24"/>
      <c r="SWS24" s="22"/>
      <c r="SWT24" s="22"/>
      <c r="SWU24" s="22"/>
      <c r="SWV24" s="15"/>
      <c r="SWW24" s="23"/>
      <c r="SWX24" s="21"/>
      <c r="SWY24"/>
      <c r="SWZ24" s="4"/>
      <c r="SXA24" s="4"/>
      <c r="SXB24"/>
      <c r="SXC24" s="22"/>
      <c r="SXD24" s="22"/>
      <c r="SXE24" s="22"/>
      <c r="SXF24" s="15"/>
      <c r="SXG24" s="23"/>
      <c r="SXH24" s="21"/>
      <c r="SXI24"/>
      <c r="SXJ24" s="4"/>
      <c r="SXK24" s="4"/>
      <c r="SXL24"/>
      <c r="SXM24" s="22"/>
      <c r="SXN24" s="22"/>
      <c r="SXO24" s="22"/>
      <c r="SXP24" s="15"/>
      <c r="SXQ24" s="23"/>
      <c r="SXR24" s="21"/>
      <c r="SXS24"/>
      <c r="SXT24" s="4"/>
      <c r="SXU24" s="4"/>
      <c r="SXV24"/>
      <c r="SXW24" s="22"/>
      <c r="SXX24" s="22"/>
      <c r="SXY24" s="22"/>
      <c r="SXZ24" s="15"/>
      <c r="SYA24" s="23"/>
      <c r="SYB24" s="21"/>
      <c r="SYC24"/>
      <c r="SYD24" s="4"/>
      <c r="SYE24" s="4"/>
      <c r="SYF24"/>
      <c r="SYG24" s="22"/>
      <c r="SYH24" s="22"/>
      <c r="SYI24" s="22"/>
      <c r="SYJ24" s="15"/>
      <c r="SYK24" s="23"/>
      <c r="SYL24" s="21"/>
      <c r="SYM24"/>
      <c r="SYN24" s="4"/>
      <c r="SYO24" s="4"/>
      <c r="SYP24"/>
      <c r="SYQ24" s="22"/>
      <c r="SYR24" s="22"/>
      <c r="SYS24" s="22"/>
      <c r="SYT24" s="15"/>
      <c r="SYU24" s="23"/>
      <c r="SYV24" s="21"/>
      <c r="SYW24"/>
      <c r="SYX24" s="4"/>
      <c r="SYY24" s="4"/>
      <c r="SYZ24"/>
      <c r="SZA24" s="22"/>
      <c r="SZB24" s="22"/>
      <c r="SZC24" s="22"/>
      <c r="SZD24" s="15"/>
      <c r="SZE24" s="23"/>
      <c r="SZF24" s="21"/>
      <c r="SZG24"/>
      <c r="SZH24" s="4"/>
      <c r="SZI24" s="4"/>
      <c r="SZJ24"/>
      <c r="SZK24" s="22"/>
      <c r="SZL24" s="22"/>
      <c r="SZM24" s="22"/>
      <c r="SZN24" s="15"/>
      <c r="SZO24" s="23"/>
      <c r="SZP24" s="21"/>
      <c r="SZQ24"/>
      <c r="SZR24" s="4"/>
      <c r="SZS24" s="4"/>
      <c r="SZT24"/>
      <c r="SZU24" s="22"/>
      <c r="SZV24" s="22"/>
      <c r="SZW24" s="22"/>
      <c r="SZX24" s="15"/>
      <c r="SZY24" s="23"/>
      <c r="SZZ24" s="21"/>
      <c r="TAA24"/>
      <c r="TAB24" s="4"/>
      <c r="TAC24" s="4"/>
      <c r="TAD24"/>
      <c r="TAE24" s="22"/>
      <c r="TAF24" s="22"/>
      <c r="TAG24" s="22"/>
      <c r="TAH24" s="15"/>
      <c r="TAI24" s="23"/>
      <c r="TAJ24" s="21"/>
      <c r="TAK24"/>
      <c r="TAL24" s="4"/>
      <c r="TAM24" s="4"/>
      <c r="TAN24"/>
      <c r="TAO24" s="22"/>
      <c r="TAP24" s="22"/>
      <c r="TAQ24" s="22"/>
      <c r="TAR24" s="15"/>
      <c r="TAS24" s="23"/>
      <c r="TAT24" s="21"/>
      <c r="TAU24"/>
      <c r="TAV24" s="4"/>
      <c r="TAW24" s="4"/>
      <c r="TAX24"/>
      <c r="TAY24" s="22"/>
      <c r="TAZ24" s="22"/>
      <c r="TBA24" s="22"/>
      <c r="TBB24" s="15"/>
      <c r="TBC24" s="23"/>
      <c r="TBD24" s="21"/>
      <c r="TBE24"/>
      <c r="TBF24" s="4"/>
      <c r="TBG24" s="4"/>
      <c r="TBH24"/>
      <c r="TBI24" s="22"/>
      <c r="TBJ24" s="22"/>
      <c r="TBK24" s="22"/>
      <c r="TBL24" s="15"/>
      <c r="TBM24" s="23"/>
      <c r="TBN24" s="21"/>
      <c r="TBO24"/>
      <c r="TBP24" s="4"/>
      <c r="TBQ24" s="4"/>
      <c r="TBR24"/>
      <c r="TBS24" s="22"/>
      <c r="TBT24" s="22"/>
      <c r="TBU24" s="22"/>
      <c r="TBV24" s="15"/>
      <c r="TBW24" s="23"/>
      <c r="TBX24" s="21"/>
      <c r="TBY24"/>
      <c r="TBZ24" s="4"/>
      <c r="TCA24" s="4"/>
      <c r="TCB24"/>
      <c r="TCC24" s="22"/>
      <c r="TCD24" s="22"/>
      <c r="TCE24" s="22"/>
      <c r="TCF24" s="15"/>
      <c r="TCG24" s="23"/>
      <c r="TCH24" s="21"/>
      <c r="TCI24"/>
      <c r="TCJ24" s="4"/>
      <c r="TCK24" s="4"/>
      <c r="TCL24"/>
      <c r="TCM24" s="22"/>
      <c r="TCN24" s="22"/>
      <c r="TCO24" s="22"/>
      <c r="TCP24" s="15"/>
      <c r="TCQ24" s="23"/>
      <c r="TCR24" s="21"/>
      <c r="TCS24"/>
      <c r="TCT24" s="4"/>
      <c r="TCU24" s="4"/>
      <c r="TCV24"/>
      <c r="TCW24" s="22"/>
      <c r="TCX24" s="22"/>
      <c r="TCY24" s="22"/>
      <c r="TCZ24" s="15"/>
      <c r="TDA24" s="23"/>
      <c r="TDB24" s="21"/>
      <c r="TDC24"/>
      <c r="TDD24" s="4"/>
      <c r="TDE24" s="4"/>
      <c r="TDF24"/>
      <c r="TDG24" s="22"/>
      <c r="TDH24" s="22"/>
      <c r="TDI24" s="22"/>
      <c r="TDJ24" s="15"/>
      <c r="TDK24" s="23"/>
      <c r="TDL24" s="21"/>
      <c r="TDM24"/>
      <c r="TDN24" s="4"/>
      <c r="TDO24" s="4"/>
      <c r="TDP24"/>
      <c r="TDQ24" s="22"/>
      <c r="TDR24" s="22"/>
      <c r="TDS24" s="22"/>
      <c r="TDT24" s="15"/>
      <c r="TDU24" s="23"/>
      <c r="TDV24" s="21"/>
      <c r="TDW24"/>
      <c r="TDX24" s="4"/>
      <c r="TDY24" s="4"/>
      <c r="TDZ24"/>
      <c r="TEA24" s="22"/>
      <c r="TEB24" s="22"/>
      <c r="TEC24" s="22"/>
      <c r="TED24" s="15"/>
      <c r="TEE24" s="23"/>
      <c r="TEF24" s="21"/>
      <c r="TEG24"/>
      <c r="TEH24" s="4"/>
      <c r="TEI24" s="4"/>
      <c r="TEJ24"/>
      <c r="TEK24" s="22"/>
      <c r="TEL24" s="22"/>
      <c r="TEM24" s="22"/>
      <c r="TEN24" s="15"/>
      <c r="TEO24" s="23"/>
      <c r="TEP24" s="21"/>
      <c r="TEQ24"/>
      <c r="TER24" s="4"/>
      <c r="TES24" s="4"/>
      <c r="TET24"/>
      <c r="TEU24" s="22"/>
      <c r="TEV24" s="22"/>
      <c r="TEW24" s="22"/>
      <c r="TEX24" s="15"/>
      <c r="TEY24" s="23"/>
      <c r="TEZ24" s="21"/>
      <c r="TFA24"/>
      <c r="TFB24" s="4"/>
      <c r="TFC24" s="4"/>
      <c r="TFD24"/>
      <c r="TFE24" s="22"/>
      <c r="TFF24" s="22"/>
      <c r="TFG24" s="22"/>
      <c r="TFH24" s="15"/>
      <c r="TFI24" s="23"/>
      <c r="TFJ24" s="21"/>
      <c r="TFK24"/>
      <c r="TFL24" s="4"/>
      <c r="TFM24" s="4"/>
      <c r="TFN24"/>
      <c r="TFO24" s="22"/>
      <c r="TFP24" s="22"/>
      <c r="TFQ24" s="22"/>
      <c r="TFR24" s="15"/>
      <c r="TFS24" s="23"/>
      <c r="TFT24" s="21"/>
      <c r="TFU24"/>
      <c r="TFV24" s="4"/>
      <c r="TFW24" s="4"/>
      <c r="TFX24"/>
      <c r="TFY24" s="22"/>
      <c r="TFZ24" s="22"/>
      <c r="TGA24" s="22"/>
      <c r="TGB24" s="15"/>
      <c r="TGC24" s="23"/>
      <c r="TGD24" s="21"/>
      <c r="TGE24"/>
      <c r="TGF24" s="4"/>
      <c r="TGG24" s="4"/>
      <c r="TGH24"/>
      <c r="TGI24" s="22"/>
      <c r="TGJ24" s="22"/>
      <c r="TGK24" s="22"/>
      <c r="TGL24" s="15"/>
      <c r="TGM24" s="23"/>
      <c r="TGN24" s="21"/>
      <c r="TGO24"/>
      <c r="TGP24" s="4"/>
      <c r="TGQ24" s="4"/>
      <c r="TGR24"/>
      <c r="TGS24" s="22"/>
      <c r="TGT24" s="22"/>
      <c r="TGU24" s="22"/>
      <c r="TGV24" s="15"/>
      <c r="TGW24" s="23"/>
      <c r="TGX24" s="21"/>
      <c r="TGY24"/>
      <c r="TGZ24" s="4"/>
      <c r="THA24" s="4"/>
      <c r="THB24"/>
      <c r="THC24" s="22"/>
      <c r="THD24" s="22"/>
      <c r="THE24" s="22"/>
      <c r="THF24" s="15"/>
      <c r="THG24" s="23"/>
      <c r="THH24" s="21"/>
      <c r="THI24"/>
      <c r="THJ24" s="4"/>
      <c r="THK24" s="4"/>
      <c r="THL24"/>
      <c r="THM24" s="22"/>
      <c r="THN24" s="22"/>
      <c r="THO24" s="22"/>
      <c r="THP24" s="15"/>
      <c r="THQ24" s="23"/>
      <c r="THR24" s="21"/>
      <c r="THS24"/>
      <c r="THT24" s="4"/>
      <c r="THU24" s="4"/>
      <c r="THV24"/>
      <c r="THW24" s="22"/>
      <c r="THX24" s="22"/>
      <c r="THY24" s="22"/>
      <c r="THZ24" s="15"/>
      <c r="TIA24" s="23"/>
      <c r="TIB24" s="21"/>
      <c r="TIC24"/>
      <c r="TID24" s="4"/>
      <c r="TIE24" s="4"/>
      <c r="TIF24"/>
      <c r="TIG24" s="22"/>
      <c r="TIH24" s="22"/>
      <c r="TII24" s="22"/>
      <c r="TIJ24" s="15"/>
      <c r="TIK24" s="23"/>
      <c r="TIL24" s="21"/>
      <c r="TIM24"/>
      <c r="TIN24" s="4"/>
      <c r="TIO24" s="4"/>
      <c r="TIP24"/>
      <c r="TIQ24" s="22"/>
      <c r="TIR24" s="22"/>
      <c r="TIS24" s="22"/>
      <c r="TIT24" s="15"/>
      <c r="TIU24" s="23"/>
      <c r="TIV24" s="21"/>
      <c r="TIW24"/>
      <c r="TIX24" s="4"/>
      <c r="TIY24" s="4"/>
      <c r="TIZ24"/>
      <c r="TJA24" s="22"/>
      <c r="TJB24" s="22"/>
      <c r="TJC24" s="22"/>
      <c r="TJD24" s="15"/>
      <c r="TJE24" s="23"/>
      <c r="TJF24" s="21"/>
      <c r="TJG24"/>
      <c r="TJH24" s="4"/>
      <c r="TJI24" s="4"/>
      <c r="TJJ24"/>
      <c r="TJK24" s="22"/>
      <c r="TJL24" s="22"/>
      <c r="TJM24" s="22"/>
      <c r="TJN24" s="15"/>
      <c r="TJO24" s="23"/>
      <c r="TJP24" s="21"/>
      <c r="TJQ24"/>
      <c r="TJR24" s="4"/>
      <c r="TJS24" s="4"/>
      <c r="TJT24"/>
      <c r="TJU24" s="22"/>
      <c r="TJV24" s="22"/>
      <c r="TJW24" s="22"/>
      <c r="TJX24" s="15"/>
      <c r="TJY24" s="23"/>
      <c r="TJZ24" s="21"/>
      <c r="TKA24"/>
      <c r="TKB24" s="4"/>
      <c r="TKC24" s="4"/>
      <c r="TKD24"/>
      <c r="TKE24" s="22"/>
      <c r="TKF24" s="22"/>
      <c r="TKG24" s="22"/>
      <c r="TKH24" s="15"/>
      <c r="TKI24" s="23"/>
      <c r="TKJ24" s="21"/>
      <c r="TKK24"/>
      <c r="TKL24" s="4"/>
      <c r="TKM24" s="4"/>
      <c r="TKN24"/>
      <c r="TKO24" s="22"/>
      <c r="TKP24" s="22"/>
      <c r="TKQ24" s="22"/>
      <c r="TKR24" s="15"/>
      <c r="TKS24" s="23"/>
      <c r="TKT24" s="21"/>
      <c r="TKU24"/>
      <c r="TKV24" s="4"/>
      <c r="TKW24" s="4"/>
      <c r="TKX24"/>
      <c r="TKY24" s="22"/>
      <c r="TKZ24" s="22"/>
      <c r="TLA24" s="22"/>
      <c r="TLB24" s="15"/>
      <c r="TLC24" s="23"/>
      <c r="TLD24" s="21"/>
      <c r="TLE24"/>
      <c r="TLF24" s="4"/>
      <c r="TLG24" s="4"/>
      <c r="TLH24"/>
      <c r="TLI24" s="22"/>
      <c r="TLJ24" s="22"/>
      <c r="TLK24" s="22"/>
      <c r="TLL24" s="15"/>
      <c r="TLM24" s="23"/>
      <c r="TLN24" s="21"/>
      <c r="TLO24"/>
      <c r="TLP24" s="4"/>
      <c r="TLQ24" s="4"/>
      <c r="TLR24"/>
      <c r="TLS24" s="22"/>
      <c r="TLT24" s="22"/>
      <c r="TLU24" s="22"/>
      <c r="TLV24" s="15"/>
      <c r="TLW24" s="23"/>
      <c r="TLX24" s="21"/>
      <c r="TLY24"/>
      <c r="TLZ24" s="4"/>
      <c r="TMA24" s="4"/>
      <c r="TMB24"/>
      <c r="TMC24" s="22"/>
      <c r="TMD24" s="22"/>
      <c r="TME24" s="22"/>
      <c r="TMF24" s="15"/>
      <c r="TMG24" s="23"/>
      <c r="TMH24" s="21"/>
      <c r="TMI24"/>
      <c r="TMJ24" s="4"/>
      <c r="TMK24" s="4"/>
      <c r="TML24"/>
      <c r="TMM24" s="22"/>
      <c r="TMN24" s="22"/>
      <c r="TMO24" s="22"/>
      <c r="TMP24" s="15"/>
      <c r="TMQ24" s="23"/>
      <c r="TMR24" s="21"/>
      <c r="TMS24"/>
      <c r="TMT24" s="4"/>
      <c r="TMU24" s="4"/>
      <c r="TMV24"/>
      <c r="TMW24" s="22"/>
      <c r="TMX24" s="22"/>
      <c r="TMY24" s="22"/>
      <c r="TMZ24" s="15"/>
      <c r="TNA24" s="23"/>
      <c r="TNB24" s="21"/>
      <c r="TNC24"/>
      <c r="TND24" s="4"/>
      <c r="TNE24" s="4"/>
      <c r="TNF24"/>
      <c r="TNG24" s="22"/>
      <c r="TNH24" s="22"/>
      <c r="TNI24" s="22"/>
      <c r="TNJ24" s="15"/>
      <c r="TNK24" s="23"/>
      <c r="TNL24" s="21"/>
      <c r="TNM24"/>
      <c r="TNN24" s="4"/>
      <c r="TNO24" s="4"/>
      <c r="TNP24"/>
      <c r="TNQ24" s="22"/>
      <c r="TNR24" s="22"/>
      <c r="TNS24" s="22"/>
      <c r="TNT24" s="15"/>
      <c r="TNU24" s="23"/>
      <c r="TNV24" s="21"/>
      <c r="TNW24"/>
      <c r="TNX24" s="4"/>
      <c r="TNY24" s="4"/>
      <c r="TNZ24"/>
      <c r="TOA24" s="22"/>
      <c r="TOB24" s="22"/>
      <c r="TOC24" s="22"/>
      <c r="TOD24" s="15"/>
      <c r="TOE24" s="23"/>
      <c r="TOF24" s="21"/>
      <c r="TOG24"/>
      <c r="TOH24" s="4"/>
      <c r="TOI24" s="4"/>
      <c r="TOJ24"/>
      <c r="TOK24" s="22"/>
      <c r="TOL24" s="22"/>
      <c r="TOM24" s="22"/>
      <c r="TON24" s="15"/>
      <c r="TOO24" s="23"/>
      <c r="TOP24" s="21"/>
      <c r="TOQ24"/>
      <c r="TOR24" s="4"/>
      <c r="TOS24" s="4"/>
      <c r="TOT24"/>
      <c r="TOU24" s="22"/>
      <c r="TOV24" s="22"/>
      <c r="TOW24" s="22"/>
      <c r="TOX24" s="15"/>
      <c r="TOY24" s="23"/>
      <c r="TOZ24" s="21"/>
      <c r="TPA24"/>
      <c r="TPB24" s="4"/>
      <c r="TPC24" s="4"/>
      <c r="TPD24"/>
      <c r="TPE24" s="22"/>
      <c r="TPF24" s="22"/>
      <c r="TPG24" s="22"/>
      <c r="TPH24" s="15"/>
      <c r="TPI24" s="23"/>
      <c r="TPJ24" s="21"/>
      <c r="TPK24"/>
      <c r="TPL24" s="4"/>
      <c r="TPM24" s="4"/>
      <c r="TPN24"/>
      <c r="TPO24" s="22"/>
      <c r="TPP24" s="22"/>
      <c r="TPQ24" s="22"/>
      <c r="TPR24" s="15"/>
      <c r="TPS24" s="23"/>
      <c r="TPT24" s="21"/>
      <c r="TPU24"/>
      <c r="TPV24" s="4"/>
      <c r="TPW24" s="4"/>
      <c r="TPX24"/>
      <c r="TPY24" s="22"/>
      <c r="TPZ24" s="22"/>
      <c r="TQA24" s="22"/>
      <c r="TQB24" s="15"/>
      <c r="TQC24" s="23"/>
      <c r="TQD24" s="21"/>
      <c r="TQE24"/>
      <c r="TQF24" s="4"/>
      <c r="TQG24" s="4"/>
      <c r="TQH24"/>
      <c r="TQI24" s="22"/>
      <c r="TQJ24" s="22"/>
      <c r="TQK24" s="22"/>
      <c r="TQL24" s="15"/>
      <c r="TQM24" s="23"/>
      <c r="TQN24" s="21"/>
      <c r="TQO24"/>
      <c r="TQP24" s="4"/>
      <c r="TQQ24" s="4"/>
      <c r="TQR24"/>
      <c r="TQS24" s="22"/>
      <c r="TQT24" s="22"/>
      <c r="TQU24" s="22"/>
      <c r="TQV24" s="15"/>
      <c r="TQW24" s="23"/>
      <c r="TQX24" s="21"/>
      <c r="TQY24"/>
      <c r="TQZ24" s="4"/>
      <c r="TRA24" s="4"/>
      <c r="TRB24"/>
      <c r="TRC24" s="22"/>
      <c r="TRD24" s="22"/>
      <c r="TRE24" s="22"/>
      <c r="TRF24" s="15"/>
      <c r="TRG24" s="23"/>
      <c r="TRH24" s="21"/>
      <c r="TRI24"/>
      <c r="TRJ24" s="4"/>
      <c r="TRK24" s="4"/>
      <c r="TRL24"/>
      <c r="TRM24" s="22"/>
      <c r="TRN24" s="22"/>
      <c r="TRO24" s="22"/>
      <c r="TRP24" s="15"/>
      <c r="TRQ24" s="23"/>
      <c r="TRR24" s="21"/>
      <c r="TRS24"/>
      <c r="TRT24" s="4"/>
      <c r="TRU24" s="4"/>
      <c r="TRV24"/>
      <c r="TRW24" s="22"/>
      <c r="TRX24" s="22"/>
      <c r="TRY24" s="22"/>
      <c r="TRZ24" s="15"/>
      <c r="TSA24" s="23"/>
      <c r="TSB24" s="21"/>
      <c r="TSC24"/>
      <c r="TSD24" s="4"/>
      <c r="TSE24" s="4"/>
      <c r="TSF24"/>
      <c r="TSG24" s="22"/>
      <c r="TSH24" s="22"/>
      <c r="TSI24" s="22"/>
      <c r="TSJ24" s="15"/>
      <c r="TSK24" s="23"/>
      <c r="TSL24" s="21"/>
      <c r="TSM24"/>
      <c r="TSN24" s="4"/>
      <c r="TSO24" s="4"/>
      <c r="TSP24"/>
      <c r="TSQ24" s="22"/>
      <c r="TSR24" s="22"/>
      <c r="TSS24" s="22"/>
      <c r="TST24" s="15"/>
      <c r="TSU24" s="23"/>
      <c r="TSV24" s="21"/>
      <c r="TSW24"/>
      <c r="TSX24" s="4"/>
      <c r="TSY24" s="4"/>
      <c r="TSZ24"/>
      <c r="TTA24" s="22"/>
      <c r="TTB24" s="22"/>
      <c r="TTC24" s="22"/>
      <c r="TTD24" s="15"/>
      <c r="TTE24" s="23"/>
      <c r="TTF24" s="21"/>
      <c r="TTG24"/>
      <c r="TTH24" s="4"/>
      <c r="TTI24" s="4"/>
      <c r="TTJ24"/>
      <c r="TTK24" s="22"/>
      <c r="TTL24" s="22"/>
      <c r="TTM24" s="22"/>
      <c r="TTN24" s="15"/>
      <c r="TTO24" s="23"/>
      <c r="TTP24" s="21"/>
      <c r="TTQ24"/>
      <c r="TTR24" s="4"/>
      <c r="TTS24" s="4"/>
      <c r="TTT24"/>
      <c r="TTU24" s="22"/>
      <c r="TTV24" s="22"/>
      <c r="TTW24" s="22"/>
      <c r="TTX24" s="15"/>
      <c r="TTY24" s="23"/>
      <c r="TTZ24" s="21"/>
      <c r="TUA24"/>
      <c r="TUB24" s="4"/>
      <c r="TUC24" s="4"/>
      <c r="TUD24"/>
      <c r="TUE24" s="22"/>
      <c r="TUF24" s="22"/>
      <c r="TUG24" s="22"/>
      <c r="TUH24" s="15"/>
      <c r="TUI24" s="23"/>
      <c r="TUJ24" s="21"/>
      <c r="TUK24"/>
      <c r="TUL24" s="4"/>
      <c r="TUM24" s="4"/>
      <c r="TUN24"/>
      <c r="TUO24" s="22"/>
      <c r="TUP24" s="22"/>
      <c r="TUQ24" s="22"/>
      <c r="TUR24" s="15"/>
      <c r="TUS24" s="23"/>
      <c r="TUT24" s="21"/>
      <c r="TUU24"/>
      <c r="TUV24" s="4"/>
      <c r="TUW24" s="4"/>
      <c r="TUX24"/>
      <c r="TUY24" s="22"/>
      <c r="TUZ24" s="22"/>
      <c r="TVA24" s="22"/>
      <c r="TVB24" s="15"/>
      <c r="TVC24" s="23"/>
      <c r="TVD24" s="21"/>
      <c r="TVE24"/>
      <c r="TVF24" s="4"/>
      <c r="TVG24" s="4"/>
      <c r="TVH24"/>
      <c r="TVI24" s="22"/>
      <c r="TVJ24" s="22"/>
      <c r="TVK24" s="22"/>
      <c r="TVL24" s="15"/>
      <c r="TVM24" s="23"/>
      <c r="TVN24" s="21"/>
      <c r="TVO24"/>
      <c r="TVP24" s="4"/>
      <c r="TVQ24" s="4"/>
      <c r="TVR24"/>
      <c r="TVS24" s="22"/>
      <c r="TVT24" s="22"/>
      <c r="TVU24" s="22"/>
      <c r="TVV24" s="15"/>
      <c r="TVW24" s="23"/>
      <c r="TVX24" s="21"/>
      <c r="TVY24"/>
      <c r="TVZ24" s="4"/>
      <c r="TWA24" s="4"/>
      <c r="TWB24"/>
      <c r="TWC24" s="22"/>
      <c r="TWD24" s="22"/>
      <c r="TWE24" s="22"/>
      <c r="TWF24" s="15"/>
      <c r="TWG24" s="23"/>
      <c r="TWH24" s="21"/>
      <c r="TWI24"/>
      <c r="TWJ24" s="4"/>
      <c r="TWK24" s="4"/>
      <c r="TWL24"/>
      <c r="TWM24" s="22"/>
      <c r="TWN24" s="22"/>
      <c r="TWO24" s="22"/>
      <c r="TWP24" s="15"/>
      <c r="TWQ24" s="23"/>
      <c r="TWR24" s="21"/>
      <c r="TWS24"/>
      <c r="TWT24" s="4"/>
      <c r="TWU24" s="4"/>
      <c r="TWV24"/>
      <c r="TWW24" s="22"/>
      <c r="TWX24" s="22"/>
      <c r="TWY24" s="22"/>
      <c r="TWZ24" s="15"/>
      <c r="TXA24" s="23"/>
      <c r="TXB24" s="21"/>
      <c r="TXC24"/>
      <c r="TXD24" s="4"/>
      <c r="TXE24" s="4"/>
      <c r="TXF24"/>
      <c r="TXG24" s="22"/>
      <c r="TXH24" s="22"/>
      <c r="TXI24" s="22"/>
      <c r="TXJ24" s="15"/>
      <c r="TXK24" s="23"/>
      <c r="TXL24" s="21"/>
      <c r="TXM24"/>
      <c r="TXN24" s="4"/>
      <c r="TXO24" s="4"/>
      <c r="TXP24"/>
      <c r="TXQ24" s="22"/>
      <c r="TXR24" s="22"/>
      <c r="TXS24" s="22"/>
      <c r="TXT24" s="15"/>
      <c r="TXU24" s="23"/>
      <c r="TXV24" s="21"/>
      <c r="TXW24"/>
      <c r="TXX24" s="4"/>
      <c r="TXY24" s="4"/>
      <c r="TXZ24"/>
      <c r="TYA24" s="22"/>
      <c r="TYB24" s="22"/>
      <c r="TYC24" s="22"/>
      <c r="TYD24" s="15"/>
      <c r="TYE24" s="23"/>
      <c r="TYF24" s="21"/>
      <c r="TYG24"/>
      <c r="TYH24" s="4"/>
      <c r="TYI24" s="4"/>
      <c r="TYJ24"/>
      <c r="TYK24" s="22"/>
      <c r="TYL24" s="22"/>
      <c r="TYM24" s="22"/>
      <c r="TYN24" s="15"/>
      <c r="TYO24" s="23"/>
      <c r="TYP24" s="21"/>
      <c r="TYQ24"/>
      <c r="TYR24" s="4"/>
      <c r="TYS24" s="4"/>
      <c r="TYT24"/>
      <c r="TYU24" s="22"/>
      <c r="TYV24" s="22"/>
      <c r="TYW24" s="22"/>
      <c r="TYX24" s="15"/>
      <c r="TYY24" s="23"/>
      <c r="TYZ24" s="21"/>
      <c r="TZA24"/>
      <c r="TZB24" s="4"/>
      <c r="TZC24" s="4"/>
      <c r="TZD24"/>
      <c r="TZE24" s="22"/>
      <c r="TZF24" s="22"/>
      <c r="TZG24" s="22"/>
      <c r="TZH24" s="15"/>
      <c r="TZI24" s="23"/>
      <c r="TZJ24" s="21"/>
      <c r="TZK24"/>
      <c r="TZL24" s="4"/>
      <c r="TZM24" s="4"/>
      <c r="TZN24"/>
      <c r="TZO24" s="22"/>
      <c r="TZP24" s="22"/>
      <c r="TZQ24" s="22"/>
      <c r="TZR24" s="15"/>
      <c r="TZS24" s="23"/>
      <c r="TZT24" s="21"/>
      <c r="TZU24"/>
      <c r="TZV24" s="4"/>
      <c r="TZW24" s="4"/>
      <c r="TZX24"/>
      <c r="TZY24" s="22"/>
      <c r="TZZ24" s="22"/>
      <c r="UAA24" s="22"/>
      <c r="UAB24" s="15"/>
      <c r="UAC24" s="23"/>
      <c r="UAD24" s="21"/>
      <c r="UAE24"/>
      <c r="UAF24" s="4"/>
      <c r="UAG24" s="4"/>
      <c r="UAH24"/>
      <c r="UAI24" s="22"/>
      <c r="UAJ24" s="22"/>
      <c r="UAK24" s="22"/>
      <c r="UAL24" s="15"/>
      <c r="UAM24" s="23"/>
      <c r="UAN24" s="21"/>
      <c r="UAO24"/>
      <c r="UAP24" s="4"/>
      <c r="UAQ24" s="4"/>
      <c r="UAR24"/>
      <c r="UAS24" s="22"/>
      <c r="UAT24" s="22"/>
      <c r="UAU24" s="22"/>
      <c r="UAV24" s="15"/>
      <c r="UAW24" s="23"/>
      <c r="UAX24" s="21"/>
      <c r="UAY24"/>
      <c r="UAZ24" s="4"/>
      <c r="UBA24" s="4"/>
      <c r="UBB24"/>
      <c r="UBC24" s="22"/>
      <c r="UBD24" s="22"/>
      <c r="UBE24" s="22"/>
      <c r="UBF24" s="15"/>
      <c r="UBG24" s="23"/>
      <c r="UBH24" s="21"/>
      <c r="UBI24"/>
      <c r="UBJ24" s="4"/>
      <c r="UBK24" s="4"/>
      <c r="UBL24"/>
      <c r="UBM24" s="22"/>
      <c r="UBN24" s="22"/>
      <c r="UBO24" s="22"/>
      <c r="UBP24" s="15"/>
      <c r="UBQ24" s="23"/>
      <c r="UBR24" s="21"/>
      <c r="UBS24"/>
      <c r="UBT24" s="4"/>
      <c r="UBU24" s="4"/>
      <c r="UBV24"/>
      <c r="UBW24" s="22"/>
      <c r="UBX24" s="22"/>
      <c r="UBY24" s="22"/>
      <c r="UBZ24" s="15"/>
      <c r="UCA24" s="23"/>
      <c r="UCB24" s="21"/>
      <c r="UCC24"/>
      <c r="UCD24" s="4"/>
      <c r="UCE24" s="4"/>
      <c r="UCF24"/>
      <c r="UCG24" s="22"/>
      <c r="UCH24" s="22"/>
      <c r="UCI24" s="22"/>
      <c r="UCJ24" s="15"/>
      <c r="UCK24" s="23"/>
      <c r="UCL24" s="21"/>
      <c r="UCM24"/>
      <c r="UCN24" s="4"/>
      <c r="UCO24" s="4"/>
      <c r="UCP24"/>
      <c r="UCQ24" s="22"/>
      <c r="UCR24" s="22"/>
      <c r="UCS24" s="22"/>
      <c r="UCT24" s="15"/>
      <c r="UCU24" s="23"/>
      <c r="UCV24" s="21"/>
      <c r="UCW24"/>
      <c r="UCX24" s="4"/>
      <c r="UCY24" s="4"/>
      <c r="UCZ24"/>
      <c r="UDA24" s="22"/>
      <c r="UDB24" s="22"/>
      <c r="UDC24" s="22"/>
      <c r="UDD24" s="15"/>
      <c r="UDE24" s="23"/>
      <c r="UDF24" s="21"/>
      <c r="UDG24"/>
      <c r="UDH24" s="4"/>
      <c r="UDI24" s="4"/>
      <c r="UDJ24"/>
      <c r="UDK24" s="22"/>
      <c r="UDL24" s="22"/>
      <c r="UDM24" s="22"/>
      <c r="UDN24" s="15"/>
      <c r="UDO24" s="23"/>
      <c r="UDP24" s="21"/>
      <c r="UDQ24"/>
      <c r="UDR24" s="4"/>
      <c r="UDS24" s="4"/>
      <c r="UDT24"/>
      <c r="UDU24" s="22"/>
      <c r="UDV24" s="22"/>
      <c r="UDW24" s="22"/>
      <c r="UDX24" s="15"/>
      <c r="UDY24" s="23"/>
      <c r="UDZ24" s="21"/>
      <c r="UEA24"/>
      <c r="UEB24" s="4"/>
      <c r="UEC24" s="4"/>
      <c r="UED24"/>
      <c r="UEE24" s="22"/>
      <c r="UEF24" s="22"/>
      <c r="UEG24" s="22"/>
      <c r="UEH24" s="15"/>
      <c r="UEI24" s="23"/>
      <c r="UEJ24" s="21"/>
      <c r="UEK24"/>
      <c r="UEL24" s="4"/>
      <c r="UEM24" s="4"/>
      <c r="UEN24"/>
      <c r="UEO24" s="22"/>
      <c r="UEP24" s="22"/>
      <c r="UEQ24" s="22"/>
      <c r="UER24" s="15"/>
      <c r="UES24" s="23"/>
      <c r="UET24" s="21"/>
      <c r="UEU24"/>
      <c r="UEV24" s="4"/>
      <c r="UEW24" s="4"/>
      <c r="UEX24"/>
      <c r="UEY24" s="22"/>
      <c r="UEZ24" s="22"/>
      <c r="UFA24" s="22"/>
      <c r="UFB24" s="15"/>
      <c r="UFC24" s="23"/>
      <c r="UFD24" s="21"/>
      <c r="UFE24"/>
      <c r="UFF24" s="4"/>
      <c r="UFG24" s="4"/>
      <c r="UFH24"/>
      <c r="UFI24" s="22"/>
      <c r="UFJ24" s="22"/>
      <c r="UFK24" s="22"/>
      <c r="UFL24" s="15"/>
      <c r="UFM24" s="23"/>
      <c r="UFN24" s="21"/>
      <c r="UFO24"/>
      <c r="UFP24" s="4"/>
      <c r="UFQ24" s="4"/>
      <c r="UFR24"/>
      <c r="UFS24" s="22"/>
      <c r="UFT24" s="22"/>
      <c r="UFU24" s="22"/>
      <c r="UFV24" s="15"/>
      <c r="UFW24" s="23"/>
      <c r="UFX24" s="21"/>
      <c r="UFY24"/>
      <c r="UFZ24" s="4"/>
      <c r="UGA24" s="4"/>
      <c r="UGB24"/>
      <c r="UGC24" s="22"/>
      <c r="UGD24" s="22"/>
      <c r="UGE24" s="22"/>
      <c r="UGF24" s="15"/>
      <c r="UGG24" s="23"/>
      <c r="UGH24" s="21"/>
      <c r="UGI24"/>
      <c r="UGJ24" s="4"/>
      <c r="UGK24" s="4"/>
      <c r="UGL24"/>
      <c r="UGM24" s="22"/>
      <c r="UGN24" s="22"/>
      <c r="UGO24" s="22"/>
      <c r="UGP24" s="15"/>
      <c r="UGQ24" s="23"/>
      <c r="UGR24" s="21"/>
      <c r="UGS24"/>
      <c r="UGT24" s="4"/>
      <c r="UGU24" s="4"/>
      <c r="UGV24"/>
      <c r="UGW24" s="22"/>
      <c r="UGX24" s="22"/>
      <c r="UGY24" s="22"/>
      <c r="UGZ24" s="15"/>
      <c r="UHA24" s="23"/>
      <c r="UHB24" s="21"/>
      <c r="UHC24"/>
      <c r="UHD24" s="4"/>
      <c r="UHE24" s="4"/>
      <c r="UHF24"/>
      <c r="UHG24" s="22"/>
      <c r="UHH24" s="22"/>
      <c r="UHI24" s="22"/>
      <c r="UHJ24" s="15"/>
      <c r="UHK24" s="23"/>
      <c r="UHL24" s="21"/>
      <c r="UHM24"/>
      <c r="UHN24" s="4"/>
      <c r="UHO24" s="4"/>
      <c r="UHP24"/>
      <c r="UHQ24" s="22"/>
      <c r="UHR24" s="22"/>
      <c r="UHS24" s="22"/>
      <c r="UHT24" s="15"/>
      <c r="UHU24" s="23"/>
      <c r="UHV24" s="21"/>
      <c r="UHW24"/>
      <c r="UHX24" s="4"/>
      <c r="UHY24" s="4"/>
      <c r="UHZ24"/>
      <c r="UIA24" s="22"/>
      <c r="UIB24" s="22"/>
      <c r="UIC24" s="22"/>
      <c r="UID24" s="15"/>
      <c r="UIE24" s="23"/>
      <c r="UIF24" s="21"/>
      <c r="UIG24"/>
      <c r="UIH24" s="4"/>
      <c r="UII24" s="4"/>
      <c r="UIJ24"/>
      <c r="UIK24" s="22"/>
      <c r="UIL24" s="22"/>
      <c r="UIM24" s="22"/>
      <c r="UIN24" s="15"/>
      <c r="UIO24" s="23"/>
      <c r="UIP24" s="21"/>
      <c r="UIQ24"/>
      <c r="UIR24" s="4"/>
      <c r="UIS24" s="4"/>
      <c r="UIT24"/>
      <c r="UIU24" s="22"/>
      <c r="UIV24" s="22"/>
      <c r="UIW24" s="22"/>
      <c r="UIX24" s="15"/>
      <c r="UIY24" s="23"/>
      <c r="UIZ24" s="21"/>
      <c r="UJA24"/>
      <c r="UJB24" s="4"/>
      <c r="UJC24" s="4"/>
      <c r="UJD24"/>
      <c r="UJE24" s="22"/>
      <c r="UJF24" s="22"/>
      <c r="UJG24" s="22"/>
      <c r="UJH24" s="15"/>
      <c r="UJI24" s="23"/>
      <c r="UJJ24" s="21"/>
      <c r="UJK24"/>
      <c r="UJL24" s="4"/>
      <c r="UJM24" s="4"/>
      <c r="UJN24"/>
      <c r="UJO24" s="22"/>
      <c r="UJP24" s="22"/>
      <c r="UJQ24" s="22"/>
      <c r="UJR24" s="15"/>
      <c r="UJS24" s="23"/>
      <c r="UJT24" s="21"/>
      <c r="UJU24"/>
      <c r="UJV24" s="4"/>
      <c r="UJW24" s="4"/>
      <c r="UJX24"/>
      <c r="UJY24" s="22"/>
      <c r="UJZ24" s="22"/>
      <c r="UKA24" s="22"/>
      <c r="UKB24" s="15"/>
      <c r="UKC24" s="23"/>
      <c r="UKD24" s="21"/>
      <c r="UKE24"/>
      <c r="UKF24" s="4"/>
      <c r="UKG24" s="4"/>
      <c r="UKH24"/>
      <c r="UKI24" s="22"/>
      <c r="UKJ24" s="22"/>
      <c r="UKK24" s="22"/>
      <c r="UKL24" s="15"/>
      <c r="UKM24" s="23"/>
      <c r="UKN24" s="21"/>
      <c r="UKO24"/>
      <c r="UKP24" s="4"/>
      <c r="UKQ24" s="4"/>
      <c r="UKR24"/>
      <c r="UKS24" s="22"/>
      <c r="UKT24" s="22"/>
      <c r="UKU24" s="22"/>
      <c r="UKV24" s="15"/>
      <c r="UKW24" s="23"/>
      <c r="UKX24" s="21"/>
      <c r="UKY24"/>
      <c r="UKZ24" s="4"/>
      <c r="ULA24" s="4"/>
      <c r="ULB24"/>
      <c r="ULC24" s="22"/>
      <c r="ULD24" s="22"/>
      <c r="ULE24" s="22"/>
      <c r="ULF24" s="15"/>
      <c r="ULG24" s="23"/>
      <c r="ULH24" s="21"/>
      <c r="ULI24"/>
      <c r="ULJ24" s="4"/>
      <c r="ULK24" s="4"/>
      <c r="ULL24"/>
      <c r="ULM24" s="22"/>
      <c r="ULN24" s="22"/>
      <c r="ULO24" s="22"/>
      <c r="ULP24" s="15"/>
      <c r="ULQ24" s="23"/>
      <c r="ULR24" s="21"/>
      <c r="ULS24"/>
      <c r="ULT24" s="4"/>
      <c r="ULU24" s="4"/>
      <c r="ULV24"/>
      <c r="ULW24" s="22"/>
      <c r="ULX24" s="22"/>
      <c r="ULY24" s="22"/>
      <c r="ULZ24" s="15"/>
      <c r="UMA24" s="23"/>
      <c r="UMB24" s="21"/>
      <c r="UMC24"/>
      <c r="UMD24" s="4"/>
      <c r="UME24" s="4"/>
      <c r="UMF24"/>
      <c r="UMG24" s="22"/>
      <c r="UMH24" s="22"/>
      <c r="UMI24" s="22"/>
      <c r="UMJ24" s="15"/>
      <c r="UMK24" s="23"/>
      <c r="UML24" s="21"/>
      <c r="UMM24"/>
      <c r="UMN24" s="4"/>
      <c r="UMO24" s="4"/>
      <c r="UMP24"/>
      <c r="UMQ24" s="22"/>
      <c r="UMR24" s="22"/>
      <c r="UMS24" s="22"/>
      <c r="UMT24" s="15"/>
      <c r="UMU24" s="23"/>
      <c r="UMV24" s="21"/>
      <c r="UMW24"/>
      <c r="UMX24" s="4"/>
      <c r="UMY24" s="4"/>
      <c r="UMZ24"/>
      <c r="UNA24" s="22"/>
      <c r="UNB24" s="22"/>
      <c r="UNC24" s="22"/>
      <c r="UND24" s="15"/>
      <c r="UNE24" s="23"/>
      <c r="UNF24" s="21"/>
      <c r="UNG24"/>
      <c r="UNH24" s="4"/>
      <c r="UNI24" s="4"/>
      <c r="UNJ24"/>
      <c r="UNK24" s="22"/>
      <c r="UNL24" s="22"/>
      <c r="UNM24" s="22"/>
      <c r="UNN24" s="15"/>
      <c r="UNO24" s="23"/>
      <c r="UNP24" s="21"/>
      <c r="UNQ24"/>
      <c r="UNR24" s="4"/>
      <c r="UNS24" s="4"/>
      <c r="UNT24"/>
      <c r="UNU24" s="22"/>
      <c r="UNV24" s="22"/>
      <c r="UNW24" s="22"/>
      <c r="UNX24" s="15"/>
      <c r="UNY24" s="23"/>
      <c r="UNZ24" s="21"/>
      <c r="UOA24"/>
      <c r="UOB24" s="4"/>
      <c r="UOC24" s="4"/>
      <c r="UOD24"/>
      <c r="UOE24" s="22"/>
      <c r="UOF24" s="22"/>
      <c r="UOG24" s="22"/>
      <c r="UOH24" s="15"/>
      <c r="UOI24" s="23"/>
      <c r="UOJ24" s="21"/>
      <c r="UOK24"/>
      <c r="UOL24" s="4"/>
      <c r="UOM24" s="4"/>
      <c r="UON24"/>
      <c r="UOO24" s="22"/>
      <c r="UOP24" s="22"/>
      <c r="UOQ24" s="22"/>
      <c r="UOR24" s="15"/>
      <c r="UOS24" s="23"/>
      <c r="UOT24" s="21"/>
      <c r="UOU24"/>
      <c r="UOV24" s="4"/>
      <c r="UOW24" s="4"/>
      <c r="UOX24"/>
      <c r="UOY24" s="22"/>
      <c r="UOZ24" s="22"/>
      <c r="UPA24" s="22"/>
      <c r="UPB24" s="15"/>
      <c r="UPC24" s="23"/>
      <c r="UPD24" s="21"/>
      <c r="UPE24"/>
      <c r="UPF24" s="4"/>
      <c r="UPG24" s="4"/>
      <c r="UPH24"/>
      <c r="UPI24" s="22"/>
      <c r="UPJ24" s="22"/>
      <c r="UPK24" s="22"/>
      <c r="UPL24" s="15"/>
      <c r="UPM24" s="23"/>
      <c r="UPN24" s="21"/>
      <c r="UPO24"/>
      <c r="UPP24" s="4"/>
      <c r="UPQ24" s="4"/>
      <c r="UPR24"/>
      <c r="UPS24" s="22"/>
      <c r="UPT24" s="22"/>
      <c r="UPU24" s="22"/>
      <c r="UPV24" s="15"/>
      <c r="UPW24" s="23"/>
      <c r="UPX24" s="21"/>
      <c r="UPY24"/>
      <c r="UPZ24" s="4"/>
      <c r="UQA24" s="4"/>
      <c r="UQB24"/>
      <c r="UQC24" s="22"/>
      <c r="UQD24" s="22"/>
      <c r="UQE24" s="22"/>
      <c r="UQF24" s="15"/>
      <c r="UQG24" s="23"/>
      <c r="UQH24" s="21"/>
      <c r="UQI24"/>
      <c r="UQJ24" s="4"/>
      <c r="UQK24" s="4"/>
      <c r="UQL24"/>
      <c r="UQM24" s="22"/>
      <c r="UQN24" s="22"/>
      <c r="UQO24" s="22"/>
      <c r="UQP24" s="15"/>
      <c r="UQQ24" s="23"/>
      <c r="UQR24" s="21"/>
      <c r="UQS24"/>
      <c r="UQT24" s="4"/>
      <c r="UQU24" s="4"/>
      <c r="UQV24"/>
      <c r="UQW24" s="22"/>
      <c r="UQX24" s="22"/>
      <c r="UQY24" s="22"/>
      <c r="UQZ24" s="15"/>
      <c r="URA24" s="23"/>
      <c r="URB24" s="21"/>
      <c r="URC24"/>
      <c r="URD24" s="4"/>
      <c r="URE24" s="4"/>
      <c r="URF24"/>
      <c r="URG24" s="22"/>
      <c r="URH24" s="22"/>
      <c r="URI24" s="22"/>
      <c r="URJ24" s="15"/>
      <c r="URK24" s="23"/>
      <c r="URL24" s="21"/>
      <c r="URM24"/>
      <c r="URN24" s="4"/>
      <c r="URO24" s="4"/>
      <c r="URP24"/>
      <c r="URQ24" s="22"/>
      <c r="URR24" s="22"/>
      <c r="URS24" s="22"/>
      <c r="URT24" s="15"/>
      <c r="URU24" s="23"/>
      <c r="URV24" s="21"/>
      <c r="URW24"/>
      <c r="URX24" s="4"/>
      <c r="URY24" s="4"/>
      <c r="URZ24"/>
      <c r="USA24" s="22"/>
      <c r="USB24" s="22"/>
      <c r="USC24" s="22"/>
      <c r="USD24" s="15"/>
      <c r="USE24" s="23"/>
      <c r="USF24" s="21"/>
      <c r="USG24"/>
      <c r="USH24" s="4"/>
      <c r="USI24" s="4"/>
      <c r="USJ24"/>
      <c r="USK24" s="22"/>
      <c r="USL24" s="22"/>
      <c r="USM24" s="22"/>
      <c r="USN24" s="15"/>
      <c r="USO24" s="23"/>
      <c r="USP24" s="21"/>
      <c r="USQ24"/>
      <c r="USR24" s="4"/>
      <c r="USS24" s="4"/>
      <c r="UST24"/>
      <c r="USU24" s="22"/>
      <c r="USV24" s="22"/>
      <c r="USW24" s="22"/>
      <c r="USX24" s="15"/>
      <c r="USY24" s="23"/>
      <c r="USZ24" s="21"/>
      <c r="UTA24"/>
      <c r="UTB24" s="4"/>
      <c r="UTC24" s="4"/>
      <c r="UTD24"/>
      <c r="UTE24" s="22"/>
      <c r="UTF24" s="22"/>
      <c r="UTG24" s="22"/>
      <c r="UTH24" s="15"/>
      <c r="UTI24" s="23"/>
      <c r="UTJ24" s="21"/>
      <c r="UTK24"/>
      <c r="UTL24" s="4"/>
      <c r="UTM24" s="4"/>
      <c r="UTN24"/>
      <c r="UTO24" s="22"/>
      <c r="UTP24" s="22"/>
      <c r="UTQ24" s="22"/>
      <c r="UTR24" s="15"/>
      <c r="UTS24" s="23"/>
      <c r="UTT24" s="21"/>
      <c r="UTU24"/>
      <c r="UTV24" s="4"/>
      <c r="UTW24" s="4"/>
      <c r="UTX24"/>
      <c r="UTY24" s="22"/>
      <c r="UTZ24" s="22"/>
      <c r="UUA24" s="22"/>
      <c r="UUB24" s="15"/>
      <c r="UUC24" s="23"/>
      <c r="UUD24" s="21"/>
      <c r="UUE24"/>
      <c r="UUF24" s="4"/>
      <c r="UUG24" s="4"/>
      <c r="UUH24"/>
      <c r="UUI24" s="22"/>
      <c r="UUJ24" s="22"/>
      <c r="UUK24" s="22"/>
      <c r="UUL24" s="15"/>
      <c r="UUM24" s="23"/>
      <c r="UUN24" s="21"/>
      <c r="UUO24"/>
      <c r="UUP24" s="4"/>
      <c r="UUQ24" s="4"/>
      <c r="UUR24"/>
      <c r="UUS24" s="22"/>
      <c r="UUT24" s="22"/>
      <c r="UUU24" s="22"/>
      <c r="UUV24" s="15"/>
      <c r="UUW24" s="23"/>
      <c r="UUX24" s="21"/>
      <c r="UUY24"/>
      <c r="UUZ24" s="4"/>
      <c r="UVA24" s="4"/>
      <c r="UVB24"/>
      <c r="UVC24" s="22"/>
      <c r="UVD24" s="22"/>
      <c r="UVE24" s="22"/>
      <c r="UVF24" s="15"/>
      <c r="UVG24" s="23"/>
      <c r="UVH24" s="21"/>
      <c r="UVI24"/>
      <c r="UVJ24" s="4"/>
      <c r="UVK24" s="4"/>
      <c r="UVL24"/>
      <c r="UVM24" s="22"/>
      <c r="UVN24" s="22"/>
      <c r="UVO24" s="22"/>
      <c r="UVP24" s="15"/>
      <c r="UVQ24" s="23"/>
      <c r="UVR24" s="21"/>
      <c r="UVS24"/>
      <c r="UVT24" s="4"/>
      <c r="UVU24" s="4"/>
      <c r="UVV24"/>
      <c r="UVW24" s="22"/>
      <c r="UVX24" s="22"/>
      <c r="UVY24" s="22"/>
      <c r="UVZ24" s="15"/>
      <c r="UWA24" s="23"/>
      <c r="UWB24" s="21"/>
      <c r="UWC24"/>
      <c r="UWD24" s="4"/>
      <c r="UWE24" s="4"/>
      <c r="UWF24"/>
      <c r="UWG24" s="22"/>
      <c r="UWH24" s="22"/>
      <c r="UWI24" s="22"/>
      <c r="UWJ24" s="15"/>
      <c r="UWK24" s="23"/>
      <c r="UWL24" s="21"/>
      <c r="UWM24"/>
      <c r="UWN24" s="4"/>
      <c r="UWO24" s="4"/>
      <c r="UWP24"/>
      <c r="UWQ24" s="22"/>
      <c r="UWR24" s="22"/>
      <c r="UWS24" s="22"/>
      <c r="UWT24" s="15"/>
      <c r="UWU24" s="23"/>
      <c r="UWV24" s="21"/>
      <c r="UWW24"/>
      <c r="UWX24" s="4"/>
      <c r="UWY24" s="4"/>
      <c r="UWZ24"/>
      <c r="UXA24" s="22"/>
      <c r="UXB24" s="22"/>
      <c r="UXC24" s="22"/>
      <c r="UXD24" s="15"/>
      <c r="UXE24" s="23"/>
      <c r="UXF24" s="21"/>
      <c r="UXG24"/>
      <c r="UXH24" s="4"/>
      <c r="UXI24" s="4"/>
      <c r="UXJ24"/>
      <c r="UXK24" s="22"/>
      <c r="UXL24" s="22"/>
      <c r="UXM24" s="22"/>
      <c r="UXN24" s="15"/>
      <c r="UXO24" s="23"/>
      <c r="UXP24" s="21"/>
      <c r="UXQ24"/>
      <c r="UXR24" s="4"/>
      <c r="UXS24" s="4"/>
      <c r="UXT24"/>
      <c r="UXU24" s="22"/>
      <c r="UXV24" s="22"/>
      <c r="UXW24" s="22"/>
      <c r="UXX24" s="15"/>
      <c r="UXY24" s="23"/>
      <c r="UXZ24" s="21"/>
      <c r="UYA24"/>
      <c r="UYB24" s="4"/>
      <c r="UYC24" s="4"/>
      <c r="UYD24"/>
      <c r="UYE24" s="22"/>
      <c r="UYF24" s="22"/>
      <c r="UYG24" s="22"/>
      <c r="UYH24" s="15"/>
      <c r="UYI24" s="23"/>
      <c r="UYJ24" s="21"/>
      <c r="UYK24"/>
      <c r="UYL24" s="4"/>
      <c r="UYM24" s="4"/>
      <c r="UYN24"/>
      <c r="UYO24" s="22"/>
      <c r="UYP24" s="22"/>
      <c r="UYQ24" s="22"/>
      <c r="UYR24" s="15"/>
      <c r="UYS24" s="23"/>
      <c r="UYT24" s="21"/>
      <c r="UYU24"/>
      <c r="UYV24" s="4"/>
      <c r="UYW24" s="4"/>
      <c r="UYX24"/>
      <c r="UYY24" s="22"/>
      <c r="UYZ24" s="22"/>
      <c r="UZA24" s="22"/>
      <c r="UZB24" s="15"/>
      <c r="UZC24" s="23"/>
      <c r="UZD24" s="21"/>
      <c r="UZE24"/>
      <c r="UZF24" s="4"/>
      <c r="UZG24" s="4"/>
      <c r="UZH24"/>
      <c r="UZI24" s="22"/>
      <c r="UZJ24" s="22"/>
      <c r="UZK24" s="22"/>
      <c r="UZL24" s="15"/>
      <c r="UZM24" s="23"/>
      <c r="UZN24" s="21"/>
      <c r="UZO24"/>
      <c r="UZP24" s="4"/>
      <c r="UZQ24" s="4"/>
      <c r="UZR24"/>
      <c r="UZS24" s="22"/>
      <c r="UZT24" s="22"/>
      <c r="UZU24" s="22"/>
      <c r="UZV24" s="15"/>
      <c r="UZW24" s="23"/>
      <c r="UZX24" s="21"/>
      <c r="UZY24"/>
      <c r="UZZ24" s="4"/>
      <c r="VAA24" s="4"/>
      <c r="VAB24"/>
      <c r="VAC24" s="22"/>
      <c r="VAD24" s="22"/>
      <c r="VAE24" s="22"/>
      <c r="VAF24" s="15"/>
      <c r="VAG24" s="23"/>
      <c r="VAH24" s="21"/>
      <c r="VAI24"/>
      <c r="VAJ24" s="4"/>
      <c r="VAK24" s="4"/>
      <c r="VAL24"/>
      <c r="VAM24" s="22"/>
      <c r="VAN24" s="22"/>
      <c r="VAO24" s="22"/>
      <c r="VAP24" s="15"/>
      <c r="VAQ24" s="23"/>
      <c r="VAR24" s="21"/>
      <c r="VAS24"/>
      <c r="VAT24" s="4"/>
      <c r="VAU24" s="4"/>
      <c r="VAV24"/>
      <c r="VAW24" s="22"/>
      <c r="VAX24" s="22"/>
      <c r="VAY24" s="22"/>
      <c r="VAZ24" s="15"/>
      <c r="VBA24" s="23"/>
      <c r="VBB24" s="21"/>
      <c r="VBC24"/>
      <c r="VBD24" s="4"/>
      <c r="VBE24" s="4"/>
      <c r="VBF24"/>
      <c r="VBG24" s="22"/>
      <c r="VBH24" s="22"/>
      <c r="VBI24" s="22"/>
      <c r="VBJ24" s="15"/>
      <c r="VBK24" s="23"/>
      <c r="VBL24" s="21"/>
      <c r="VBM24"/>
      <c r="VBN24" s="4"/>
      <c r="VBO24" s="4"/>
      <c r="VBP24"/>
      <c r="VBQ24" s="22"/>
      <c r="VBR24" s="22"/>
      <c r="VBS24" s="22"/>
      <c r="VBT24" s="15"/>
      <c r="VBU24" s="23"/>
      <c r="VBV24" s="21"/>
      <c r="VBW24"/>
      <c r="VBX24" s="4"/>
      <c r="VBY24" s="4"/>
      <c r="VBZ24"/>
      <c r="VCA24" s="22"/>
      <c r="VCB24" s="22"/>
      <c r="VCC24" s="22"/>
      <c r="VCD24" s="15"/>
      <c r="VCE24" s="23"/>
      <c r="VCF24" s="21"/>
      <c r="VCG24"/>
      <c r="VCH24" s="4"/>
      <c r="VCI24" s="4"/>
      <c r="VCJ24"/>
      <c r="VCK24" s="22"/>
      <c r="VCL24" s="22"/>
      <c r="VCM24" s="22"/>
      <c r="VCN24" s="15"/>
      <c r="VCO24" s="23"/>
      <c r="VCP24" s="21"/>
      <c r="VCQ24"/>
      <c r="VCR24" s="4"/>
      <c r="VCS24" s="4"/>
      <c r="VCT24"/>
      <c r="VCU24" s="22"/>
      <c r="VCV24" s="22"/>
      <c r="VCW24" s="22"/>
      <c r="VCX24" s="15"/>
      <c r="VCY24" s="23"/>
      <c r="VCZ24" s="21"/>
      <c r="VDA24"/>
      <c r="VDB24" s="4"/>
      <c r="VDC24" s="4"/>
      <c r="VDD24"/>
      <c r="VDE24" s="22"/>
      <c r="VDF24" s="22"/>
      <c r="VDG24" s="22"/>
      <c r="VDH24" s="15"/>
      <c r="VDI24" s="23"/>
      <c r="VDJ24" s="21"/>
      <c r="VDK24"/>
      <c r="VDL24" s="4"/>
      <c r="VDM24" s="4"/>
      <c r="VDN24"/>
      <c r="VDO24" s="22"/>
      <c r="VDP24" s="22"/>
      <c r="VDQ24" s="22"/>
      <c r="VDR24" s="15"/>
      <c r="VDS24" s="23"/>
      <c r="VDT24" s="21"/>
      <c r="VDU24"/>
      <c r="VDV24" s="4"/>
      <c r="VDW24" s="4"/>
      <c r="VDX24"/>
      <c r="VDY24" s="22"/>
      <c r="VDZ24" s="22"/>
      <c r="VEA24" s="22"/>
      <c r="VEB24" s="15"/>
      <c r="VEC24" s="23"/>
      <c r="VED24" s="21"/>
      <c r="VEE24"/>
      <c r="VEF24" s="4"/>
      <c r="VEG24" s="4"/>
      <c r="VEH24"/>
      <c r="VEI24" s="22"/>
      <c r="VEJ24" s="22"/>
      <c r="VEK24" s="22"/>
      <c r="VEL24" s="15"/>
      <c r="VEM24" s="23"/>
      <c r="VEN24" s="21"/>
      <c r="VEO24"/>
      <c r="VEP24" s="4"/>
      <c r="VEQ24" s="4"/>
      <c r="VER24"/>
      <c r="VES24" s="22"/>
      <c r="VET24" s="22"/>
      <c r="VEU24" s="22"/>
      <c r="VEV24" s="15"/>
      <c r="VEW24" s="23"/>
      <c r="VEX24" s="21"/>
      <c r="VEY24"/>
      <c r="VEZ24" s="4"/>
      <c r="VFA24" s="4"/>
      <c r="VFB24"/>
      <c r="VFC24" s="22"/>
      <c r="VFD24" s="22"/>
      <c r="VFE24" s="22"/>
      <c r="VFF24" s="15"/>
      <c r="VFG24" s="23"/>
      <c r="VFH24" s="21"/>
      <c r="VFI24"/>
      <c r="VFJ24" s="4"/>
      <c r="VFK24" s="4"/>
      <c r="VFL24"/>
      <c r="VFM24" s="22"/>
      <c r="VFN24" s="22"/>
      <c r="VFO24" s="22"/>
      <c r="VFP24" s="15"/>
      <c r="VFQ24" s="23"/>
      <c r="VFR24" s="21"/>
      <c r="VFS24"/>
      <c r="VFT24" s="4"/>
      <c r="VFU24" s="4"/>
      <c r="VFV24"/>
      <c r="VFW24" s="22"/>
      <c r="VFX24" s="22"/>
      <c r="VFY24" s="22"/>
      <c r="VFZ24" s="15"/>
      <c r="VGA24" s="23"/>
      <c r="VGB24" s="21"/>
      <c r="VGC24"/>
      <c r="VGD24" s="4"/>
      <c r="VGE24" s="4"/>
      <c r="VGF24"/>
      <c r="VGG24" s="22"/>
      <c r="VGH24" s="22"/>
      <c r="VGI24" s="22"/>
      <c r="VGJ24" s="15"/>
      <c r="VGK24" s="23"/>
      <c r="VGL24" s="21"/>
      <c r="VGM24"/>
      <c r="VGN24" s="4"/>
      <c r="VGO24" s="4"/>
      <c r="VGP24"/>
      <c r="VGQ24" s="22"/>
      <c r="VGR24" s="22"/>
      <c r="VGS24" s="22"/>
      <c r="VGT24" s="15"/>
      <c r="VGU24" s="23"/>
      <c r="VGV24" s="21"/>
      <c r="VGW24"/>
      <c r="VGX24" s="4"/>
      <c r="VGY24" s="4"/>
      <c r="VGZ24"/>
      <c r="VHA24" s="22"/>
      <c r="VHB24" s="22"/>
      <c r="VHC24" s="22"/>
      <c r="VHD24" s="15"/>
      <c r="VHE24" s="23"/>
      <c r="VHF24" s="21"/>
      <c r="VHG24"/>
      <c r="VHH24" s="4"/>
      <c r="VHI24" s="4"/>
      <c r="VHJ24"/>
      <c r="VHK24" s="22"/>
      <c r="VHL24" s="22"/>
      <c r="VHM24" s="22"/>
      <c r="VHN24" s="15"/>
      <c r="VHO24" s="23"/>
      <c r="VHP24" s="21"/>
      <c r="VHQ24"/>
      <c r="VHR24" s="4"/>
      <c r="VHS24" s="4"/>
      <c r="VHT24"/>
      <c r="VHU24" s="22"/>
      <c r="VHV24" s="22"/>
      <c r="VHW24" s="22"/>
      <c r="VHX24" s="15"/>
      <c r="VHY24" s="23"/>
      <c r="VHZ24" s="21"/>
      <c r="VIA24"/>
      <c r="VIB24" s="4"/>
      <c r="VIC24" s="4"/>
      <c r="VID24"/>
      <c r="VIE24" s="22"/>
      <c r="VIF24" s="22"/>
      <c r="VIG24" s="22"/>
      <c r="VIH24" s="15"/>
      <c r="VII24" s="23"/>
      <c r="VIJ24" s="21"/>
      <c r="VIK24"/>
      <c r="VIL24" s="4"/>
      <c r="VIM24" s="4"/>
      <c r="VIN24"/>
      <c r="VIO24" s="22"/>
      <c r="VIP24" s="22"/>
      <c r="VIQ24" s="22"/>
      <c r="VIR24" s="15"/>
      <c r="VIS24" s="23"/>
      <c r="VIT24" s="21"/>
      <c r="VIU24"/>
      <c r="VIV24" s="4"/>
      <c r="VIW24" s="4"/>
      <c r="VIX24"/>
      <c r="VIY24" s="22"/>
      <c r="VIZ24" s="22"/>
      <c r="VJA24" s="22"/>
      <c r="VJB24" s="15"/>
      <c r="VJC24" s="23"/>
      <c r="VJD24" s="21"/>
      <c r="VJE24"/>
      <c r="VJF24" s="4"/>
      <c r="VJG24" s="4"/>
      <c r="VJH24"/>
      <c r="VJI24" s="22"/>
      <c r="VJJ24" s="22"/>
      <c r="VJK24" s="22"/>
      <c r="VJL24" s="15"/>
      <c r="VJM24" s="23"/>
      <c r="VJN24" s="21"/>
      <c r="VJO24"/>
      <c r="VJP24" s="4"/>
      <c r="VJQ24" s="4"/>
      <c r="VJR24"/>
      <c r="VJS24" s="22"/>
      <c r="VJT24" s="22"/>
      <c r="VJU24" s="22"/>
      <c r="VJV24" s="15"/>
      <c r="VJW24" s="23"/>
      <c r="VJX24" s="21"/>
      <c r="VJY24"/>
      <c r="VJZ24" s="4"/>
      <c r="VKA24" s="4"/>
      <c r="VKB24"/>
      <c r="VKC24" s="22"/>
      <c r="VKD24" s="22"/>
      <c r="VKE24" s="22"/>
      <c r="VKF24" s="15"/>
      <c r="VKG24" s="23"/>
      <c r="VKH24" s="21"/>
      <c r="VKI24"/>
      <c r="VKJ24" s="4"/>
      <c r="VKK24" s="4"/>
      <c r="VKL24"/>
      <c r="VKM24" s="22"/>
      <c r="VKN24" s="22"/>
      <c r="VKO24" s="22"/>
      <c r="VKP24" s="15"/>
      <c r="VKQ24" s="23"/>
      <c r="VKR24" s="21"/>
      <c r="VKS24"/>
      <c r="VKT24" s="4"/>
      <c r="VKU24" s="4"/>
      <c r="VKV24"/>
      <c r="VKW24" s="22"/>
      <c r="VKX24" s="22"/>
      <c r="VKY24" s="22"/>
      <c r="VKZ24" s="15"/>
      <c r="VLA24" s="23"/>
      <c r="VLB24" s="21"/>
      <c r="VLC24"/>
      <c r="VLD24" s="4"/>
      <c r="VLE24" s="4"/>
      <c r="VLF24"/>
      <c r="VLG24" s="22"/>
      <c r="VLH24" s="22"/>
      <c r="VLI24" s="22"/>
      <c r="VLJ24" s="15"/>
      <c r="VLK24" s="23"/>
      <c r="VLL24" s="21"/>
      <c r="VLM24"/>
      <c r="VLN24" s="4"/>
      <c r="VLO24" s="4"/>
      <c r="VLP24"/>
      <c r="VLQ24" s="22"/>
      <c r="VLR24" s="22"/>
      <c r="VLS24" s="22"/>
      <c r="VLT24" s="15"/>
      <c r="VLU24" s="23"/>
      <c r="VLV24" s="21"/>
      <c r="VLW24"/>
      <c r="VLX24" s="4"/>
      <c r="VLY24" s="4"/>
      <c r="VLZ24"/>
      <c r="VMA24" s="22"/>
      <c r="VMB24" s="22"/>
      <c r="VMC24" s="22"/>
      <c r="VMD24" s="15"/>
      <c r="VME24" s="23"/>
      <c r="VMF24" s="21"/>
      <c r="VMG24"/>
      <c r="VMH24" s="4"/>
      <c r="VMI24" s="4"/>
      <c r="VMJ24"/>
      <c r="VMK24" s="22"/>
      <c r="VML24" s="22"/>
      <c r="VMM24" s="22"/>
      <c r="VMN24" s="15"/>
      <c r="VMO24" s="23"/>
      <c r="VMP24" s="21"/>
      <c r="VMQ24"/>
      <c r="VMR24" s="4"/>
      <c r="VMS24" s="4"/>
      <c r="VMT24"/>
      <c r="VMU24" s="22"/>
      <c r="VMV24" s="22"/>
      <c r="VMW24" s="22"/>
      <c r="VMX24" s="15"/>
      <c r="VMY24" s="23"/>
      <c r="VMZ24" s="21"/>
      <c r="VNA24"/>
      <c r="VNB24" s="4"/>
      <c r="VNC24" s="4"/>
      <c r="VND24"/>
      <c r="VNE24" s="22"/>
      <c r="VNF24" s="22"/>
      <c r="VNG24" s="22"/>
      <c r="VNH24" s="15"/>
      <c r="VNI24" s="23"/>
      <c r="VNJ24" s="21"/>
      <c r="VNK24"/>
      <c r="VNL24" s="4"/>
      <c r="VNM24" s="4"/>
      <c r="VNN24"/>
      <c r="VNO24" s="22"/>
      <c r="VNP24" s="22"/>
      <c r="VNQ24" s="22"/>
      <c r="VNR24" s="15"/>
      <c r="VNS24" s="23"/>
      <c r="VNT24" s="21"/>
      <c r="VNU24"/>
      <c r="VNV24" s="4"/>
      <c r="VNW24" s="4"/>
      <c r="VNX24"/>
      <c r="VNY24" s="22"/>
      <c r="VNZ24" s="22"/>
      <c r="VOA24" s="22"/>
      <c r="VOB24" s="15"/>
      <c r="VOC24" s="23"/>
      <c r="VOD24" s="21"/>
      <c r="VOE24"/>
      <c r="VOF24" s="4"/>
      <c r="VOG24" s="4"/>
      <c r="VOH24"/>
      <c r="VOI24" s="22"/>
      <c r="VOJ24" s="22"/>
      <c r="VOK24" s="22"/>
      <c r="VOL24" s="15"/>
      <c r="VOM24" s="23"/>
      <c r="VON24" s="21"/>
      <c r="VOO24"/>
      <c r="VOP24" s="4"/>
      <c r="VOQ24" s="4"/>
      <c r="VOR24"/>
      <c r="VOS24" s="22"/>
      <c r="VOT24" s="22"/>
      <c r="VOU24" s="22"/>
      <c r="VOV24" s="15"/>
      <c r="VOW24" s="23"/>
      <c r="VOX24" s="21"/>
      <c r="VOY24"/>
      <c r="VOZ24" s="4"/>
      <c r="VPA24" s="4"/>
      <c r="VPB24"/>
      <c r="VPC24" s="22"/>
      <c r="VPD24" s="22"/>
      <c r="VPE24" s="22"/>
      <c r="VPF24" s="15"/>
      <c r="VPG24" s="23"/>
      <c r="VPH24" s="21"/>
      <c r="VPI24"/>
      <c r="VPJ24" s="4"/>
      <c r="VPK24" s="4"/>
      <c r="VPL24"/>
      <c r="VPM24" s="22"/>
      <c r="VPN24" s="22"/>
      <c r="VPO24" s="22"/>
      <c r="VPP24" s="15"/>
      <c r="VPQ24" s="23"/>
      <c r="VPR24" s="21"/>
      <c r="VPS24"/>
      <c r="VPT24" s="4"/>
      <c r="VPU24" s="4"/>
      <c r="VPV24"/>
      <c r="VPW24" s="22"/>
      <c r="VPX24" s="22"/>
      <c r="VPY24" s="22"/>
      <c r="VPZ24" s="15"/>
      <c r="VQA24" s="23"/>
      <c r="VQB24" s="21"/>
      <c r="VQC24"/>
      <c r="VQD24" s="4"/>
      <c r="VQE24" s="4"/>
      <c r="VQF24"/>
      <c r="VQG24" s="22"/>
      <c r="VQH24" s="22"/>
      <c r="VQI24" s="22"/>
      <c r="VQJ24" s="15"/>
      <c r="VQK24" s="23"/>
      <c r="VQL24" s="21"/>
      <c r="VQM24"/>
      <c r="VQN24" s="4"/>
      <c r="VQO24" s="4"/>
      <c r="VQP24"/>
      <c r="VQQ24" s="22"/>
      <c r="VQR24" s="22"/>
      <c r="VQS24" s="22"/>
      <c r="VQT24" s="15"/>
      <c r="VQU24" s="23"/>
      <c r="VQV24" s="21"/>
      <c r="VQW24"/>
      <c r="VQX24" s="4"/>
      <c r="VQY24" s="4"/>
      <c r="VQZ24"/>
      <c r="VRA24" s="22"/>
      <c r="VRB24" s="22"/>
      <c r="VRC24" s="22"/>
      <c r="VRD24" s="15"/>
      <c r="VRE24" s="23"/>
      <c r="VRF24" s="21"/>
      <c r="VRG24"/>
      <c r="VRH24" s="4"/>
      <c r="VRI24" s="4"/>
      <c r="VRJ24"/>
      <c r="VRK24" s="22"/>
      <c r="VRL24" s="22"/>
      <c r="VRM24" s="22"/>
      <c r="VRN24" s="15"/>
      <c r="VRO24" s="23"/>
      <c r="VRP24" s="21"/>
      <c r="VRQ24"/>
      <c r="VRR24" s="4"/>
      <c r="VRS24" s="4"/>
      <c r="VRT24"/>
      <c r="VRU24" s="22"/>
      <c r="VRV24" s="22"/>
      <c r="VRW24" s="22"/>
      <c r="VRX24" s="15"/>
      <c r="VRY24" s="23"/>
      <c r="VRZ24" s="21"/>
      <c r="VSA24"/>
      <c r="VSB24" s="4"/>
      <c r="VSC24" s="4"/>
      <c r="VSD24"/>
      <c r="VSE24" s="22"/>
      <c r="VSF24" s="22"/>
      <c r="VSG24" s="22"/>
      <c r="VSH24" s="15"/>
      <c r="VSI24" s="23"/>
      <c r="VSJ24" s="21"/>
      <c r="VSK24"/>
      <c r="VSL24" s="4"/>
      <c r="VSM24" s="4"/>
      <c r="VSN24"/>
      <c r="VSO24" s="22"/>
      <c r="VSP24" s="22"/>
      <c r="VSQ24" s="22"/>
      <c r="VSR24" s="15"/>
      <c r="VSS24" s="23"/>
      <c r="VST24" s="21"/>
      <c r="VSU24"/>
      <c r="VSV24" s="4"/>
      <c r="VSW24" s="4"/>
      <c r="VSX24"/>
      <c r="VSY24" s="22"/>
      <c r="VSZ24" s="22"/>
      <c r="VTA24" s="22"/>
      <c r="VTB24" s="15"/>
      <c r="VTC24" s="23"/>
      <c r="VTD24" s="21"/>
      <c r="VTE24"/>
      <c r="VTF24" s="4"/>
      <c r="VTG24" s="4"/>
      <c r="VTH24"/>
      <c r="VTI24" s="22"/>
      <c r="VTJ24" s="22"/>
      <c r="VTK24" s="22"/>
      <c r="VTL24" s="15"/>
      <c r="VTM24" s="23"/>
      <c r="VTN24" s="21"/>
      <c r="VTO24"/>
      <c r="VTP24" s="4"/>
      <c r="VTQ24" s="4"/>
      <c r="VTR24"/>
      <c r="VTS24" s="22"/>
      <c r="VTT24" s="22"/>
      <c r="VTU24" s="22"/>
      <c r="VTV24" s="15"/>
      <c r="VTW24" s="23"/>
      <c r="VTX24" s="21"/>
      <c r="VTY24"/>
      <c r="VTZ24" s="4"/>
      <c r="VUA24" s="4"/>
      <c r="VUB24"/>
      <c r="VUC24" s="22"/>
      <c r="VUD24" s="22"/>
      <c r="VUE24" s="22"/>
      <c r="VUF24" s="15"/>
      <c r="VUG24" s="23"/>
      <c r="VUH24" s="21"/>
      <c r="VUI24"/>
      <c r="VUJ24" s="4"/>
      <c r="VUK24" s="4"/>
      <c r="VUL24"/>
      <c r="VUM24" s="22"/>
      <c r="VUN24" s="22"/>
      <c r="VUO24" s="22"/>
      <c r="VUP24" s="15"/>
      <c r="VUQ24" s="23"/>
      <c r="VUR24" s="21"/>
      <c r="VUS24"/>
      <c r="VUT24" s="4"/>
      <c r="VUU24" s="4"/>
      <c r="VUV24"/>
      <c r="VUW24" s="22"/>
      <c r="VUX24" s="22"/>
      <c r="VUY24" s="22"/>
      <c r="VUZ24" s="15"/>
      <c r="VVA24" s="23"/>
      <c r="VVB24" s="21"/>
      <c r="VVC24"/>
      <c r="VVD24" s="4"/>
      <c r="VVE24" s="4"/>
      <c r="VVF24"/>
      <c r="VVG24" s="22"/>
      <c r="VVH24" s="22"/>
      <c r="VVI24" s="22"/>
      <c r="VVJ24" s="15"/>
      <c r="VVK24" s="23"/>
      <c r="VVL24" s="21"/>
      <c r="VVM24"/>
      <c r="VVN24" s="4"/>
      <c r="VVO24" s="4"/>
      <c r="VVP24"/>
      <c r="VVQ24" s="22"/>
      <c r="VVR24" s="22"/>
      <c r="VVS24" s="22"/>
      <c r="VVT24" s="15"/>
      <c r="VVU24" s="23"/>
      <c r="VVV24" s="21"/>
      <c r="VVW24"/>
      <c r="VVX24" s="4"/>
      <c r="VVY24" s="4"/>
      <c r="VVZ24"/>
      <c r="VWA24" s="22"/>
      <c r="VWB24" s="22"/>
      <c r="VWC24" s="22"/>
      <c r="VWD24" s="15"/>
      <c r="VWE24" s="23"/>
      <c r="VWF24" s="21"/>
      <c r="VWG24"/>
      <c r="VWH24" s="4"/>
      <c r="VWI24" s="4"/>
      <c r="VWJ24"/>
      <c r="VWK24" s="22"/>
      <c r="VWL24" s="22"/>
      <c r="VWM24" s="22"/>
      <c r="VWN24" s="15"/>
      <c r="VWO24" s="23"/>
      <c r="VWP24" s="21"/>
      <c r="VWQ24"/>
      <c r="VWR24" s="4"/>
      <c r="VWS24" s="4"/>
      <c r="VWT24"/>
      <c r="VWU24" s="22"/>
      <c r="VWV24" s="22"/>
      <c r="VWW24" s="22"/>
      <c r="VWX24" s="15"/>
      <c r="VWY24" s="23"/>
      <c r="VWZ24" s="21"/>
      <c r="VXA24"/>
      <c r="VXB24" s="4"/>
      <c r="VXC24" s="4"/>
      <c r="VXD24"/>
      <c r="VXE24" s="22"/>
      <c r="VXF24" s="22"/>
      <c r="VXG24" s="22"/>
      <c r="VXH24" s="15"/>
      <c r="VXI24" s="23"/>
      <c r="VXJ24" s="21"/>
      <c r="VXK24"/>
      <c r="VXL24" s="4"/>
      <c r="VXM24" s="4"/>
      <c r="VXN24"/>
      <c r="VXO24" s="22"/>
      <c r="VXP24" s="22"/>
      <c r="VXQ24" s="22"/>
      <c r="VXR24" s="15"/>
      <c r="VXS24" s="23"/>
      <c r="VXT24" s="21"/>
      <c r="VXU24"/>
      <c r="VXV24" s="4"/>
      <c r="VXW24" s="4"/>
      <c r="VXX24"/>
      <c r="VXY24" s="22"/>
      <c r="VXZ24" s="22"/>
      <c r="VYA24" s="22"/>
      <c r="VYB24" s="15"/>
      <c r="VYC24" s="23"/>
      <c r="VYD24" s="21"/>
      <c r="VYE24"/>
      <c r="VYF24" s="4"/>
      <c r="VYG24" s="4"/>
      <c r="VYH24"/>
      <c r="VYI24" s="22"/>
      <c r="VYJ24" s="22"/>
      <c r="VYK24" s="22"/>
      <c r="VYL24" s="15"/>
      <c r="VYM24" s="23"/>
      <c r="VYN24" s="21"/>
      <c r="VYO24"/>
      <c r="VYP24" s="4"/>
      <c r="VYQ24" s="4"/>
      <c r="VYR24"/>
      <c r="VYS24" s="22"/>
      <c r="VYT24" s="22"/>
      <c r="VYU24" s="22"/>
      <c r="VYV24" s="15"/>
      <c r="VYW24" s="23"/>
      <c r="VYX24" s="21"/>
      <c r="VYY24"/>
      <c r="VYZ24" s="4"/>
      <c r="VZA24" s="4"/>
      <c r="VZB24"/>
      <c r="VZC24" s="22"/>
      <c r="VZD24" s="22"/>
      <c r="VZE24" s="22"/>
      <c r="VZF24" s="15"/>
      <c r="VZG24" s="23"/>
      <c r="VZH24" s="21"/>
      <c r="VZI24"/>
      <c r="VZJ24" s="4"/>
      <c r="VZK24" s="4"/>
      <c r="VZL24"/>
      <c r="VZM24" s="22"/>
      <c r="VZN24" s="22"/>
      <c r="VZO24" s="22"/>
      <c r="VZP24" s="15"/>
      <c r="VZQ24" s="23"/>
      <c r="VZR24" s="21"/>
      <c r="VZS24"/>
      <c r="VZT24" s="4"/>
      <c r="VZU24" s="4"/>
      <c r="VZV24"/>
      <c r="VZW24" s="22"/>
      <c r="VZX24" s="22"/>
      <c r="VZY24" s="22"/>
      <c r="VZZ24" s="15"/>
      <c r="WAA24" s="23"/>
      <c r="WAB24" s="21"/>
      <c r="WAC24"/>
      <c r="WAD24" s="4"/>
      <c r="WAE24" s="4"/>
      <c r="WAF24"/>
      <c r="WAG24" s="22"/>
      <c r="WAH24" s="22"/>
      <c r="WAI24" s="22"/>
      <c r="WAJ24" s="15"/>
      <c r="WAK24" s="23"/>
      <c r="WAL24" s="21"/>
      <c r="WAM24"/>
      <c r="WAN24" s="4"/>
      <c r="WAO24" s="4"/>
      <c r="WAP24"/>
      <c r="WAQ24" s="22"/>
      <c r="WAR24" s="22"/>
      <c r="WAS24" s="22"/>
      <c r="WAT24" s="15"/>
      <c r="WAU24" s="23"/>
      <c r="WAV24" s="21"/>
      <c r="WAW24"/>
      <c r="WAX24" s="4"/>
      <c r="WAY24" s="4"/>
      <c r="WAZ24"/>
      <c r="WBA24" s="22"/>
      <c r="WBB24" s="22"/>
      <c r="WBC24" s="22"/>
      <c r="WBD24" s="15"/>
      <c r="WBE24" s="23"/>
      <c r="WBF24" s="21"/>
      <c r="WBG24"/>
      <c r="WBH24" s="4"/>
      <c r="WBI24" s="4"/>
      <c r="WBJ24"/>
      <c r="WBK24" s="22"/>
      <c r="WBL24" s="22"/>
      <c r="WBM24" s="22"/>
      <c r="WBN24" s="15"/>
      <c r="WBO24" s="23"/>
      <c r="WBP24" s="21"/>
      <c r="WBQ24"/>
      <c r="WBR24" s="4"/>
      <c r="WBS24" s="4"/>
      <c r="WBT24"/>
      <c r="WBU24" s="22"/>
      <c r="WBV24" s="22"/>
      <c r="WBW24" s="22"/>
      <c r="WBX24" s="15"/>
      <c r="WBY24" s="23"/>
      <c r="WBZ24" s="21"/>
      <c r="WCA24"/>
      <c r="WCB24" s="4"/>
      <c r="WCC24" s="4"/>
      <c r="WCD24"/>
      <c r="WCE24" s="22"/>
      <c r="WCF24" s="22"/>
      <c r="WCG24" s="22"/>
      <c r="WCH24" s="15"/>
      <c r="WCI24" s="23"/>
      <c r="WCJ24" s="21"/>
      <c r="WCK24"/>
      <c r="WCL24" s="4"/>
      <c r="WCM24" s="4"/>
      <c r="WCN24"/>
      <c r="WCO24" s="22"/>
      <c r="WCP24" s="22"/>
      <c r="WCQ24" s="22"/>
      <c r="WCR24" s="15"/>
      <c r="WCS24" s="23"/>
      <c r="WCT24" s="21"/>
      <c r="WCU24"/>
      <c r="WCV24" s="4"/>
      <c r="WCW24" s="4"/>
      <c r="WCX24"/>
      <c r="WCY24" s="22"/>
      <c r="WCZ24" s="22"/>
      <c r="WDA24" s="22"/>
      <c r="WDB24" s="15"/>
      <c r="WDC24" s="23"/>
      <c r="WDD24" s="21"/>
      <c r="WDE24"/>
      <c r="WDF24" s="4"/>
      <c r="WDG24" s="4"/>
      <c r="WDH24"/>
      <c r="WDI24" s="22"/>
      <c r="WDJ24" s="22"/>
      <c r="WDK24" s="22"/>
      <c r="WDL24" s="15"/>
      <c r="WDM24" s="23"/>
      <c r="WDN24" s="21"/>
      <c r="WDO24"/>
      <c r="WDP24" s="4"/>
      <c r="WDQ24" s="4"/>
      <c r="WDR24"/>
      <c r="WDS24" s="22"/>
      <c r="WDT24" s="22"/>
      <c r="WDU24" s="22"/>
      <c r="WDV24" s="15"/>
      <c r="WDW24" s="23"/>
      <c r="WDX24" s="21"/>
      <c r="WDY24"/>
      <c r="WDZ24" s="4"/>
      <c r="WEA24" s="4"/>
      <c r="WEB24"/>
      <c r="WEC24" s="22"/>
      <c r="WED24" s="22"/>
      <c r="WEE24" s="22"/>
      <c r="WEF24" s="15"/>
      <c r="WEG24" s="23"/>
      <c r="WEH24" s="21"/>
      <c r="WEI24"/>
      <c r="WEJ24" s="4"/>
      <c r="WEK24" s="4"/>
      <c r="WEL24"/>
      <c r="WEM24" s="22"/>
      <c r="WEN24" s="22"/>
      <c r="WEO24" s="22"/>
      <c r="WEP24" s="15"/>
      <c r="WEQ24" s="23"/>
      <c r="WER24" s="21"/>
      <c r="WES24"/>
      <c r="WET24" s="4"/>
      <c r="WEU24" s="4"/>
      <c r="WEV24"/>
      <c r="WEW24" s="22"/>
      <c r="WEX24" s="22"/>
      <c r="WEY24" s="22"/>
      <c r="WEZ24" s="15"/>
      <c r="WFA24" s="23"/>
      <c r="WFB24" s="21"/>
      <c r="WFC24"/>
      <c r="WFD24" s="4"/>
      <c r="WFE24" s="4"/>
      <c r="WFF24"/>
      <c r="WFG24" s="22"/>
      <c r="WFH24" s="22"/>
      <c r="WFI24" s="22"/>
      <c r="WFJ24" s="15"/>
      <c r="WFK24" s="23"/>
      <c r="WFL24" s="21"/>
      <c r="WFM24"/>
      <c r="WFN24" s="4"/>
      <c r="WFO24" s="4"/>
      <c r="WFP24"/>
      <c r="WFQ24" s="22"/>
      <c r="WFR24" s="22"/>
      <c r="WFS24" s="22"/>
      <c r="WFT24" s="15"/>
      <c r="WFU24" s="23"/>
      <c r="WFV24" s="21"/>
      <c r="WFW24"/>
      <c r="WFX24" s="4"/>
      <c r="WFY24" s="4"/>
      <c r="WFZ24"/>
      <c r="WGA24" s="22"/>
      <c r="WGB24" s="22"/>
      <c r="WGC24" s="22"/>
      <c r="WGD24" s="15"/>
      <c r="WGE24" s="23"/>
      <c r="WGF24" s="21"/>
      <c r="WGG24"/>
      <c r="WGH24" s="4"/>
      <c r="WGI24" s="4"/>
      <c r="WGJ24"/>
      <c r="WGK24" s="22"/>
      <c r="WGL24" s="22"/>
      <c r="WGM24" s="22"/>
      <c r="WGN24" s="15"/>
      <c r="WGO24" s="23"/>
      <c r="WGP24" s="21"/>
      <c r="WGQ24"/>
      <c r="WGR24" s="4"/>
      <c r="WGS24" s="4"/>
      <c r="WGT24"/>
      <c r="WGU24" s="22"/>
      <c r="WGV24" s="22"/>
      <c r="WGW24" s="22"/>
      <c r="WGX24" s="15"/>
      <c r="WGY24" s="23"/>
      <c r="WGZ24" s="21"/>
      <c r="WHA24"/>
      <c r="WHB24" s="4"/>
      <c r="WHC24" s="4"/>
      <c r="WHD24"/>
      <c r="WHE24" s="22"/>
      <c r="WHF24" s="22"/>
      <c r="WHG24" s="22"/>
      <c r="WHH24" s="15"/>
      <c r="WHI24" s="23"/>
      <c r="WHJ24" s="21"/>
      <c r="WHK24"/>
      <c r="WHL24" s="4"/>
      <c r="WHM24" s="4"/>
      <c r="WHN24"/>
      <c r="WHO24" s="22"/>
      <c r="WHP24" s="22"/>
      <c r="WHQ24" s="22"/>
      <c r="WHR24" s="15"/>
      <c r="WHS24" s="23"/>
      <c r="WHT24" s="21"/>
      <c r="WHU24"/>
      <c r="WHV24" s="4"/>
      <c r="WHW24" s="4"/>
      <c r="WHX24"/>
      <c r="WHY24" s="22"/>
      <c r="WHZ24" s="22"/>
      <c r="WIA24" s="22"/>
      <c r="WIB24" s="15"/>
      <c r="WIC24" s="23"/>
      <c r="WID24" s="21"/>
      <c r="WIE24"/>
      <c r="WIF24" s="4"/>
      <c r="WIG24" s="4"/>
      <c r="WIH24"/>
      <c r="WII24" s="22"/>
      <c r="WIJ24" s="22"/>
      <c r="WIK24" s="22"/>
      <c r="WIL24" s="15"/>
      <c r="WIM24" s="23"/>
      <c r="WIN24" s="21"/>
      <c r="WIO24"/>
      <c r="WIP24" s="4"/>
      <c r="WIQ24" s="4"/>
      <c r="WIR24"/>
      <c r="WIS24" s="22"/>
      <c r="WIT24" s="22"/>
      <c r="WIU24" s="22"/>
      <c r="WIV24" s="15"/>
      <c r="WIW24" s="23"/>
      <c r="WIX24" s="21"/>
      <c r="WIY24"/>
      <c r="WIZ24" s="4"/>
      <c r="WJA24" s="4"/>
      <c r="WJB24"/>
      <c r="WJC24" s="22"/>
      <c r="WJD24" s="22"/>
      <c r="WJE24" s="22"/>
      <c r="WJF24" s="15"/>
      <c r="WJG24" s="23"/>
      <c r="WJH24" s="21"/>
      <c r="WJI24"/>
      <c r="WJJ24" s="4"/>
      <c r="WJK24" s="4"/>
      <c r="WJL24"/>
      <c r="WJM24" s="22"/>
      <c r="WJN24" s="22"/>
      <c r="WJO24" s="22"/>
      <c r="WJP24" s="15"/>
      <c r="WJQ24" s="23"/>
      <c r="WJR24" s="21"/>
      <c r="WJS24"/>
      <c r="WJT24" s="4"/>
      <c r="WJU24" s="4"/>
      <c r="WJV24"/>
      <c r="WJW24" s="22"/>
      <c r="WJX24" s="22"/>
      <c r="WJY24" s="22"/>
      <c r="WJZ24" s="15"/>
      <c r="WKA24" s="23"/>
      <c r="WKB24" s="21"/>
      <c r="WKC24"/>
      <c r="WKD24" s="4"/>
      <c r="WKE24" s="4"/>
      <c r="WKF24"/>
      <c r="WKG24" s="22"/>
      <c r="WKH24" s="22"/>
      <c r="WKI24" s="22"/>
      <c r="WKJ24" s="15"/>
      <c r="WKK24" s="23"/>
      <c r="WKL24" s="21"/>
      <c r="WKM24"/>
      <c r="WKN24" s="4"/>
      <c r="WKO24" s="4"/>
      <c r="WKP24"/>
      <c r="WKQ24" s="22"/>
      <c r="WKR24" s="22"/>
      <c r="WKS24" s="22"/>
      <c r="WKT24" s="15"/>
      <c r="WKU24" s="23"/>
      <c r="WKV24" s="21"/>
      <c r="WKW24"/>
      <c r="WKX24" s="4"/>
      <c r="WKY24" s="4"/>
      <c r="WKZ24"/>
      <c r="WLA24" s="22"/>
      <c r="WLB24" s="22"/>
      <c r="WLC24" s="22"/>
      <c r="WLD24" s="15"/>
      <c r="WLE24" s="23"/>
      <c r="WLF24" s="21"/>
      <c r="WLG24"/>
      <c r="WLH24" s="4"/>
      <c r="WLI24" s="4"/>
      <c r="WLJ24"/>
      <c r="WLK24" s="22"/>
      <c r="WLL24" s="22"/>
      <c r="WLM24" s="22"/>
      <c r="WLN24" s="15"/>
      <c r="WLO24" s="23"/>
      <c r="WLP24" s="21"/>
      <c r="WLQ24"/>
      <c r="WLR24" s="4"/>
      <c r="WLS24" s="4"/>
      <c r="WLT24"/>
      <c r="WLU24" s="22"/>
      <c r="WLV24" s="22"/>
      <c r="WLW24" s="22"/>
      <c r="WLX24" s="15"/>
      <c r="WLY24" s="23"/>
      <c r="WLZ24" s="21"/>
      <c r="WMA24"/>
      <c r="WMB24" s="4"/>
      <c r="WMC24" s="4"/>
      <c r="WMD24"/>
      <c r="WME24" s="22"/>
      <c r="WMF24" s="22"/>
      <c r="WMG24" s="22"/>
      <c r="WMH24" s="15"/>
      <c r="WMI24" s="23"/>
      <c r="WMJ24" s="21"/>
      <c r="WMK24"/>
      <c r="WML24" s="4"/>
      <c r="WMM24" s="4"/>
      <c r="WMN24"/>
      <c r="WMO24" s="22"/>
      <c r="WMP24" s="22"/>
      <c r="WMQ24" s="22"/>
      <c r="WMR24" s="15"/>
      <c r="WMS24" s="23"/>
      <c r="WMT24" s="21"/>
      <c r="WMU24"/>
      <c r="WMV24" s="4"/>
      <c r="WMW24" s="4"/>
      <c r="WMX24"/>
      <c r="WMY24" s="22"/>
      <c r="WMZ24" s="22"/>
      <c r="WNA24" s="22"/>
      <c r="WNB24" s="15"/>
      <c r="WNC24" s="23"/>
      <c r="WND24" s="21"/>
      <c r="WNE24"/>
      <c r="WNF24" s="4"/>
      <c r="WNG24" s="4"/>
      <c r="WNH24"/>
      <c r="WNI24" s="22"/>
      <c r="WNJ24" s="22"/>
      <c r="WNK24" s="22"/>
      <c r="WNL24" s="15"/>
      <c r="WNM24" s="23"/>
      <c r="WNN24" s="21"/>
      <c r="WNO24"/>
      <c r="WNP24" s="4"/>
      <c r="WNQ24" s="4"/>
      <c r="WNR24"/>
      <c r="WNS24" s="22"/>
      <c r="WNT24" s="22"/>
      <c r="WNU24" s="22"/>
      <c r="WNV24" s="15"/>
      <c r="WNW24" s="23"/>
      <c r="WNX24" s="21"/>
      <c r="WNY24"/>
      <c r="WNZ24" s="4"/>
      <c r="WOA24" s="4"/>
      <c r="WOB24"/>
      <c r="WOC24" s="22"/>
      <c r="WOD24" s="22"/>
      <c r="WOE24" s="22"/>
      <c r="WOF24" s="15"/>
      <c r="WOG24" s="23"/>
      <c r="WOH24" s="21"/>
      <c r="WOI24"/>
      <c r="WOJ24" s="4"/>
      <c r="WOK24" s="4"/>
      <c r="WOL24"/>
      <c r="WOM24" s="22"/>
      <c r="WON24" s="22"/>
      <c r="WOO24" s="22"/>
      <c r="WOP24" s="15"/>
      <c r="WOQ24" s="23"/>
      <c r="WOR24" s="21"/>
      <c r="WOS24"/>
      <c r="WOT24" s="4"/>
      <c r="WOU24" s="4"/>
      <c r="WOV24"/>
      <c r="WOW24" s="22"/>
      <c r="WOX24" s="22"/>
      <c r="WOY24" s="22"/>
      <c r="WOZ24" s="15"/>
      <c r="WPA24" s="23"/>
      <c r="WPB24" s="21"/>
      <c r="WPC24"/>
      <c r="WPD24" s="4"/>
      <c r="WPE24" s="4"/>
      <c r="WPF24"/>
      <c r="WPG24" s="22"/>
      <c r="WPH24" s="22"/>
      <c r="WPI24" s="22"/>
      <c r="WPJ24" s="15"/>
      <c r="WPK24" s="23"/>
      <c r="WPL24" s="21"/>
      <c r="WPM24"/>
      <c r="WPN24" s="4"/>
      <c r="WPO24" s="4"/>
      <c r="WPP24"/>
      <c r="WPQ24" s="22"/>
      <c r="WPR24" s="22"/>
      <c r="WPS24" s="22"/>
      <c r="WPT24" s="15"/>
      <c r="WPU24" s="23"/>
      <c r="WPV24" s="21"/>
      <c r="WPW24"/>
      <c r="WPX24" s="4"/>
      <c r="WPY24" s="4"/>
      <c r="WPZ24"/>
      <c r="WQA24" s="22"/>
      <c r="WQB24" s="22"/>
      <c r="WQC24" s="22"/>
      <c r="WQD24" s="15"/>
      <c r="WQE24" s="23"/>
      <c r="WQF24" s="21"/>
      <c r="WQG24"/>
      <c r="WQH24" s="4"/>
      <c r="WQI24" s="4"/>
      <c r="WQJ24"/>
      <c r="WQK24" s="22"/>
      <c r="WQL24" s="22"/>
      <c r="WQM24" s="22"/>
      <c r="WQN24" s="15"/>
      <c r="WQO24" s="23"/>
      <c r="WQP24" s="21"/>
      <c r="WQQ24"/>
      <c r="WQR24" s="4"/>
      <c r="WQS24" s="4"/>
      <c r="WQT24"/>
      <c r="WQU24" s="22"/>
      <c r="WQV24" s="22"/>
      <c r="WQW24" s="22"/>
      <c r="WQX24" s="15"/>
      <c r="WQY24" s="23"/>
      <c r="WQZ24" s="21"/>
      <c r="WRA24"/>
      <c r="WRB24" s="4"/>
      <c r="WRC24" s="4"/>
      <c r="WRD24"/>
      <c r="WRE24" s="22"/>
      <c r="WRF24" s="22"/>
      <c r="WRG24" s="22"/>
      <c r="WRH24" s="15"/>
      <c r="WRI24" s="23"/>
      <c r="WRJ24" s="21"/>
      <c r="WRK24"/>
      <c r="WRL24" s="4"/>
      <c r="WRM24" s="4"/>
      <c r="WRN24"/>
      <c r="WRO24" s="22"/>
      <c r="WRP24" s="22"/>
      <c r="WRQ24" s="22"/>
      <c r="WRR24" s="15"/>
      <c r="WRS24" s="23"/>
      <c r="WRT24" s="21"/>
      <c r="WRU24"/>
      <c r="WRV24" s="4"/>
      <c r="WRW24" s="4"/>
      <c r="WRX24"/>
      <c r="WRY24" s="22"/>
      <c r="WRZ24" s="22"/>
      <c r="WSA24" s="22"/>
      <c r="WSB24" s="15"/>
      <c r="WSC24" s="23"/>
      <c r="WSD24" s="21"/>
      <c r="WSE24"/>
      <c r="WSF24" s="4"/>
      <c r="WSG24" s="4"/>
      <c r="WSH24"/>
      <c r="WSI24" s="22"/>
      <c r="WSJ24" s="22"/>
      <c r="WSK24" s="22"/>
      <c r="WSL24" s="15"/>
      <c r="WSM24" s="23"/>
      <c r="WSN24" s="21"/>
      <c r="WSO24"/>
      <c r="WSP24" s="4"/>
      <c r="WSQ24" s="4"/>
      <c r="WSR24"/>
      <c r="WSS24" s="22"/>
      <c r="WST24" s="22"/>
      <c r="WSU24" s="22"/>
      <c r="WSV24" s="15"/>
      <c r="WSW24" s="23"/>
      <c r="WSX24" s="21"/>
      <c r="WSY24"/>
      <c r="WSZ24" s="4"/>
      <c r="WTA24" s="4"/>
      <c r="WTB24"/>
      <c r="WTC24" s="22"/>
      <c r="WTD24" s="22"/>
      <c r="WTE24" s="22"/>
      <c r="WTF24" s="15"/>
      <c r="WTG24" s="23"/>
      <c r="WTH24" s="21"/>
      <c r="WTI24"/>
      <c r="WTJ24" s="4"/>
      <c r="WTK24" s="4"/>
      <c r="WTL24"/>
      <c r="WTM24" s="22"/>
      <c r="WTN24" s="22"/>
      <c r="WTO24" s="22"/>
      <c r="WTP24" s="15"/>
      <c r="WTQ24" s="23"/>
      <c r="WTR24" s="21"/>
      <c r="WTS24"/>
      <c r="WTT24" s="4"/>
      <c r="WTU24" s="4"/>
      <c r="WTV24"/>
      <c r="WTW24" s="22"/>
      <c r="WTX24" s="22"/>
      <c r="WTY24" s="22"/>
      <c r="WTZ24" s="15"/>
      <c r="WUA24" s="23"/>
      <c r="WUB24" s="21"/>
      <c r="WUC24"/>
      <c r="WUD24" s="4"/>
      <c r="WUE24" s="4"/>
      <c r="WUF24"/>
      <c r="WUG24" s="22"/>
      <c r="WUH24" s="22"/>
      <c r="WUI24" s="22"/>
      <c r="WUJ24" s="15"/>
      <c r="WUK24" s="23"/>
      <c r="WUL24" s="21"/>
      <c r="WUM24"/>
      <c r="WUN24" s="4"/>
      <c r="WUO24" s="4"/>
      <c r="WUP24"/>
      <c r="WUQ24" s="22"/>
      <c r="WUR24" s="22"/>
      <c r="WUS24" s="22"/>
      <c r="WUT24" s="15"/>
      <c r="WUU24" s="23"/>
      <c r="WUV24" s="21"/>
      <c r="WUW24"/>
      <c r="WUX24" s="4"/>
      <c r="WUY24" s="4"/>
      <c r="WUZ24"/>
      <c r="WVA24" s="22"/>
      <c r="WVB24" s="22"/>
      <c r="WVC24" s="22"/>
      <c r="WVD24" s="15"/>
      <c r="WVE24" s="23"/>
      <c r="WVF24" s="21"/>
      <c r="WVG24"/>
      <c r="WVH24" s="4"/>
      <c r="WVI24" s="4"/>
      <c r="WVJ24"/>
      <c r="WVK24" s="22"/>
      <c r="WVL24" s="22"/>
      <c r="WVM24" s="22"/>
      <c r="WVN24" s="15"/>
      <c r="WVO24" s="23"/>
      <c r="WVP24" s="21"/>
      <c r="WVQ24"/>
      <c r="WVR24" s="4"/>
      <c r="WVS24" s="4"/>
      <c r="WVT24"/>
      <c r="WVU24" s="22"/>
      <c r="WVV24" s="22"/>
      <c r="WVW24" s="22"/>
      <c r="WVX24" s="15"/>
      <c r="WVY24" s="23"/>
      <c r="WVZ24" s="21"/>
      <c r="WWA24"/>
      <c r="WWB24" s="4"/>
      <c r="WWC24" s="4"/>
      <c r="WWD24"/>
      <c r="WWE24" s="22"/>
      <c r="WWF24" s="22"/>
      <c r="WWG24" s="22"/>
      <c r="WWH24" s="15"/>
      <c r="WWI24" s="23"/>
      <c r="WWJ24" s="21"/>
      <c r="WWK24"/>
      <c r="WWL24" s="4"/>
      <c r="WWM24" s="4"/>
      <c r="WWN24"/>
      <c r="WWO24" s="22"/>
      <c r="WWP24" s="22"/>
      <c r="WWQ24" s="22"/>
      <c r="WWR24" s="15"/>
      <c r="WWS24" s="23"/>
      <c r="WWT24" s="21"/>
      <c r="WWU24"/>
      <c r="WWV24" s="4"/>
      <c r="WWW24" s="4"/>
      <c r="WWX24"/>
      <c r="WWY24" s="22"/>
      <c r="WWZ24" s="22"/>
      <c r="WXA24" s="22"/>
      <c r="WXB24" s="15"/>
      <c r="WXC24" s="23"/>
      <c r="WXD24" s="21"/>
      <c r="WXE24"/>
      <c r="WXF24" s="4"/>
      <c r="WXG24" s="4"/>
      <c r="WXH24"/>
      <c r="WXI24" s="22"/>
      <c r="WXJ24" s="22"/>
      <c r="WXK24" s="22"/>
      <c r="WXL24" s="15"/>
      <c r="WXM24" s="23"/>
      <c r="WXN24" s="21"/>
      <c r="WXO24"/>
      <c r="WXP24" s="4"/>
      <c r="WXQ24" s="4"/>
      <c r="WXR24"/>
      <c r="WXS24" s="22"/>
      <c r="WXT24" s="22"/>
      <c r="WXU24" s="22"/>
      <c r="WXV24" s="15"/>
      <c r="WXW24" s="23"/>
      <c r="WXX24" s="21"/>
      <c r="WXY24"/>
      <c r="WXZ24" s="4"/>
      <c r="WYA24" s="4"/>
      <c r="WYB24"/>
      <c r="WYC24" s="22"/>
      <c r="WYD24" s="22"/>
      <c r="WYE24" s="22"/>
      <c r="WYF24" s="15"/>
      <c r="WYG24" s="23"/>
      <c r="WYH24" s="21"/>
      <c r="WYI24"/>
      <c r="WYJ24" s="4"/>
      <c r="WYK24" s="4"/>
      <c r="WYL24"/>
      <c r="WYM24" s="22"/>
      <c r="WYN24" s="22"/>
      <c r="WYO24" s="22"/>
      <c r="WYP24" s="15"/>
      <c r="WYQ24" s="23"/>
      <c r="WYR24" s="21"/>
      <c r="WYS24"/>
      <c r="WYT24" s="4"/>
      <c r="WYU24" s="4"/>
      <c r="WYV24"/>
      <c r="WYW24" s="22"/>
      <c r="WYX24" s="22"/>
      <c r="WYY24" s="22"/>
      <c r="WYZ24" s="15"/>
      <c r="WZA24" s="23"/>
      <c r="WZB24" s="21"/>
      <c r="WZC24"/>
      <c r="WZD24" s="4"/>
      <c r="WZE24" s="4"/>
      <c r="WZF24"/>
      <c r="WZG24" s="22"/>
      <c r="WZH24" s="22"/>
      <c r="WZI24" s="22"/>
      <c r="WZJ24" s="15"/>
      <c r="WZK24" s="23"/>
      <c r="WZL24" s="21"/>
      <c r="WZM24"/>
      <c r="WZN24" s="4"/>
      <c r="WZO24" s="4"/>
      <c r="WZP24"/>
      <c r="WZQ24" s="22"/>
      <c r="WZR24" s="22"/>
      <c r="WZS24" s="22"/>
      <c r="WZT24" s="15"/>
      <c r="WZU24" s="23"/>
      <c r="WZV24" s="21"/>
      <c r="WZW24"/>
      <c r="WZX24" s="4"/>
      <c r="WZY24" s="4"/>
      <c r="WZZ24"/>
      <c r="XAA24" s="22"/>
      <c r="XAB24" s="22"/>
      <c r="XAC24" s="22"/>
      <c r="XAD24" s="15"/>
      <c r="XAE24" s="23"/>
      <c r="XAF24" s="21"/>
      <c r="XAG24"/>
      <c r="XAH24" s="4"/>
      <c r="XAI24" s="4"/>
      <c r="XAJ24"/>
      <c r="XAK24" s="22"/>
      <c r="XAL24" s="22"/>
      <c r="XAM24" s="22"/>
      <c r="XAN24" s="15"/>
      <c r="XAO24" s="23"/>
      <c r="XAP24" s="21"/>
      <c r="XAQ24"/>
      <c r="XAR24" s="4"/>
      <c r="XAS24" s="4"/>
      <c r="XAT24"/>
      <c r="XAU24" s="22"/>
      <c r="XAV24" s="22"/>
      <c r="XAW24" s="22"/>
      <c r="XAX24" s="15"/>
      <c r="XAY24" s="23"/>
      <c r="XAZ24" s="21"/>
      <c r="XBA24"/>
      <c r="XBB24" s="4"/>
      <c r="XBC24" s="4"/>
      <c r="XBD24"/>
      <c r="XBE24" s="22"/>
      <c r="XBF24" s="22"/>
      <c r="XBG24" s="22"/>
      <c r="XBH24" s="15"/>
      <c r="XBI24" s="23"/>
      <c r="XBJ24" s="21"/>
      <c r="XBK24"/>
      <c r="XBL24" s="4"/>
      <c r="XBM24" s="4"/>
      <c r="XBN24"/>
      <c r="XBO24" s="22"/>
      <c r="XBP24" s="22"/>
      <c r="XBQ24" s="22"/>
      <c r="XBR24" s="15"/>
      <c r="XBS24" s="23"/>
      <c r="XBT24" s="21"/>
      <c r="XBU24"/>
      <c r="XBV24" s="4"/>
      <c r="XBW24" s="4"/>
      <c r="XBX24"/>
      <c r="XBY24" s="22"/>
      <c r="XBZ24" s="22"/>
      <c r="XCA24" s="22"/>
      <c r="XCB24" s="15"/>
      <c r="XCC24" s="23"/>
      <c r="XCD24" s="21"/>
      <c r="XCE24"/>
      <c r="XCF24" s="4"/>
      <c r="XCG24" s="4"/>
      <c r="XCH24"/>
      <c r="XCI24" s="22"/>
      <c r="XCJ24" s="22"/>
      <c r="XCK24" s="22"/>
      <c r="XCL24" s="15"/>
      <c r="XCM24" s="23"/>
      <c r="XCN24" s="21"/>
      <c r="XCO24"/>
      <c r="XCP24" s="4"/>
      <c r="XCQ24" s="4"/>
      <c r="XCR24"/>
      <c r="XCS24" s="22"/>
      <c r="XCT24" s="22"/>
      <c r="XCU24" s="22"/>
      <c r="XCV24" s="15"/>
      <c r="XCW24" s="23"/>
      <c r="XCX24" s="21"/>
      <c r="XCY24"/>
      <c r="XCZ24" s="4"/>
      <c r="XDA24" s="4"/>
      <c r="XDB24"/>
      <c r="XDC24" s="22"/>
      <c r="XDD24" s="22"/>
      <c r="XDE24" s="22"/>
      <c r="XDF24" s="15"/>
      <c r="XDG24" s="23"/>
      <c r="XDH24" s="21"/>
      <c r="XDI24"/>
      <c r="XDJ24" s="4"/>
      <c r="XDK24" s="4"/>
      <c r="XDL24"/>
      <c r="XDM24" s="22"/>
      <c r="XDN24" s="22"/>
      <c r="XDO24" s="22"/>
      <c r="XDP24" s="15"/>
      <c r="XDQ24" s="23"/>
      <c r="XDR24" s="21"/>
      <c r="XDS24"/>
      <c r="XDT24" s="4"/>
      <c r="XDU24" s="4"/>
      <c r="XDV24"/>
      <c r="XDW24" s="22"/>
      <c r="XDX24" s="22"/>
      <c r="XDY24" s="22"/>
      <c r="XDZ24" s="15"/>
      <c r="XEA24" s="23"/>
      <c r="XEB24" s="21"/>
      <c r="XEC24"/>
      <c r="XED24" s="4"/>
      <c r="XEE24" s="4"/>
      <c r="XEF24"/>
      <c r="XEG24" s="22"/>
      <c r="XEH24" s="22"/>
      <c r="XEI24" s="22"/>
      <c r="XEJ24" s="15"/>
      <c r="XEK24" s="23"/>
      <c r="XEL24" s="21"/>
      <c r="XEM24"/>
      <c r="XEN24" s="4"/>
      <c r="XEO24" s="4"/>
      <c r="XEP24"/>
      <c r="XEQ24" s="22"/>
      <c r="XER24" s="22"/>
      <c r="XES24" s="22"/>
      <c r="XET24" s="15"/>
      <c r="XEU24" s="23"/>
      <c r="XEV24" s="21"/>
      <c r="XEW24"/>
    </row>
    <row r="25" spans="1:16377" s="3" customFormat="1" ht="16" customHeight="1" x14ac:dyDescent="0.35">
      <c r="A25" s="60">
        <v>171297</v>
      </c>
      <c r="B25" s="60">
        <v>9340</v>
      </c>
      <c r="C25" s="16" t="s">
        <v>193</v>
      </c>
      <c r="D25" s="16" t="s">
        <v>60</v>
      </c>
      <c r="E25" s="33" t="s">
        <v>24</v>
      </c>
      <c r="F25" s="17">
        <v>43133</v>
      </c>
      <c r="G25" s="27" t="s">
        <v>40</v>
      </c>
      <c r="H25" s="171">
        <v>0</v>
      </c>
      <c r="I25" s="68">
        <v>1.61E-2</v>
      </c>
      <c r="J25" s="193">
        <v>1460</v>
      </c>
      <c r="K25" s="98">
        <v>0</v>
      </c>
      <c r="L25" s="120">
        <f>2/1460</f>
        <v>1.3698630136986301E-3</v>
      </c>
      <c r="M25" s="208">
        <v>1551</v>
      </c>
      <c r="N25" s="98">
        <v>0</v>
      </c>
      <c r="O25" s="120">
        <f>2/1551</f>
        <v>1.2894906511927789E-3</v>
      </c>
      <c r="P25" s="98"/>
      <c r="Q25" s="98"/>
      <c r="R25" s="88"/>
      <c r="S25" s="90"/>
      <c r="W25" s="84"/>
    </row>
    <row r="26" spans="1:16377" s="1" customFormat="1" x14ac:dyDescent="0.35">
      <c r="A26" s="92">
        <v>172304</v>
      </c>
      <c r="B26" s="92">
        <v>9463</v>
      </c>
      <c r="C26" s="55" t="s">
        <v>121</v>
      </c>
      <c r="D26" s="19" t="s">
        <v>64</v>
      </c>
      <c r="E26" s="55" t="s">
        <v>19</v>
      </c>
      <c r="F26" s="49">
        <v>43143</v>
      </c>
      <c r="G26" s="93" t="s">
        <v>7</v>
      </c>
      <c r="H26" s="94">
        <v>4.4999999999999997E-3</v>
      </c>
      <c r="I26" s="94">
        <v>0.46529999999999999</v>
      </c>
      <c r="J26" s="125">
        <v>9698</v>
      </c>
      <c r="K26" s="122">
        <v>3.5000000000000001E-3</v>
      </c>
      <c r="L26" s="122">
        <v>0.46968447102495359</v>
      </c>
      <c r="M26" s="205">
        <v>12448</v>
      </c>
      <c r="N26" s="181">
        <f>229/12448</f>
        <v>1.8396529562982007E-2</v>
      </c>
      <c r="O26" s="181">
        <f>3542/12448</f>
        <v>0.28454370179948585</v>
      </c>
      <c r="P26" s="8"/>
    </row>
    <row r="27" spans="1:16377" s="1" customFormat="1" ht="15" customHeight="1" x14ac:dyDescent="0.35">
      <c r="A27" s="92">
        <v>172363</v>
      </c>
      <c r="B27" s="92">
        <v>9493</v>
      </c>
      <c r="C27" s="55" t="s">
        <v>163</v>
      </c>
      <c r="D27" s="19" t="s">
        <v>68</v>
      </c>
      <c r="E27" s="55" t="s">
        <v>19</v>
      </c>
      <c r="F27" s="49">
        <v>43203</v>
      </c>
      <c r="G27" s="93" t="s">
        <v>7</v>
      </c>
      <c r="H27" s="94">
        <v>1.6299999999999999E-2</v>
      </c>
      <c r="I27" s="185">
        <v>0.46029999999999999</v>
      </c>
      <c r="J27" s="125">
        <v>14814</v>
      </c>
      <c r="K27" s="122">
        <v>1.6E-2</v>
      </c>
      <c r="L27" s="122">
        <v>0.47399999999999998</v>
      </c>
      <c r="M27" s="205">
        <v>13604</v>
      </c>
      <c r="N27" s="181">
        <f>103/13604</f>
        <v>7.5713025580711555E-3</v>
      </c>
      <c r="O27" s="181">
        <f>6551/13604</f>
        <v>0.48154954425169066</v>
      </c>
      <c r="P27" s="8"/>
    </row>
    <row r="28" spans="1:16377" s="1" customFormat="1" ht="15" customHeight="1" x14ac:dyDescent="0.35">
      <c r="A28" s="186" t="s">
        <v>154</v>
      </c>
      <c r="B28" s="60">
        <v>9149</v>
      </c>
      <c r="C28" s="19" t="s">
        <v>222</v>
      </c>
      <c r="D28" s="19" t="s">
        <v>114</v>
      </c>
      <c r="E28" s="53" t="s">
        <v>39</v>
      </c>
      <c r="F28" s="54">
        <v>43279</v>
      </c>
      <c r="G28" s="16" t="s">
        <v>45</v>
      </c>
      <c r="H28" s="184">
        <v>7.0000000000000007E-2</v>
      </c>
      <c r="I28" s="71">
        <v>4.6699999999999998E-2</v>
      </c>
      <c r="J28" s="177">
        <v>475</v>
      </c>
      <c r="K28" s="58">
        <f>26/475</f>
        <v>5.473684210526316E-2</v>
      </c>
      <c r="L28" s="66">
        <f>19/475</f>
        <v>0.04</v>
      </c>
      <c r="M28" s="35">
        <v>512</v>
      </c>
      <c r="N28" s="178">
        <f>37/512</f>
        <v>7.2265625E-2</v>
      </c>
      <c r="O28" s="178">
        <f>24/512</f>
        <v>4.6875E-2</v>
      </c>
      <c r="P28" s="10"/>
      <c r="R28" s="4"/>
      <c r="S28" s="4"/>
      <c r="T28"/>
      <c r="U28" s="22"/>
      <c r="V28" s="22"/>
      <c r="W28" s="22"/>
      <c r="X28" s="15"/>
      <c r="Y28" s="23"/>
      <c r="Z28" s="21"/>
      <c r="AA28"/>
      <c r="AB28" s="4"/>
      <c r="AC28" s="4"/>
      <c r="AD28"/>
      <c r="AE28" s="22"/>
      <c r="AF28" s="22"/>
      <c r="AG28" s="22"/>
      <c r="AH28" s="15"/>
      <c r="AI28" s="23"/>
      <c r="AJ28" s="21"/>
      <c r="AK28"/>
      <c r="AL28" s="4"/>
      <c r="AM28" s="4"/>
      <c r="AN28"/>
      <c r="AO28" s="22"/>
      <c r="AP28" s="22"/>
      <c r="AQ28" s="22"/>
      <c r="AR28" s="15"/>
      <c r="AS28" s="23"/>
      <c r="AT28" s="21"/>
      <c r="AU28"/>
      <c r="AV28" s="4"/>
      <c r="AW28" s="4"/>
      <c r="AX28"/>
      <c r="AY28" s="22"/>
      <c r="AZ28" s="22"/>
      <c r="BA28" s="22"/>
      <c r="BB28" s="15"/>
      <c r="BC28" s="23"/>
      <c r="BD28" s="21"/>
      <c r="BE28"/>
      <c r="BF28" s="4"/>
      <c r="BG28" s="4"/>
      <c r="BH28"/>
      <c r="BI28" s="22"/>
      <c r="BJ28" s="22"/>
      <c r="BK28" s="22"/>
      <c r="BL28" s="15"/>
      <c r="BM28" s="23"/>
      <c r="BN28" s="21"/>
      <c r="BO28"/>
      <c r="BP28" s="4"/>
      <c r="BQ28" s="4"/>
      <c r="BR28"/>
      <c r="BS28" s="22"/>
      <c r="BT28" s="22"/>
      <c r="BU28" s="22"/>
      <c r="BV28" s="15"/>
      <c r="BW28" s="23"/>
      <c r="BX28" s="21"/>
      <c r="BY28"/>
      <c r="BZ28" s="4"/>
      <c r="CA28" s="4"/>
      <c r="CB28"/>
      <c r="CC28" s="22"/>
      <c r="CD28" s="22"/>
      <c r="CE28" s="22"/>
      <c r="CF28" s="15"/>
      <c r="CG28" s="23"/>
      <c r="CH28" s="21"/>
      <c r="CI28"/>
      <c r="CJ28" s="4"/>
      <c r="CK28" s="4"/>
      <c r="CL28"/>
      <c r="CM28" s="22"/>
      <c r="CN28" s="22"/>
      <c r="CO28" s="22"/>
      <c r="CP28" s="15"/>
      <c r="CQ28" s="23"/>
      <c r="CR28" s="21"/>
      <c r="CS28"/>
      <c r="CT28" s="4"/>
      <c r="CU28" s="4"/>
      <c r="CV28"/>
      <c r="CW28" s="22"/>
      <c r="CX28" s="22"/>
      <c r="CY28" s="22"/>
      <c r="CZ28" s="15"/>
      <c r="DA28" s="23"/>
      <c r="DB28" s="21"/>
      <c r="DC28"/>
      <c r="DD28" s="4"/>
      <c r="DE28" s="4"/>
      <c r="DF28"/>
      <c r="DG28" s="22"/>
      <c r="DH28" s="22"/>
      <c r="DI28" s="22"/>
      <c r="DJ28" s="15"/>
      <c r="DK28" s="23"/>
      <c r="DL28" s="21"/>
      <c r="DM28"/>
      <c r="DN28" s="4"/>
      <c r="DO28" s="4"/>
      <c r="DP28"/>
      <c r="DQ28" s="22"/>
      <c r="DR28" s="22"/>
      <c r="DS28" s="22"/>
      <c r="DT28" s="15"/>
      <c r="DU28" s="23"/>
      <c r="DV28" s="21"/>
      <c r="DW28"/>
      <c r="DX28" s="4"/>
      <c r="DY28" s="4"/>
      <c r="DZ28"/>
      <c r="EA28" s="22"/>
      <c r="EB28" s="22"/>
      <c r="EC28" s="22"/>
      <c r="ED28" s="15"/>
      <c r="EE28" s="23"/>
      <c r="EF28" s="21"/>
      <c r="EG28"/>
      <c r="EH28" s="4"/>
      <c r="EI28" s="4"/>
      <c r="EJ28"/>
      <c r="EK28" s="22"/>
      <c r="EL28" s="22"/>
      <c r="EM28" s="22"/>
      <c r="EN28" s="15"/>
      <c r="EO28" s="23"/>
      <c r="EP28" s="21"/>
      <c r="EQ28"/>
      <c r="ER28" s="4"/>
      <c r="ES28" s="4"/>
      <c r="ET28"/>
      <c r="EU28" s="22"/>
      <c r="EV28" s="22"/>
      <c r="EW28" s="22"/>
      <c r="EX28" s="15"/>
      <c r="EY28" s="23"/>
      <c r="EZ28" s="21"/>
      <c r="FA28"/>
      <c r="FB28" s="4"/>
      <c r="FC28" s="4"/>
      <c r="FD28"/>
      <c r="FE28" s="22"/>
      <c r="FF28" s="22"/>
      <c r="FG28" s="22"/>
      <c r="FH28" s="15"/>
      <c r="FI28" s="23"/>
      <c r="FJ28" s="21"/>
      <c r="FK28"/>
      <c r="FL28" s="4"/>
      <c r="FM28" s="4"/>
      <c r="FN28"/>
      <c r="FO28" s="22"/>
      <c r="FP28" s="22"/>
      <c r="FQ28" s="22"/>
      <c r="FR28" s="15"/>
      <c r="FS28" s="23"/>
      <c r="FT28" s="21"/>
      <c r="FU28"/>
      <c r="FV28" s="4"/>
      <c r="FW28" s="4"/>
      <c r="FX28"/>
      <c r="FY28" s="22"/>
      <c r="FZ28" s="22"/>
      <c r="GA28" s="22"/>
      <c r="GB28" s="15"/>
      <c r="GC28" s="23"/>
      <c r="GD28" s="21"/>
      <c r="GE28"/>
      <c r="GF28" s="4"/>
      <c r="GG28" s="4"/>
      <c r="GH28"/>
      <c r="GI28" s="22"/>
      <c r="GJ28" s="22"/>
      <c r="GK28" s="22"/>
      <c r="GL28" s="15"/>
      <c r="GM28" s="23"/>
      <c r="GN28" s="21"/>
      <c r="GO28"/>
      <c r="GP28" s="4"/>
      <c r="GQ28" s="4"/>
      <c r="GR28"/>
      <c r="GS28" s="22"/>
      <c r="GT28" s="22"/>
      <c r="GU28" s="22"/>
      <c r="GV28" s="15"/>
      <c r="GW28" s="23"/>
      <c r="GX28" s="21"/>
      <c r="GY28"/>
      <c r="GZ28" s="4"/>
      <c r="HA28" s="4"/>
      <c r="HB28"/>
      <c r="HC28" s="22"/>
      <c r="HD28" s="22"/>
      <c r="HE28" s="22"/>
      <c r="HF28" s="15"/>
      <c r="HG28" s="23"/>
      <c r="HH28" s="21"/>
      <c r="HI28"/>
      <c r="HJ28" s="4"/>
      <c r="HK28" s="4"/>
      <c r="HL28"/>
      <c r="HM28" s="22"/>
      <c r="HN28" s="22"/>
      <c r="HO28" s="22"/>
      <c r="HP28" s="15"/>
      <c r="HQ28" s="23"/>
      <c r="HR28" s="21"/>
      <c r="HS28"/>
      <c r="HT28" s="4"/>
      <c r="HU28" s="4"/>
      <c r="HV28"/>
      <c r="HW28" s="22"/>
      <c r="HX28" s="22"/>
      <c r="HY28" s="22"/>
      <c r="HZ28" s="15"/>
      <c r="IA28" s="23"/>
      <c r="IB28" s="21"/>
      <c r="IC28"/>
      <c r="ID28" s="4"/>
      <c r="IE28" s="4"/>
      <c r="IF28"/>
      <c r="IG28" s="22"/>
      <c r="IH28" s="22"/>
      <c r="II28" s="22"/>
      <c r="IJ28" s="15"/>
      <c r="IK28" s="23"/>
      <c r="IL28" s="21"/>
      <c r="IM28"/>
      <c r="IN28" s="4"/>
      <c r="IO28" s="4"/>
      <c r="IP28"/>
      <c r="IQ28" s="22"/>
      <c r="IR28" s="22"/>
      <c r="IS28" s="22"/>
      <c r="IT28" s="15"/>
      <c r="IU28" s="23"/>
      <c r="IV28" s="21"/>
      <c r="IW28"/>
      <c r="IX28" s="4"/>
      <c r="IY28" s="4"/>
      <c r="IZ28"/>
      <c r="JA28" s="22"/>
      <c r="JB28" s="22"/>
      <c r="JC28" s="22"/>
      <c r="JD28" s="15"/>
      <c r="JE28" s="23"/>
      <c r="JF28" s="21"/>
      <c r="JG28"/>
      <c r="JH28" s="4"/>
      <c r="JI28" s="4"/>
      <c r="JJ28"/>
      <c r="JK28" s="22"/>
      <c r="JL28" s="22"/>
      <c r="JM28" s="22"/>
      <c r="JN28" s="15"/>
      <c r="JO28" s="23"/>
      <c r="JP28" s="21"/>
      <c r="JQ28"/>
      <c r="JR28" s="4"/>
      <c r="JS28" s="4"/>
      <c r="JT28"/>
      <c r="JU28" s="22"/>
      <c r="JV28" s="22"/>
      <c r="JW28" s="22"/>
      <c r="JX28" s="15"/>
      <c r="JY28" s="23"/>
      <c r="JZ28" s="21"/>
      <c r="KA28"/>
      <c r="KB28" s="4"/>
      <c r="KC28" s="4"/>
      <c r="KD28"/>
      <c r="KE28" s="22"/>
      <c r="KF28" s="22"/>
      <c r="KG28" s="22"/>
      <c r="KH28" s="15"/>
      <c r="KI28" s="23"/>
      <c r="KJ28" s="21"/>
      <c r="KK28"/>
      <c r="KL28" s="4"/>
      <c r="KM28" s="4"/>
      <c r="KN28"/>
      <c r="KO28" s="22"/>
      <c r="KP28" s="22"/>
      <c r="KQ28" s="22"/>
      <c r="KR28" s="15"/>
      <c r="KS28" s="23"/>
      <c r="KT28" s="21"/>
      <c r="KU28"/>
      <c r="KV28" s="4"/>
      <c r="KW28" s="4"/>
      <c r="KX28"/>
      <c r="KY28" s="22"/>
      <c r="KZ28" s="22"/>
      <c r="LA28" s="22"/>
      <c r="LB28" s="15"/>
      <c r="LC28" s="23"/>
      <c r="LD28" s="21"/>
      <c r="LE28"/>
      <c r="LF28" s="4"/>
      <c r="LG28" s="4"/>
      <c r="LH28"/>
      <c r="LI28" s="22"/>
      <c r="LJ28" s="22"/>
      <c r="LK28" s="22"/>
      <c r="LL28" s="15"/>
      <c r="LM28" s="23"/>
      <c r="LN28" s="21"/>
      <c r="LO28"/>
      <c r="LP28" s="4"/>
      <c r="LQ28" s="4"/>
      <c r="LR28"/>
      <c r="LS28" s="22"/>
      <c r="LT28" s="22"/>
      <c r="LU28" s="22"/>
      <c r="LV28" s="15"/>
      <c r="LW28" s="23"/>
      <c r="LX28" s="21"/>
      <c r="LY28"/>
      <c r="LZ28" s="4"/>
      <c r="MA28" s="4"/>
      <c r="MB28"/>
      <c r="MC28" s="22"/>
      <c r="MD28" s="22"/>
      <c r="ME28" s="22"/>
      <c r="MF28" s="15"/>
      <c r="MG28" s="23"/>
      <c r="MH28" s="21"/>
      <c r="MI28"/>
      <c r="MJ28" s="4"/>
      <c r="MK28" s="4"/>
      <c r="ML28"/>
      <c r="MM28" s="22"/>
      <c r="MN28" s="22"/>
      <c r="MO28" s="22"/>
      <c r="MP28" s="15"/>
      <c r="MQ28" s="23"/>
      <c r="MR28" s="21"/>
      <c r="MS28"/>
      <c r="MT28" s="4"/>
      <c r="MU28" s="4"/>
      <c r="MV28"/>
      <c r="MW28" s="22"/>
      <c r="MX28" s="22"/>
      <c r="MY28" s="22"/>
      <c r="MZ28" s="15"/>
      <c r="NA28" s="23"/>
      <c r="NB28" s="21"/>
      <c r="NC28"/>
      <c r="ND28" s="4"/>
      <c r="NE28" s="4"/>
      <c r="NF28"/>
      <c r="NG28" s="22"/>
      <c r="NH28" s="22"/>
      <c r="NI28" s="22"/>
      <c r="NJ28" s="15"/>
      <c r="NK28" s="23"/>
      <c r="NL28" s="21"/>
      <c r="NM28"/>
      <c r="NN28" s="4"/>
      <c r="NO28" s="4"/>
      <c r="NP28"/>
      <c r="NQ28" s="22"/>
      <c r="NR28" s="22"/>
      <c r="NS28" s="22"/>
      <c r="NT28" s="15"/>
      <c r="NU28" s="23"/>
      <c r="NV28" s="21"/>
      <c r="NW28"/>
      <c r="NX28" s="4"/>
      <c r="NY28" s="4"/>
      <c r="NZ28"/>
      <c r="OA28" s="22"/>
      <c r="OB28" s="22"/>
      <c r="OC28" s="22"/>
      <c r="OD28" s="15"/>
      <c r="OE28" s="23"/>
      <c r="OF28" s="21"/>
      <c r="OG28"/>
      <c r="OH28" s="4"/>
      <c r="OI28" s="4"/>
      <c r="OJ28"/>
      <c r="OK28" s="22"/>
      <c r="OL28" s="22"/>
      <c r="OM28" s="22"/>
      <c r="ON28" s="15"/>
      <c r="OO28" s="23"/>
      <c r="OP28" s="21"/>
      <c r="OQ28"/>
      <c r="OR28" s="4"/>
      <c r="OS28" s="4"/>
      <c r="OT28"/>
      <c r="OU28" s="22"/>
      <c r="OV28" s="22"/>
      <c r="OW28" s="22"/>
      <c r="OX28" s="15"/>
      <c r="OY28" s="23"/>
      <c r="OZ28" s="21"/>
      <c r="PA28"/>
      <c r="PB28" s="4"/>
      <c r="PC28" s="4"/>
      <c r="PD28"/>
      <c r="PE28" s="22"/>
      <c r="PF28" s="22"/>
      <c r="PG28" s="22"/>
      <c r="PH28" s="15"/>
      <c r="PI28" s="23"/>
      <c r="PJ28" s="21"/>
      <c r="PK28"/>
      <c r="PL28" s="4"/>
      <c r="PM28" s="4"/>
      <c r="PN28"/>
      <c r="PO28" s="22"/>
      <c r="PP28" s="22"/>
      <c r="PQ28" s="22"/>
      <c r="PR28" s="15"/>
      <c r="PS28" s="23"/>
      <c r="PT28" s="21"/>
      <c r="PU28"/>
      <c r="PV28" s="4"/>
      <c r="PW28" s="4"/>
      <c r="PX28"/>
      <c r="PY28" s="22"/>
      <c r="PZ28" s="22"/>
      <c r="QA28" s="22"/>
      <c r="QB28" s="15"/>
      <c r="QC28" s="23"/>
      <c r="QD28" s="21"/>
      <c r="QE28"/>
      <c r="QF28" s="4"/>
      <c r="QG28" s="4"/>
      <c r="QH28"/>
      <c r="QI28" s="22"/>
      <c r="QJ28" s="22"/>
      <c r="QK28" s="22"/>
      <c r="QL28" s="15"/>
      <c r="QM28" s="23"/>
      <c r="QN28" s="21"/>
      <c r="QO28"/>
      <c r="QP28" s="4"/>
      <c r="QQ28" s="4"/>
      <c r="QR28"/>
      <c r="QS28" s="22"/>
      <c r="QT28" s="22"/>
      <c r="QU28" s="22"/>
      <c r="QV28" s="15"/>
      <c r="QW28" s="23"/>
      <c r="QX28" s="21"/>
      <c r="QY28"/>
      <c r="QZ28" s="4"/>
      <c r="RA28" s="4"/>
      <c r="RB28"/>
      <c r="RC28" s="22"/>
      <c r="RD28" s="22"/>
      <c r="RE28" s="22"/>
      <c r="RF28" s="15"/>
      <c r="RG28" s="23"/>
      <c r="RH28" s="21"/>
      <c r="RI28"/>
      <c r="RJ28" s="4"/>
      <c r="RK28" s="4"/>
      <c r="RL28"/>
      <c r="RM28" s="22"/>
      <c r="RN28" s="22"/>
      <c r="RO28" s="22"/>
      <c r="RP28" s="15"/>
      <c r="RQ28" s="23"/>
      <c r="RR28" s="21"/>
      <c r="RS28"/>
      <c r="RT28" s="4"/>
      <c r="RU28" s="4"/>
      <c r="RV28"/>
      <c r="RW28" s="22"/>
      <c r="RX28" s="22"/>
      <c r="RY28" s="22"/>
      <c r="RZ28" s="15"/>
      <c r="SA28" s="23"/>
      <c r="SB28" s="21"/>
      <c r="SC28"/>
      <c r="SD28" s="4"/>
      <c r="SE28" s="4"/>
      <c r="SF28"/>
      <c r="SG28" s="22"/>
      <c r="SH28" s="22"/>
      <c r="SI28" s="22"/>
      <c r="SJ28" s="15"/>
      <c r="SK28" s="23"/>
      <c r="SL28" s="21"/>
      <c r="SM28"/>
      <c r="SN28" s="4"/>
      <c r="SO28" s="4"/>
      <c r="SP28"/>
      <c r="SQ28" s="22"/>
      <c r="SR28" s="22"/>
      <c r="SS28" s="22"/>
      <c r="ST28" s="15"/>
      <c r="SU28" s="23"/>
      <c r="SV28" s="21"/>
      <c r="SW28"/>
      <c r="SX28" s="4"/>
      <c r="SY28" s="4"/>
      <c r="SZ28"/>
      <c r="TA28" s="22"/>
      <c r="TB28" s="22"/>
      <c r="TC28" s="22"/>
      <c r="TD28" s="15"/>
      <c r="TE28" s="23"/>
      <c r="TF28" s="21"/>
      <c r="TG28"/>
      <c r="TH28" s="4"/>
      <c r="TI28" s="4"/>
      <c r="TJ28"/>
      <c r="TK28" s="22"/>
      <c r="TL28" s="22"/>
      <c r="TM28" s="22"/>
      <c r="TN28" s="15"/>
      <c r="TO28" s="23"/>
      <c r="TP28" s="21"/>
      <c r="TQ28"/>
      <c r="TR28" s="4"/>
      <c r="TS28" s="4"/>
      <c r="TT28"/>
      <c r="TU28" s="22"/>
      <c r="TV28" s="22"/>
      <c r="TW28" s="22"/>
      <c r="TX28" s="15"/>
      <c r="TY28" s="23"/>
      <c r="TZ28" s="21"/>
      <c r="UA28"/>
      <c r="UB28" s="4"/>
      <c r="UC28" s="4"/>
      <c r="UD28"/>
      <c r="UE28" s="22"/>
      <c r="UF28" s="22"/>
      <c r="UG28" s="22"/>
      <c r="UH28" s="15"/>
      <c r="UI28" s="23"/>
      <c r="UJ28" s="21"/>
      <c r="UK28"/>
      <c r="UL28" s="4"/>
      <c r="UM28" s="4"/>
      <c r="UN28"/>
      <c r="UO28" s="22"/>
      <c r="UP28" s="22"/>
      <c r="UQ28" s="22"/>
      <c r="UR28" s="15"/>
      <c r="US28" s="23"/>
      <c r="UT28" s="21"/>
      <c r="UU28"/>
      <c r="UV28" s="4"/>
      <c r="UW28" s="4"/>
      <c r="UX28"/>
      <c r="UY28" s="22"/>
      <c r="UZ28" s="22"/>
      <c r="VA28" s="22"/>
      <c r="VB28" s="15"/>
      <c r="VC28" s="23"/>
      <c r="VD28" s="21"/>
      <c r="VE28"/>
      <c r="VF28" s="4"/>
      <c r="VG28" s="4"/>
      <c r="VH28"/>
      <c r="VI28" s="22"/>
      <c r="VJ28" s="22"/>
      <c r="VK28" s="22"/>
      <c r="VL28" s="15"/>
      <c r="VM28" s="23"/>
      <c r="VN28" s="21"/>
      <c r="VO28"/>
      <c r="VP28" s="4"/>
      <c r="VQ28" s="4"/>
      <c r="VR28"/>
      <c r="VS28" s="22"/>
      <c r="VT28" s="22"/>
      <c r="VU28" s="22"/>
      <c r="VV28" s="15"/>
      <c r="VW28" s="23"/>
      <c r="VX28" s="21"/>
      <c r="VY28"/>
      <c r="VZ28" s="4"/>
      <c r="WA28" s="4"/>
      <c r="WB28"/>
      <c r="WC28" s="22"/>
      <c r="WD28" s="22"/>
      <c r="WE28" s="22"/>
      <c r="WF28" s="15"/>
      <c r="WG28" s="23"/>
      <c r="WH28" s="21"/>
      <c r="WI28"/>
      <c r="WJ28" s="4"/>
      <c r="WK28" s="4"/>
      <c r="WL28"/>
      <c r="WM28" s="22"/>
      <c r="WN28" s="22"/>
      <c r="WO28" s="22"/>
      <c r="WP28" s="15"/>
      <c r="WQ28" s="23"/>
      <c r="WR28" s="21"/>
      <c r="WS28"/>
      <c r="WT28" s="4"/>
      <c r="WU28" s="4"/>
      <c r="WV28"/>
      <c r="WW28" s="22"/>
      <c r="WX28" s="22"/>
      <c r="WY28" s="22"/>
      <c r="WZ28" s="15"/>
      <c r="XA28" s="23"/>
      <c r="XB28" s="21"/>
      <c r="XC28"/>
      <c r="XD28" s="4"/>
      <c r="XE28" s="4"/>
      <c r="XF28"/>
      <c r="XG28" s="22"/>
      <c r="XH28" s="22"/>
      <c r="XI28" s="22"/>
      <c r="XJ28" s="15"/>
      <c r="XK28" s="23"/>
      <c r="XL28" s="21"/>
      <c r="XM28"/>
      <c r="XN28" s="4"/>
      <c r="XO28" s="4"/>
      <c r="XP28"/>
      <c r="XQ28" s="22"/>
      <c r="XR28" s="22"/>
      <c r="XS28" s="22"/>
      <c r="XT28" s="15"/>
      <c r="XU28" s="23"/>
      <c r="XV28" s="21"/>
      <c r="XW28"/>
      <c r="XX28" s="4"/>
      <c r="XY28" s="4"/>
      <c r="XZ28"/>
      <c r="YA28" s="22"/>
      <c r="YB28" s="22"/>
      <c r="YC28" s="22"/>
      <c r="YD28" s="15"/>
      <c r="YE28" s="23"/>
      <c r="YF28" s="21"/>
      <c r="YG28"/>
      <c r="YH28" s="4"/>
      <c r="YI28" s="4"/>
      <c r="YJ28"/>
      <c r="YK28" s="22"/>
      <c r="YL28" s="22"/>
      <c r="YM28" s="22"/>
      <c r="YN28" s="15"/>
      <c r="YO28" s="23"/>
      <c r="YP28" s="21"/>
      <c r="YQ28"/>
      <c r="YR28" s="4"/>
      <c r="YS28" s="4"/>
      <c r="YT28"/>
      <c r="YU28" s="22"/>
      <c r="YV28" s="22"/>
      <c r="YW28" s="22"/>
      <c r="YX28" s="15"/>
      <c r="YY28" s="23"/>
      <c r="YZ28" s="21"/>
      <c r="ZA28"/>
      <c r="ZB28" s="4"/>
      <c r="ZC28" s="4"/>
      <c r="ZD28"/>
      <c r="ZE28" s="22"/>
      <c r="ZF28" s="22"/>
      <c r="ZG28" s="22"/>
      <c r="ZH28" s="15"/>
      <c r="ZI28" s="23"/>
      <c r="ZJ28" s="21"/>
      <c r="ZK28"/>
      <c r="ZL28" s="4"/>
      <c r="ZM28" s="4"/>
      <c r="ZN28"/>
      <c r="ZO28" s="22"/>
      <c r="ZP28" s="22"/>
      <c r="ZQ28" s="22"/>
      <c r="ZR28" s="15"/>
      <c r="ZS28" s="23"/>
      <c r="ZT28" s="21"/>
      <c r="ZU28"/>
      <c r="ZV28" s="4"/>
      <c r="ZW28" s="4"/>
      <c r="ZX28"/>
      <c r="ZY28" s="22"/>
      <c r="ZZ28" s="22"/>
      <c r="AAA28" s="22"/>
      <c r="AAB28" s="15"/>
      <c r="AAC28" s="23"/>
      <c r="AAD28" s="21"/>
      <c r="AAE28"/>
      <c r="AAF28" s="4"/>
      <c r="AAG28" s="4"/>
      <c r="AAH28"/>
      <c r="AAI28" s="22"/>
      <c r="AAJ28" s="22"/>
      <c r="AAK28" s="22"/>
      <c r="AAL28" s="15"/>
      <c r="AAM28" s="23"/>
      <c r="AAN28" s="21"/>
      <c r="AAO28"/>
      <c r="AAP28" s="4"/>
      <c r="AAQ28" s="4"/>
      <c r="AAR28"/>
      <c r="AAS28" s="22"/>
      <c r="AAT28" s="22"/>
      <c r="AAU28" s="22"/>
      <c r="AAV28" s="15"/>
      <c r="AAW28" s="23"/>
      <c r="AAX28" s="21"/>
      <c r="AAY28"/>
      <c r="AAZ28" s="4"/>
      <c r="ABA28" s="4"/>
      <c r="ABB28"/>
      <c r="ABC28" s="22"/>
      <c r="ABD28" s="22"/>
      <c r="ABE28" s="22"/>
      <c r="ABF28" s="15"/>
      <c r="ABG28" s="23"/>
      <c r="ABH28" s="21"/>
      <c r="ABI28"/>
      <c r="ABJ28" s="4"/>
      <c r="ABK28" s="4"/>
      <c r="ABL28"/>
      <c r="ABM28" s="22"/>
      <c r="ABN28" s="22"/>
      <c r="ABO28" s="22"/>
      <c r="ABP28" s="15"/>
      <c r="ABQ28" s="23"/>
      <c r="ABR28" s="21"/>
      <c r="ABS28"/>
      <c r="ABT28" s="4"/>
      <c r="ABU28" s="4"/>
      <c r="ABV28"/>
      <c r="ABW28" s="22"/>
      <c r="ABX28" s="22"/>
      <c r="ABY28" s="22"/>
      <c r="ABZ28" s="15"/>
      <c r="ACA28" s="23"/>
      <c r="ACB28" s="21"/>
      <c r="ACC28"/>
      <c r="ACD28" s="4"/>
      <c r="ACE28" s="4"/>
      <c r="ACF28"/>
      <c r="ACG28" s="22"/>
      <c r="ACH28" s="22"/>
      <c r="ACI28" s="22"/>
      <c r="ACJ28" s="15"/>
      <c r="ACK28" s="23"/>
      <c r="ACL28" s="21"/>
      <c r="ACM28"/>
      <c r="ACN28" s="4"/>
      <c r="ACO28" s="4"/>
      <c r="ACP28"/>
      <c r="ACQ28" s="22"/>
      <c r="ACR28" s="22"/>
      <c r="ACS28" s="22"/>
      <c r="ACT28" s="15"/>
      <c r="ACU28" s="23"/>
      <c r="ACV28" s="21"/>
      <c r="ACW28"/>
      <c r="ACX28" s="4"/>
      <c r="ACY28" s="4"/>
      <c r="ACZ28"/>
      <c r="ADA28" s="22"/>
      <c r="ADB28" s="22"/>
      <c r="ADC28" s="22"/>
      <c r="ADD28" s="15"/>
      <c r="ADE28" s="23"/>
      <c r="ADF28" s="21"/>
      <c r="ADG28"/>
      <c r="ADH28" s="4"/>
      <c r="ADI28" s="4"/>
      <c r="ADJ28"/>
      <c r="ADK28" s="22"/>
      <c r="ADL28" s="22"/>
      <c r="ADM28" s="22"/>
      <c r="ADN28" s="15"/>
      <c r="ADO28" s="23"/>
      <c r="ADP28" s="21"/>
      <c r="ADQ28"/>
      <c r="ADR28" s="4"/>
      <c r="ADS28" s="4"/>
      <c r="ADT28"/>
      <c r="ADU28" s="22"/>
      <c r="ADV28" s="22"/>
      <c r="ADW28" s="22"/>
      <c r="ADX28" s="15"/>
      <c r="ADY28" s="23"/>
      <c r="ADZ28" s="21"/>
      <c r="AEA28"/>
      <c r="AEB28" s="4"/>
      <c r="AEC28" s="4"/>
      <c r="AED28"/>
      <c r="AEE28" s="22"/>
      <c r="AEF28" s="22"/>
      <c r="AEG28" s="22"/>
      <c r="AEH28" s="15"/>
      <c r="AEI28" s="23"/>
      <c r="AEJ28" s="21"/>
      <c r="AEK28"/>
      <c r="AEL28" s="4"/>
      <c r="AEM28" s="4"/>
      <c r="AEN28"/>
      <c r="AEO28" s="22"/>
      <c r="AEP28" s="22"/>
      <c r="AEQ28" s="22"/>
      <c r="AER28" s="15"/>
      <c r="AES28" s="23"/>
      <c r="AET28" s="21"/>
      <c r="AEU28"/>
      <c r="AEV28" s="4"/>
      <c r="AEW28" s="4"/>
      <c r="AEX28"/>
      <c r="AEY28" s="22"/>
      <c r="AEZ28" s="22"/>
      <c r="AFA28" s="22"/>
      <c r="AFB28" s="15"/>
      <c r="AFC28" s="23"/>
      <c r="AFD28" s="21"/>
      <c r="AFE28"/>
      <c r="AFF28" s="4"/>
      <c r="AFG28" s="4"/>
      <c r="AFH28"/>
      <c r="AFI28" s="22"/>
      <c r="AFJ28" s="22"/>
      <c r="AFK28" s="22"/>
      <c r="AFL28" s="15"/>
      <c r="AFM28" s="23"/>
      <c r="AFN28" s="21"/>
      <c r="AFO28"/>
      <c r="AFP28" s="4"/>
      <c r="AFQ28" s="4"/>
      <c r="AFR28"/>
      <c r="AFS28" s="22"/>
      <c r="AFT28" s="22"/>
      <c r="AFU28" s="22"/>
      <c r="AFV28" s="15"/>
      <c r="AFW28" s="23"/>
      <c r="AFX28" s="21"/>
      <c r="AFY28"/>
      <c r="AFZ28" s="4"/>
      <c r="AGA28" s="4"/>
      <c r="AGB28"/>
      <c r="AGC28" s="22"/>
      <c r="AGD28" s="22"/>
      <c r="AGE28" s="22"/>
      <c r="AGF28" s="15"/>
      <c r="AGG28" s="23"/>
      <c r="AGH28" s="21"/>
      <c r="AGI28"/>
      <c r="AGJ28" s="4"/>
      <c r="AGK28" s="4"/>
      <c r="AGL28"/>
      <c r="AGM28" s="22"/>
      <c r="AGN28" s="22"/>
      <c r="AGO28" s="22"/>
      <c r="AGP28" s="15"/>
      <c r="AGQ28" s="23"/>
      <c r="AGR28" s="21"/>
      <c r="AGS28"/>
      <c r="AGT28" s="4"/>
      <c r="AGU28" s="4"/>
      <c r="AGV28"/>
      <c r="AGW28" s="22"/>
      <c r="AGX28" s="22"/>
      <c r="AGY28" s="22"/>
      <c r="AGZ28" s="15"/>
      <c r="AHA28" s="23"/>
      <c r="AHB28" s="21"/>
      <c r="AHC28"/>
      <c r="AHD28" s="4"/>
      <c r="AHE28" s="4"/>
      <c r="AHF28"/>
      <c r="AHG28" s="22"/>
      <c r="AHH28" s="22"/>
      <c r="AHI28" s="22"/>
      <c r="AHJ28" s="15"/>
      <c r="AHK28" s="23"/>
      <c r="AHL28" s="21"/>
      <c r="AHM28"/>
      <c r="AHN28" s="4"/>
      <c r="AHO28" s="4"/>
      <c r="AHP28"/>
      <c r="AHQ28" s="22"/>
      <c r="AHR28" s="22"/>
      <c r="AHS28" s="22"/>
      <c r="AHT28" s="15"/>
      <c r="AHU28" s="23"/>
      <c r="AHV28" s="21"/>
      <c r="AHW28"/>
      <c r="AHX28" s="4"/>
      <c r="AHY28" s="4"/>
      <c r="AHZ28"/>
      <c r="AIA28" s="22"/>
      <c r="AIB28" s="22"/>
      <c r="AIC28" s="22"/>
      <c r="AID28" s="15"/>
      <c r="AIE28" s="23"/>
      <c r="AIF28" s="21"/>
      <c r="AIG28"/>
      <c r="AIH28" s="4"/>
      <c r="AII28" s="4"/>
      <c r="AIJ28"/>
      <c r="AIK28" s="22"/>
      <c r="AIL28" s="22"/>
      <c r="AIM28" s="22"/>
      <c r="AIN28" s="15"/>
      <c r="AIO28" s="23"/>
      <c r="AIP28" s="21"/>
      <c r="AIQ28"/>
      <c r="AIR28" s="4"/>
      <c r="AIS28" s="4"/>
      <c r="AIT28"/>
      <c r="AIU28" s="22"/>
      <c r="AIV28" s="22"/>
      <c r="AIW28" s="22"/>
      <c r="AIX28" s="15"/>
      <c r="AIY28" s="23"/>
      <c r="AIZ28" s="21"/>
      <c r="AJA28"/>
      <c r="AJB28" s="4"/>
      <c r="AJC28" s="4"/>
      <c r="AJD28"/>
      <c r="AJE28" s="22"/>
      <c r="AJF28" s="22"/>
      <c r="AJG28" s="22"/>
      <c r="AJH28" s="15"/>
      <c r="AJI28" s="23"/>
      <c r="AJJ28" s="21"/>
      <c r="AJK28"/>
      <c r="AJL28" s="4"/>
      <c r="AJM28" s="4"/>
      <c r="AJN28"/>
      <c r="AJO28" s="22"/>
      <c r="AJP28" s="22"/>
      <c r="AJQ28" s="22"/>
      <c r="AJR28" s="15"/>
      <c r="AJS28" s="23"/>
      <c r="AJT28" s="21"/>
      <c r="AJU28"/>
      <c r="AJV28" s="4"/>
      <c r="AJW28" s="4"/>
      <c r="AJX28"/>
      <c r="AJY28" s="22"/>
      <c r="AJZ28" s="22"/>
      <c r="AKA28" s="22"/>
      <c r="AKB28" s="15"/>
      <c r="AKC28" s="23"/>
      <c r="AKD28" s="21"/>
      <c r="AKE28"/>
      <c r="AKF28" s="4"/>
      <c r="AKG28" s="4"/>
      <c r="AKH28"/>
      <c r="AKI28" s="22"/>
      <c r="AKJ28" s="22"/>
      <c r="AKK28" s="22"/>
      <c r="AKL28" s="15"/>
      <c r="AKM28" s="23"/>
      <c r="AKN28" s="21"/>
      <c r="AKO28"/>
      <c r="AKP28" s="4"/>
      <c r="AKQ28" s="4"/>
      <c r="AKR28"/>
      <c r="AKS28" s="22"/>
      <c r="AKT28" s="22"/>
      <c r="AKU28" s="22"/>
      <c r="AKV28" s="15"/>
      <c r="AKW28" s="23"/>
      <c r="AKX28" s="21"/>
      <c r="AKY28"/>
      <c r="AKZ28" s="4"/>
      <c r="ALA28" s="4"/>
      <c r="ALB28"/>
      <c r="ALC28" s="22"/>
      <c r="ALD28" s="22"/>
      <c r="ALE28" s="22"/>
      <c r="ALF28" s="15"/>
      <c r="ALG28" s="23"/>
      <c r="ALH28" s="21"/>
      <c r="ALI28"/>
      <c r="ALJ28" s="4"/>
      <c r="ALK28" s="4"/>
      <c r="ALL28"/>
      <c r="ALM28" s="22"/>
      <c r="ALN28" s="22"/>
      <c r="ALO28" s="22"/>
      <c r="ALP28" s="15"/>
      <c r="ALQ28" s="23"/>
      <c r="ALR28" s="21"/>
      <c r="ALS28"/>
      <c r="ALT28" s="4"/>
      <c r="ALU28" s="4"/>
      <c r="ALV28"/>
      <c r="ALW28" s="22"/>
      <c r="ALX28" s="22"/>
      <c r="ALY28" s="22"/>
      <c r="ALZ28" s="15"/>
      <c r="AMA28" s="23"/>
      <c r="AMB28" s="21"/>
      <c r="AMC28"/>
      <c r="AMD28" s="4"/>
      <c r="AME28" s="4"/>
      <c r="AMF28"/>
      <c r="AMG28" s="22"/>
      <c r="AMH28" s="22"/>
      <c r="AMI28" s="22"/>
      <c r="AMJ28" s="15"/>
      <c r="AMK28" s="23"/>
      <c r="AML28" s="21"/>
      <c r="AMM28"/>
      <c r="AMN28" s="4"/>
      <c r="AMO28" s="4"/>
      <c r="AMP28"/>
      <c r="AMQ28" s="22"/>
      <c r="AMR28" s="22"/>
      <c r="AMS28" s="22"/>
      <c r="AMT28" s="15"/>
      <c r="AMU28" s="23"/>
      <c r="AMV28" s="21"/>
      <c r="AMW28"/>
      <c r="AMX28" s="4"/>
      <c r="AMY28" s="4"/>
      <c r="AMZ28"/>
      <c r="ANA28" s="22"/>
      <c r="ANB28" s="22"/>
      <c r="ANC28" s="22"/>
      <c r="AND28" s="15"/>
      <c r="ANE28" s="23"/>
      <c r="ANF28" s="21"/>
      <c r="ANG28"/>
      <c r="ANH28" s="4"/>
      <c r="ANI28" s="4"/>
      <c r="ANJ28"/>
      <c r="ANK28" s="22"/>
      <c r="ANL28" s="22"/>
      <c r="ANM28" s="22"/>
      <c r="ANN28" s="15"/>
      <c r="ANO28" s="23"/>
      <c r="ANP28" s="21"/>
      <c r="ANQ28"/>
      <c r="ANR28" s="4"/>
      <c r="ANS28" s="4"/>
      <c r="ANT28"/>
      <c r="ANU28" s="22"/>
      <c r="ANV28" s="22"/>
      <c r="ANW28" s="22"/>
      <c r="ANX28" s="15"/>
      <c r="ANY28" s="23"/>
      <c r="ANZ28" s="21"/>
      <c r="AOA28"/>
      <c r="AOB28" s="4"/>
      <c r="AOC28" s="4"/>
      <c r="AOD28"/>
      <c r="AOE28" s="22"/>
      <c r="AOF28" s="22"/>
      <c r="AOG28" s="22"/>
      <c r="AOH28" s="15"/>
      <c r="AOI28" s="23"/>
      <c r="AOJ28" s="21"/>
      <c r="AOK28"/>
      <c r="AOL28" s="4"/>
      <c r="AOM28" s="4"/>
      <c r="AON28"/>
      <c r="AOO28" s="22"/>
      <c r="AOP28" s="22"/>
      <c r="AOQ28" s="22"/>
      <c r="AOR28" s="15"/>
      <c r="AOS28" s="23"/>
      <c r="AOT28" s="21"/>
      <c r="AOU28"/>
      <c r="AOV28" s="4"/>
      <c r="AOW28" s="4"/>
      <c r="AOX28"/>
      <c r="AOY28" s="22"/>
      <c r="AOZ28" s="22"/>
      <c r="APA28" s="22"/>
      <c r="APB28" s="15"/>
      <c r="APC28" s="23"/>
      <c r="APD28" s="21"/>
      <c r="APE28"/>
      <c r="APF28" s="4"/>
      <c r="APG28" s="4"/>
      <c r="APH28"/>
      <c r="API28" s="22"/>
      <c r="APJ28" s="22"/>
      <c r="APK28" s="22"/>
      <c r="APL28" s="15"/>
      <c r="APM28" s="23"/>
      <c r="APN28" s="21"/>
      <c r="APO28"/>
      <c r="APP28" s="4"/>
      <c r="APQ28" s="4"/>
      <c r="APR28"/>
      <c r="APS28" s="22"/>
      <c r="APT28" s="22"/>
      <c r="APU28" s="22"/>
      <c r="APV28" s="15"/>
      <c r="APW28" s="23"/>
      <c r="APX28" s="21"/>
      <c r="APY28"/>
      <c r="APZ28" s="4"/>
      <c r="AQA28" s="4"/>
      <c r="AQB28"/>
      <c r="AQC28" s="22"/>
      <c r="AQD28" s="22"/>
      <c r="AQE28" s="22"/>
      <c r="AQF28" s="15"/>
      <c r="AQG28" s="23"/>
      <c r="AQH28" s="21"/>
      <c r="AQI28"/>
      <c r="AQJ28" s="4"/>
      <c r="AQK28" s="4"/>
      <c r="AQL28"/>
      <c r="AQM28" s="22"/>
      <c r="AQN28" s="22"/>
      <c r="AQO28" s="22"/>
      <c r="AQP28" s="15"/>
      <c r="AQQ28" s="23"/>
      <c r="AQR28" s="21"/>
      <c r="AQS28"/>
      <c r="AQT28" s="4"/>
      <c r="AQU28" s="4"/>
      <c r="AQV28"/>
      <c r="AQW28" s="22"/>
      <c r="AQX28" s="22"/>
      <c r="AQY28" s="22"/>
      <c r="AQZ28" s="15"/>
      <c r="ARA28" s="23"/>
      <c r="ARB28" s="21"/>
      <c r="ARC28"/>
      <c r="ARD28" s="4"/>
      <c r="ARE28" s="4"/>
      <c r="ARF28"/>
      <c r="ARG28" s="22"/>
      <c r="ARH28" s="22"/>
      <c r="ARI28" s="22"/>
      <c r="ARJ28" s="15"/>
      <c r="ARK28" s="23"/>
      <c r="ARL28" s="21"/>
      <c r="ARM28"/>
      <c r="ARN28" s="4"/>
      <c r="ARO28" s="4"/>
      <c r="ARP28"/>
      <c r="ARQ28" s="22"/>
      <c r="ARR28" s="22"/>
      <c r="ARS28" s="22"/>
      <c r="ART28" s="15"/>
      <c r="ARU28" s="23"/>
      <c r="ARV28" s="21"/>
      <c r="ARW28"/>
      <c r="ARX28" s="4"/>
      <c r="ARY28" s="4"/>
      <c r="ARZ28"/>
      <c r="ASA28" s="22"/>
      <c r="ASB28" s="22"/>
      <c r="ASC28" s="22"/>
      <c r="ASD28" s="15"/>
      <c r="ASE28" s="23"/>
      <c r="ASF28" s="21"/>
      <c r="ASG28"/>
      <c r="ASH28" s="4"/>
      <c r="ASI28" s="4"/>
      <c r="ASJ28"/>
      <c r="ASK28" s="22"/>
      <c r="ASL28" s="22"/>
      <c r="ASM28" s="22"/>
      <c r="ASN28" s="15"/>
      <c r="ASO28" s="23"/>
      <c r="ASP28" s="21"/>
      <c r="ASQ28"/>
      <c r="ASR28" s="4"/>
      <c r="ASS28" s="4"/>
      <c r="AST28"/>
      <c r="ASU28" s="22"/>
      <c r="ASV28" s="22"/>
      <c r="ASW28" s="22"/>
      <c r="ASX28" s="15"/>
      <c r="ASY28" s="23"/>
      <c r="ASZ28" s="21"/>
      <c r="ATA28"/>
      <c r="ATB28" s="4"/>
      <c r="ATC28" s="4"/>
      <c r="ATD28"/>
      <c r="ATE28" s="22"/>
      <c r="ATF28" s="22"/>
      <c r="ATG28" s="22"/>
      <c r="ATH28" s="15"/>
      <c r="ATI28" s="23"/>
      <c r="ATJ28" s="21"/>
      <c r="ATK28"/>
      <c r="ATL28" s="4"/>
      <c r="ATM28" s="4"/>
      <c r="ATN28"/>
      <c r="ATO28" s="22"/>
      <c r="ATP28" s="22"/>
      <c r="ATQ28" s="22"/>
      <c r="ATR28" s="15"/>
      <c r="ATS28" s="23"/>
      <c r="ATT28" s="21"/>
      <c r="ATU28"/>
      <c r="ATV28" s="4"/>
      <c r="ATW28" s="4"/>
      <c r="ATX28"/>
      <c r="ATY28" s="22"/>
      <c r="ATZ28" s="22"/>
      <c r="AUA28" s="22"/>
      <c r="AUB28" s="15"/>
      <c r="AUC28" s="23"/>
      <c r="AUD28" s="21"/>
      <c r="AUE28"/>
      <c r="AUF28" s="4"/>
      <c r="AUG28" s="4"/>
      <c r="AUH28"/>
      <c r="AUI28" s="22"/>
      <c r="AUJ28" s="22"/>
      <c r="AUK28" s="22"/>
      <c r="AUL28" s="15"/>
      <c r="AUM28" s="23"/>
      <c r="AUN28" s="21"/>
      <c r="AUO28"/>
      <c r="AUP28" s="4"/>
      <c r="AUQ28" s="4"/>
      <c r="AUR28"/>
      <c r="AUS28" s="22"/>
      <c r="AUT28" s="22"/>
      <c r="AUU28" s="22"/>
      <c r="AUV28" s="15"/>
      <c r="AUW28" s="23"/>
      <c r="AUX28" s="21"/>
      <c r="AUY28"/>
      <c r="AUZ28" s="4"/>
      <c r="AVA28" s="4"/>
      <c r="AVB28"/>
      <c r="AVC28" s="22"/>
      <c r="AVD28" s="22"/>
      <c r="AVE28" s="22"/>
      <c r="AVF28" s="15"/>
      <c r="AVG28" s="23"/>
      <c r="AVH28" s="21"/>
      <c r="AVI28"/>
      <c r="AVJ28" s="4"/>
      <c r="AVK28" s="4"/>
      <c r="AVL28"/>
      <c r="AVM28" s="22"/>
      <c r="AVN28" s="22"/>
      <c r="AVO28" s="22"/>
      <c r="AVP28" s="15"/>
      <c r="AVQ28" s="23"/>
      <c r="AVR28" s="21"/>
      <c r="AVS28"/>
      <c r="AVT28" s="4"/>
      <c r="AVU28" s="4"/>
      <c r="AVV28"/>
      <c r="AVW28" s="22"/>
      <c r="AVX28" s="22"/>
      <c r="AVY28" s="22"/>
      <c r="AVZ28" s="15"/>
      <c r="AWA28" s="23"/>
      <c r="AWB28" s="21"/>
      <c r="AWC28"/>
      <c r="AWD28" s="4"/>
      <c r="AWE28" s="4"/>
      <c r="AWF28"/>
      <c r="AWG28" s="22"/>
      <c r="AWH28" s="22"/>
      <c r="AWI28" s="22"/>
      <c r="AWJ28" s="15"/>
      <c r="AWK28" s="23"/>
      <c r="AWL28" s="21"/>
      <c r="AWM28"/>
      <c r="AWN28" s="4"/>
      <c r="AWO28" s="4"/>
      <c r="AWP28"/>
      <c r="AWQ28" s="22"/>
      <c r="AWR28" s="22"/>
      <c r="AWS28" s="22"/>
      <c r="AWT28" s="15"/>
      <c r="AWU28" s="23"/>
      <c r="AWV28" s="21"/>
      <c r="AWW28"/>
      <c r="AWX28" s="4"/>
      <c r="AWY28" s="4"/>
      <c r="AWZ28"/>
      <c r="AXA28" s="22"/>
      <c r="AXB28" s="22"/>
      <c r="AXC28" s="22"/>
      <c r="AXD28" s="15"/>
      <c r="AXE28" s="23"/>
      <c r="AXF28" s="21"/>
      <c r="AXG28"/>
      <c r="AXH28" s="4"/>
      <c r="AXI28" s="4"/>
      <c r="AXJ28"/>
      <c r="AXK28" s="22"/>
      <c r="AXL28" s="22"/>
      <c r="AXM28" s="22"/>
      <c r="AXN28" s="15"/>
      <c r="AXO28" s="23"/>
      <c r="AXP28" s="21"/>
      <c r="AXQ28"/>
      <c r="AXR28" s="4"/>
      <c r="AXS28" s="4"/>
      <c r="AXT28"/>
      <c r="AXU28" s="22"/>
      <c r="AXV28" s="22"/>
      <c r="AXW28" s="22"/>
      <c r="AXX28" s="15"/>
      <c r="AXY28" s="23"/>
      <c r="AXZ28" s="21"/>
      <c r="AYA28"/>
      <c r="AYB28" s="4"/>
      <c r="AYC28" s="4"/>
      <c r="AYD28"/>
      <c r="AYE28" s="22"/>
      <c r="AYF28" s="22"/>
      <c r="AYG28" s="22"/>
      <c r="AYH28" s="15"/>
      <c r="AYI28" s="23"/>
      <c r="AYJ28" s="21"/>
      <c r="AYK28"/>
      <c r="AYL28" s="4"/>
      <c r="AYM28" s="4"/>
      <c r="AYN28"/>
      <c r="AYO28" s="22"/>
      <c r="AYP28" s="22"/>
      <c r="AYQ28" s="22"/>
      <c r="AYR28" s="15"/>
      <c r="AYS28" s="23"/>
      <c r="AYT28" s="21"/>
      <c r="AYU28"/>
      <c r="AYV28" s="4"/>
      <c r="AYW28" s="4"/>
      <c r="AYX28"/>
      <c r="AYY28" s="22"/>
      <c r="AYZ28" s="22"/>
      <c r="AZA28" s="22"/>
      <c r="AZB28" s="15"/>
      <c r="AZC28" s="23"/>
      <c r="AZD28" s="21"/>
      <c r="AZE28"/>
      <c r="AZF28" s="4"/>
      <c r="AZG28" s="4"/>
      <c r="AZH28"/>
      <c r="AZI28" s="22"/>
      <c r="AZJ28" s="22"/>
      <c r="AZK28" s="22"/>
      <c r="AZL28" s="15"/>
      <c r="AZM28" s="23"/>
      <c r="AZN28" s="21"/>
      <c r="AZO28"/>
      <c r="AZP28" s="4"/>
      <c r="AZQ28" s="4"/>
      <c r="AZR28"/>
      <c r="AZS28" s="22"/>
      <c r="AZT28" s="22"/>
      <c r="AZU28" s="22"/>
      <c r="AZV28" s="15"/>
      <c r="AZW28" s="23"/>
      <c r="AZX28" s="21"/>
      <c r="AZY28"/>
      <c r="AZZ28" s="4"/>
      <c r="BAA28" s="4"/>
      <c r="BAB28"/>
      <c r="BAC28" s="22"/>
      <c r="BAD28" s="22"/>
      <c r="BAE28" s="22"/>
      <c r="BAF28" s="15"/>
      <c r="BAG28" s="23"/>
      <c r="BAH28" s="21"/>
      <c r="BAI28"/>
      <c r="BAJ28" s="4"/>
      <c r="BAK28" s="4"/>
      <c r="BAL28"/>
      <c r="BAM28" s="22"/>
      <c r="BAN28" s="22"/>
      <c r="BAO28" s="22"/>
      <c r="BAP28" s="15"/>
      <c r="BAQ28" s="23"/>
      <c r="BAR28" s="21"/>
      <c r="BAS28"/>
      <c r="BAT28" s="4"/>
      <c r="BAU28" s="4"/>
      <c r="BAV28"/>
      <c r="BAW28" s="22"/>
      <c r="BAX28" s="22"/>
      <c r="BAY28" s="22"/>
      <c r="BAZ28" s="15"/>
      <c r="BBA28" s="23"/>
      <c r="BBB28" s="21"/>
      <c r="BBC28"/>
      <c r="BBD28" s="4"/>
      <c r="BBE28" s="4"/>
      <c r="BBF28"/>
      <c r="BBG28" s="22"/>
      <c r="BBH28" s="22"/>
      <c r="BBI28" s="22"/>
      <c r="BBJ28" s="15"/>
      <c r="BBK28" s="23"/>
      <c r="BBL28" s="21"/>
      <c r="BBM28"/>
      <c r="BBN28" s="4"/>
      <c r="BBO28" s="4"/>
      <c r="BBP28"/>
      <c r="BBQ28" s="22"/>
      <c r="BBR28" s="22"/>
      <c r="BBS28" s="22"/>
      <c r="BBT28" s="15"/>
      <c r="BBU28" s="23"/>
      <c r="BBV28" s="21"/>
      <c r="BBW28"/>
      <c r="BBX28" s="4"/>
      <c r="BBY28" s="4"/>
      <c r="BBZ28"/>
      <c r="BCA28" s="22"/>
      <c r="BCB28" s="22"/>
      <c r="BCC28" s="22"/>
      <c r="BCD28" s="15"/>
      <c r="BCE28" s="23"/>
      <c r="BCF28" s="21"/>
      <c r="BCG28"/>
      <c r="BCH28" s="4"/>
      <c r="BCI28" s="4"/>
      <c r="BCJ28"/>
      <c r="BCK28" s="22"/>
      <c r="BCL28" s="22"/>
      <c r="BCM28" s="22"/>
      <c r="BCN28" s="15"/>
      <c r="BCO28" s="23"/>
      <c r="BCP28" s="21"/>
      <c r="BCQ28"/>
      <c r="BCR28" s="4"/>
      <c r="BCS28" s="4"/>
      <c r="BCT28"/>
      <c r="BCU28" s="22"/>
      <c r="BCV28" s="22"/>
      <c r="BCW28" s="22"/>
      <c r="BCX28" s="15"/>
      <c r="BCY28" s="23"/>
      <c r="BCZ28" s="21"/>
      <c r="BDA28"/>
      <c r="BDB28" s="4"/>
      <c r="BDC28" s="4"/>
      <c r="BDD28"/>
      <c r="BDE28" s="22"/>
      <c r="BDF28" s="22"/>
      <c r="BDG28" s="22"/>
      <c r="BDH28" s="15"/>
      <c r="BDI28" s="23"/>
      <c r="BDJ28" s="21"/>
      <c r="BDK28"/>
      <c r="BDL28" s="4"/>
      <c r="BDM28" s="4"/>
      <c r="BDN28"/>
      <c r="BDO28" s="22"/>
      <c r="BDP28" s="22"/>
      <c r="BDQ28" s="22"/>
      <c r="BDR28" s="15"/>
      <c r="BDS28" s="23"/>
      <c r="BDT28" s="21"/>
      <c r="BDU28"/>
      <c r="BDV28" s="4"/>
      <c r="BDW28" s="4"/>
      <c r="BDX28"/>
      <c r="BDY28" s="22"/>
      <c r="BDZ28" s="22"/>
      <c r="BEA28" s="22"/>
      <c r="BEB28" s="15"/>
      <c r="BEC28" s="23"/>
      <c r="BED28" s="21"/>
      <c r="BEE28"/>
      <c r="BEF28" s="4"/>
      <c r="BEG28" s="4"/>
      <c r="BEH28"/>
      <c r="BEI28" s="22"/>
      <c r="BEJ28" s="22"/>
      <c r="BEK28" s="22"/>
      <c r="BEL28" s="15"/>
      <c r="BEM28" s="23"/>
      <c r="BEN28" s="21"/>
      <c r="BEO28"/>
      <c r="BEP28" s="4"/>
      <c r="BEQ28" s="4"/>
      <c r="BER28"/>
      <c r="BES28" s="22"/>
      <c r="BET28" s="22"/>
      <c r="BEU28" s="22"/>
      <c r="BEV28" s="15"/>
      <c r="BEW28" s="23"/>
      <c r="BEX28" s="21"/>
      <c r="BEY28"/>
      <c r="BEZ28" s="4"/>
      <c r="BFA28" s="4"/>
      <c r="BFB28"/>
      <c r="BFC28" s="22"/>
      <c r="BFD28" s="22"/>
      <c r="BFE28" s="22"/>
      <c r="BFF28" s="15"/>
      <c r="BFG28" s="23"/>
      <c r="BFH28" s="21"/>
      <c r="BFI28"/>
      <c r="BFJ28" s="4"/>
      <c r="BFK28" s="4"/>
      <c r="BFL28"/>
      <c r="BFM28" s="22"/>
      <c r="BFN28" s="22"/>
      <c r="BFO28" s="22"/>
      <c r="BFP28" s="15"/>
      <c r="BFQ28" s="23"/>
      <c r="BFR28" s="21"/>
      <c r="BFS28"/>
      <c r="BFT28" s="4"/>
      <c r="BFU28" s="4"/>
      <c r="BFV28"/>
      <c r="BFW28" s="22"/>
      <c r="BFX28" s="22"/>
      <c r="BFY28" s="22"/>
      <c r="BFZ28" s="15"/>
      <c r="BGA28" s="23"/>
      <c r="BGB28" s="21"/>
      <c r="BGC28"/>
      <c r="BGD28" s="4"/>
      <c r="BGE28" s="4"/>
      <c r="BGF28"/>
      <c r="BGG28" s="22"/>
      <c r="BGH28" s="22"/>
      <c r="BGI28" s="22"/>
      <c r="BGJ28" s="15"/>
      <c r="BGK28" s="23"/>
      <c r="BGL28" s="21"/>
      <c r="BGM28"/>
      <c r="BGN28" s="4"/>
      <c r="BGO28" s="4"/>
      <c r="BGP28"/>
      <c r="BGQ28" s="22"/>
      <c r="BGR28" s="22"/>
      <c r="BGS28" s="22"/>
      <c r="BGT28" s="15"/>
      <c r="BGU28" s="23"/>
      <c r="BGV28" s="21"/>
      <c r="BGW28"/>
      <c r="BGX28" s="4"/>
      <c r="BGY28" s="4"/>
      <c r="BGZ28"/>
      <c r="BHA28" s="22"/>
      <c r="BHB28" s="22"/>
      <c r="BHC28" s="22"/>
      <c r="BHD28" s="15"/>
      <c r="BHE28" s="23"/>
      <c r="BHF28" s="21"/>
      <c r="BHG28"/>
      <c r="BHH28" s="4"/>
      <c r="BHI28" s="4"/>
      <c r="BHJ28"/>
      <c r="BHK28" s="22"/>
      <c r="BHL28" s="22"/>
      <c r="BHM28" s="22"/>
      <c r="BHN28" s="15"/>
      <c r="BHO28" s="23"/>
      <c r="BHP28" s="21"/>
      <c r="BHQ28"/>
      <c r="BHR28" s="4"/>
      <c r="BHS28" s="4"/>
      <c r="BHT28"/>
      <c r="BHU28" s="22"/>
      <c r="BHV28" s="22"/>
      <c r="BHW28" s="22"/>
      <c r="BHX28" s="15"/>
      <c r="BHY28" s="23"/>
      <c r="BHZ28" s="21"/>
      <c r="BIA28"/>
      <c r="BIB28" s="4"/>
      <c r="BIC28" s="4"/>
      <c r="BID28"/>
      <c r="BIE28" s="22"/>
      <c r="BIF28" s="22"/>
      <c r="BIG28" s="22"/>
      <c r="BIH28" s="15"/>
      <c r="BII28" s="23"/>
      <c r="BIJ28" s="21"/>
      <c r="BIK28"/>
      <c r="BIL28" s="4"/>
      <c r="BIM28" s="4"/>
      <c r="BIN28"/>
      <c r="BIO28" s="22"/>
      <c r="BIP28" s="22"/>
      <c r="BIQ28" s="22"/>
      <c r="BIR28" s="15"/>
      <c r="BIS28" s="23"/>
      <c r="BIT28" s="21"/>
      <c r="BIU28"/>
      <c r="BIV28" s="4"/>
      <c r="BIW28" s="4"/>
      <c r="BIX28"/>
      <c r="BIY28" s="22"/>
      <c r="BIZ28" s="22"/>
      <c r="BJA28" s="22"/>
      <c r="BJB28" s="15"/>
      <c r="BJC28" s="23"/>
      <c r="BJD28" s="21"/>
      <c r="BJE28"/>
      <c r="BJF28" s="4"/>
      <c r="BJG28" s="4"/>
      <c r="BJH28"/>
      <c r="BJI28" s="22"/>
      <c r="BJJ28" s="22"/>
      <c r="BJK28" s="22"/>
      <c r="BJL28" s="15"/>
      <c r="BJM28" s="23"/>
      <c r="BJN28" s="21"/>
      <c r="BJO28"/>
      <c r="BJP28" s="4"/>
      <c r="BJQ28" s="4"/>
      <c r="BJR28"/>
      <c r="BJS28" s="22"/>
      <c r="BJT28" s="22"/>
      <c r="BJU28" s="22"/>
      <c r="BJV28" s="15"/>
      <c r="BJW28" s="23"/>
      <c r="BJX28" s="21"/>
      <c r="BJY28"/>
      <c r="BJZ28" s="4"/>
      <c r="BKA28" s="4"/>
      <c r="BKB28"/>
      <c r="BKC28" s="22"/>
      <c r="BKD28" s="22"/>
      <c r="BKE28" s="22"/>
      <c r="BKF28" s="15"/>
      <c r="BKG28" s="23"/>
      <c r="BKH28" s="21"/>
      <c r="BKI28"/>
      <c r="BKJ28" s="4"/>
      <c r="BKK28" s="4"/>
      <c r="BKL28"/>
      <c r="BKM28" s="22"/>
      <c r="BKN28" s="22"/>
      <c r="BKO28" s="22"/>
      <c r="BKP28" s="15"/>
      <c r="BKQ28" s="23"/>
      <c r="BKR28" s="21"/>
      <c r="BKS28"/>
      <c r="BKT28" s="4"/>
      <c r="BKU28" s="4"/>
      <c r="BKV28"/>
      <c r="BKW28" s="22"/>
      <c r="BKX28" s="22"/>
      <c r="BKY28" s="22"/>
      <c r="BKZ28" s="15"/>
      <c r="BLA28" s="23"/>
      <c r="BLB28" s="21"/>
      <c r="BLC28"/>
      <c r="BLD28" s="4"/>
      <c r="BLE28" s="4"/>
      <c r="BLF28"/>
      <c r="BLG28" s="22"/>
      <c r="BLH28" s="22"/>
      <c r="BLI28" s="22"/>
      <c r="BLJ28" s="15"/>
      <c r="BLK28" s="23"/>
      <c r="BLL28" s="21"/>
      <c r="BLM28"/>
      <c r="BLN28" s="4"/>
      <c r="BLO28" s="4"/>
      <c r="BLP28"/>
      <c r="BLQ28" s="22"/>
      <c r="BLR28" s="22"/>
      <c r="BLS28" s="22"/>
      <c r="BLT28" s="15"/>
      <c r="BLU28" s="23"/>
      <c r="BLV28" s="21"/>
      <c r="BLW28"/>
      <c r="BLX28" s="4"/>
      <c r="BLY28" s="4"/>
      <c r="BLZ28"/>
      <c r="BMA28" s="22"/>
      <c r="BMB28" s="22"/>
      <c r="BMC28" s="22"/>
      <c r="BMD28" s="15"/>
      <c r="BME28" s="23"/>
      <c r="BMF28" s="21"/>
      <c r="BMG28"/>
      <c r="BMH28" s="4"/>
      <c r="BMI28" s="4"/>
      <c r="BMJ28"/>
      <c r="BMK28" s="22"/>
      <c r="BML28" s="22"/>
      <c r="BMM28" s="22"/>
      <c r="BMN28" s="15"/>
      <c r="BMO28" s="23"/>
      <c r="BMP28" s="21"/>
      <c r="BMQ28"/>
      <c r="BMR28" s="4"/>
      <c r="BMS28" s="4"/>
      <c r="BMT28"/>
      <c r="BMU28" s="22"/>
      <c r="BMV28" s="22"/>
      <c r="BMW28" s="22"/>
      <c r="BMX28" s="15"/>
      <c r="BMY28" s="23"/>
      <c r="BMZ28" s="21"/>
      <c r="BNA28"/>
      <c r="BNB28" s="4"/>
      <c r="BNC28" s="4"/>
      <c r="BND28"/>
      <c r="BNE28" s="22"/>
      <c r="BNF28" s="22"/>
      <c r="BNG28" s="22"/>
      <c r="BNH28" s="15"/>
      <c r="BNI28" s="23"/>
      <c r="BNJ28" s="21"/>
      <c r="BNK28"/>
      <c r="BNL28" s="4"/>
      <c r="BNM28" s="4"/>
      <c r="BNN28"/>
      <c r="BNO28" s="22"/>
      <c r="BNP28" s="22"/>
      <c r="BNQ28" s="22"/>
      <c r="BNR28" s="15"/>
      <c r="BNS28" s="23"/>
      <c r="BNT28" s="21"/>
      <c r="BNU28"/>
      <c r="BNV28" s="4"/>
      <c r="BNW28" s="4"/>
      <c r="BNX28"/>
      <c r="BNY28" s="22"/>
      <c r="BNZ28" s="22"/>
      <c r="BOA28" s="22"/>
      <c r="BOB28" s="15"/>
      <c r="BOC28" s="23"/>
      <c r="BOD28" s="21"/>
      <c r="BOE28"/>
      <c r="BOF28" s="4"/>
      <c r="BOG28" s="4"/>
      <c r="BOH28"/>
      <c r="BOI28" s="22"/>
      <c r="BOJ28" s="22"/>
      <c r="BOK28" s="22"/>
      <c r="BOL28" s="15"/>
      <c r="BOM28" s="23"/>
      <c r="BON28" s="21"/>
      <c r="BOO28"/>
      <c r="BOP28" s="4"/>
      <c r="BOQ28" s="4"/>
      <c r="BOR28"/>
      <c r="BOS28" s="22"/>
      <c r="BOT28" s="22"/>
      <c r="BOU28" s="22"/>
      <c r="BOV28" s="15"/>
      <c r="BOW28" s="23"/>
      <c r="BOX28" s="21"/>
      <c r="BOY28"/>
      <c r="BOZ28" s="4"/>
      <c r="BPA28" s="4"/>
      <c r="BPB28"/>
      <c r="BPC28" s="22"/>
      <c r="BPD28" s="22"/>
      <c r="BPE28" s="22"/>
      <c r="BPF28" s="15"/>
      <c r="BPG28" s="23"/>
      <c r="BPH28" s="21"/>
      <c r="BPI28"/>
      <c r="BPJ28" s="4"/>
      <c r="BPK28" s="4"/>
      <c r="BPL28"/>
      <c r="BPM28" s="22"/>
      <c r="BPN28" s="22"/>
      <c r="BPO28" s="22"/>
      <c r="BPP28" s="15"/>
      <c r="BPQ28" s="23"/>
      <c r="BPR28" s="21"/>
      <c r="BPS28"/>
      <c r="BPT28" s="4"/>
      <c r="BPU28" s="4"/>
      <c r="BPV28"/>
      <c r="BPW28" s="22"/>
      <c r="BPX28" s="22"/>
      <c r="BPY28" s="22"/>
      <c r="BPZ28" s="15"/>
      <c r="BQA28" s="23"/>
      <c r="BQB28" s="21"/>
      <c r="BQC28"/>
      <c r="BQD28" s="4"/>
      <c r="BQE28" s="4"/>
      <c r="BQF28"/>
      <c r="BQG28" s="22"/>
      <c r="BQH28" s="22"/>
      <c r="BQI28" s="22"/>
      <c r="BQJ28" s="15"/>
      <c r="BQK28" s="23"/>
      <c r="BQL28" s="21"/>
      <c r="BQM28"/>
      <c r="BQN28" s="4"/>
      <c r="BQO28" s="4"/>
      <c r="BQP28"/>
      <c r="BQQ28" s="22"/>
      <c r="BQR28" s="22"/>
      <c r="BQS28" s="22"/>
      <c r="BQT28" s="15"/>
      <c r="BQU28" s="23"/>
      <c r="BQV28" s="21"/>
      <c r="BQW28"/>
      <c r="BQX28" s="4"/>
      <c r="BQY28" s="4"/>
      <c r="BQZ28"/>
      <c r="BRA28" s="22"/>
      <c r="BRB28" s="22"/>
      <c r="BRC28" s="22"/>
      <c r="BRD28" s="15"/>
      <c r="BRE28" s="23"/>
      <c r="BRF28" s="21"/>
      <c r="BRG28"/>
      <c r="BRH28" s="4"/>
      <c r="BRI28" s="4"/>
      <c r="BRJ28"/>
      <c r="BRK28" s="22"/>
      <c r="BRL28" s="22"/>
      <c r="BRM28" s="22"/>
      <c r="BRN28" s="15"/>
      <c r="BRO28" s="23"/>
      <c r="BRP28" s="21"/>
      <c r="BRQ28"/>
      <c r="BRR28" s="4"/>
      <c r="BRS28" s="4"/>
      <c r="BRT28"/>
      <c r="BRU28" s="22"/>
      <c r="BRV28" s="22"/>
      <c r="BRW28" s="22"/>
      <c r="BRX28" s="15"/>
      <c r="BRY28" s="23"/>
      <c r="BRZ28" s="21"/>
      <c r="BSA28"/>
      <c r="BSB28" s="4"/>
      <c r="BSC28" s="4"/>
      <c r="BSD28"/>
      <c r="BSE28" s="22"/>
      <c r="BSF28" s="22"/>
      <c r="BSG28" s="22"/>
      <c r="BSH28" s="15"/>
      <c r="BSI28" s="23"/>
      <c r="BSJ28" s="21"/>
      <c r="BSK28"/>
      <c r="BSL28" s="4"/>
      <c r="BSM28" s="4"/>
      <c r="BSN28"/>
      <c r="BSO28" s="22"/>
      <c r="BSP28" s="22"/>
      <c r="BSQ28" s="22"/>
      <c r="BSR28" s="15"/>
      <c r="BSS28" s="23"/>
      <c r="BST28" s="21"/>
      <c r="BSU28"/>
      <c r="BSV28" s="4"/>
      <c r="BSW28" s="4"/>
      <c r="BSX28"/>
      <c r="BSY28" s="22"/>
      <c r="BSZ28" s="22"/>
      <c r="BTA28" s="22"/>
      <c r="BTB28" s="15"/>
      <c r="BTC28" s="23"/>
      <c r="BTD28" s="21"/>
      <c r="BTE28"/>
      <c r="BTF28" s="4"/>
      <c r="BTG28" s="4"/>
      <c r="BTH28"/>
      <c r="BTI28" s="22"/>
      <c r="BTJ28" s="22"/>
      <c r="BTK28" s="22"/>
      <c r="BTL28" s="15"/>
      <c r="BTM28" s="23"/>
      <c r="BTN28" s="21"/>
      <c r="BTO28"/>
      <c r="BTP28" s="4"/>
      <c r="BTQ28" s="4"/>
      <c r="BTR28"/>
      <c r="BTS28" s="22"/>
      <c r="BTT28" s="22"/>
      <c r="BTU28" s="22"/>
      <c r="BTV28" s="15"/>
      <c r="BTW28" s="23"/>
      <c r="BTX28" s="21"/>
      <c r="BTY28"/>
      <c r="BTZ28" s="4"/>
      <c r="BUA28" s="4"/>
      <c r="BUB28"/>
      <c r="BUC28" s="22"/>
      <c r="BUD28" s="22"/>
      <c r="BUE28" s="22"/>
      <c r="BUF28" s="15"/>
      <c r="BUG28" s="23"/>
      <c r="BUH28" s="21"/>
      <c r="BUI28"/>
      <c r="BUJ28" s="4"/>
      <c r="BUK28" s="4"/>
      <c r="BUL28"/>
      <c r="BUM28" s="22"/>
      <c r="BUN28" s="22"/>
      <c r="BUO28" s="22"/>
      <c r="BUP28" s="15"/>
      <c r="BUQ28" s="23"/>
      <c r="BUR28" s="21"/>
      <c r="BUS28"/>
      <c r="BUT28" s="4"/>
      <c r="BUU28" s="4"/>
      <c r="BUV28"/>
      <c r="BUW28" s="22"/>
      <c r="BUX28" s="22"/>
      <c r="BUY28" s="22"/>
      <c r="BUZ28" s="15"/>
      <c r="BVA28" s="23"/>
      <c r="BVB28" s="21"/>
      <c r="BVC28"/>
      <c r="BVD28" s="4"/>
      <c r="BVE28" s="4"/>
      <c r="BVF28"/>
      <c r="BVG28" s="22"/>
      <c r="BVH28" s="22"/>
      <c r="BVI28" s="22"/>
      <c r="BVJ28" s="15"/>
      <c r="BVK28" s="23"/>
      <c r="BVL28" s="21"/>
      <c r="BVM28"/>
      <c r="BVN28" s="4"/>
      <c r="BVO28" s="4"/>
      <c r="BVP28"/>
      <c r="BVQ28" s="22"/>
      <c r="BVR28" s="22"/>
      <c r="BVS28" s="22"/>
      <c r="BVT28" s="15"/>
      <c r="BVU28" s="23"/>
      <c r="BVV28" s="21"/>
      <c r="BVW28"/>
      <c r="BVX28" s="4"/>
      <c r="BVY28" s="4"/>
      <c r="BVZ28"/>
      <c r="BWA28" s="22"/>
      <c r="BWB28" s="22"/>
      <c r="BWC28" s="22"/>
      <c r="BWD28" s="15"/>
      <c r="BWE28" s="23"/>
      <c r="BWF28" s="21"/>
      <c r="BWG28"/>
      <c r="BWH28" s="4"/>
      <c r="BWI28" s="4"/>
      <c r="BWJ28"/>
      <c r="BWK28" s="22"/>
      <c r="BWL28" s="22"/>
      <c r="BWM28" s="22"/>
      <c r="BWN28" s="15"/>
      <c r="BWO28" s="23"/>
      <c r="BWP28" s="21"/>
      <c r="BWQ28"/>
      <c r="BWR28" s="4"/>
      <c r="BWS28" s="4"/>
      <c r="BWT28"/>
      <c r="BWU28" s="22"/>
      <c r="BWV28" s="22"/>
      <c r="BWW28" s="22"/>
      <c r="BWX28" s="15"/>
      <c r="BWY28" s="23"/>
      <c r="BWZ28" s="21"/>
      <c r="BXA28"/>
      <c r="BXB28" s="4"/>
      <c r="BXC28" s="4"/>
      <c r="BXD28"/>
      <c r="BXE28" s="22"/>
      <c r="BXF28" s="22"/>
      <c r="BXG28" s="22"/>
      <c r="BXH28" s="15"/>
      <c r="BXI28" s="23"/>
      <c r="BXJ28" s="21"/>
      <c r="BXK28"/>
      <c r="BXL28" s="4"/>
      <c r="BXM28" s="4"/>
      <c r="BXN28"/>
      <c r="BXO28" s="22"/>
      <c r="BXP28" s="22"/>
      <c r="BXQ28" s="22"/>
      <c r="BXR28" s="15"/>
      <c r="BXS28" s="23"/>
      <c r="BXT28" s="21"/>
      <c r="BXU28"/>
      <c r="BXV28" s="4"/>
      <c r="BXW28" s="4"/>
      <c r="BXX28"/>
      <c r="BXY28" s="22"/>
      <c r="BXZ28" s="22"/>
      <c r="BYA28" s="22"/>
      <c r="BYB28" s="15"/>
      <c r="BYC28" s="23"/>
      <c r="BYD28" s="21"/>
      <c r="BYE28"/>
      <c r="BYF28" s="4"/>
      <c r="BYG28" s="4"/>
      <c r="BYH28"/>
      <c r="BYI28" s="22"/>
      <c r="BYJ28" s="22"/>
      <c r="BYK28" s="22"/>
      <c r="BYL28" s="15"/>
      <c r="BYM28" s="23"/>
      <c r="BYN28" s="21"/>
      <c r="BYO28"/>
      <c r="BYP28" s="4"/>
      <c r="BYQ28" s="4"/>
      <c r="BYR28"/>
      <c r="BYS28" s="22"/>
      <c r="BYT28" s="22"/>
      <c r="BYU28" s="22"/>
      <c r="BYV28" s="15"/>
      <c r="BYW28" s="23"/>
      <c r="BYX28" s="21"/>
      <c r="BYY28"/>
      <c r="BYZ28" s="4"/>
      <c r="BZA28" s="4"/>
      <c r="BZB28"/>
      <c r="BZC28" s="22"/>
      <c r="BZD28" s="22"/>
      <c r="BZE28" s="22"/>
      <c r="BZF28" s="15"/>
      <c r="BZG28" s="23"/>
      <c r="BZH28" s="21"/>
      <c r="BZI28"/>
      <c r="BZJ28" s="4"/>
      <c r="BZK28" s="4"/>
      <c r="BZL28"/>
      <c r="BZM28" s="22"/>
      <c r="BZN28" s="22"/>
      <c r="BZO28" s="22"/>
      <c r="BZP28" s="15"/>
      <c r="BZQ28" s="23"/>
      <c r="BZR28" s="21"/>
      <c r="BZS28"/>
      <c r="BZT28" s="4"/>
      <c r="BZU28" s="4"/>
      <c r="BZV28"/>
      <c r="BZW28" s="22"/>
      <c r="BZX28" s="22"/>
      <c r="BZY28" s="22"/>
      <c r="BZZ28" s="15"/>
      <c r="CAA28" s="23"/>
      <c r="CAB28" s="21"/>
      <c r="CAC28"/>
      <c r="CAD28" s="4"/>
      <c r="CAE28" s="4"/>
      <c r="CAF28"/>
      <c r="CAG28" s="22"/>
      <c r="CAH28" s="22"/>
      <c r="CAI28" s="22"/>
      <c r="CAJ28" s="15"/>
      <c r="CAK28" s="23"/>
      <c r="CAL28" s="21"/>
      <c r="CAM28"/>
      <c r="CAN28" s="4"/>
      <c r="CAO28" s="4"/>
      <c r="CAP28"/>
      <c r="CAQ28" s="22"/>
      <c r="CAR28" s="22"/>
      <c r="CAS28" s="22"/>
      <c r="CAT28" s="15"/>
      <c r="CAU28" s="23"/>
      <c r="CAV28" s="21"/>
      <c r="CAW28"/>
      <c r="CAX28" s="4"/>
      <c r="CAY28" s="4"/>
      <c r="CAZ28"/>
      <c r="CBA28" s="22"/>
      <c r="CBB28" s="22"/>
      <c r="CBC28" s="22"/>
      <c r="CBD28" s="15"/>
      <c r="CBE28" s="23"/>
      <c r="CBF28" s="21"/>
      <c r="CBG28"/>
      <c r="CBH28" s="4"/>
      <c r="CBI28" s="4"/>
      <c r="CBJ28"/>
      <c r="CBK28" s="22"/>
      <c r="CBL28" s="22"/>
      <c r="CBM28" s="22"/>
      <c r="CBN28" s="15"/>
      <c r="CBO28" s="23"/>
      <c r="CBP28" s="21"/>
      <c r="CBQ28"/>
      <c r="CBR28" s="4"/>
      <c r="CBS28" s="4"/>
      <c r="CBT28"/>
      <c r="CBU28" s="22"/>
      <c r="CBV28" s="22"/>
      <c r="CBW28" s="22"/>
      <c r="CBX28" s="15"/>
      <c r="CBY28" s="23"/>
      <c r="CBZ28" s="21"/>
      <c r="CCA28"/>
      <c r="CCB28" s="4"/>
      <c r="CCC28" s="4"/>
      <c r="CCD28"/>
      <c r="CCE28" s="22"/>
      <c r="CCF28" s="22"/>
      <c r="CCG28" s="22"/>
      <c r="CCH28" s="15"/>
      <c r="CCI28" s="23"/>
      <c r="CCJ28" s="21"/>
      <c r="CCK28"/>
      <c r="CCL28" s="4"/>
      <c r="CCM28" s="4"/>
      <c r="CCN28"/>
      <c r="CCO28" s="22"/>
      <c r="CCP28" s="22"/>
      <c r="CCQ28" s="22"/>
      <c r="CCR28" s="15"/>
      <c r="CCS28" s="23"/>
      <c r="CCT28" s="21"/>
      <c r="CCU28"/>
      <c r="CCV28" s="4"/>
      <c r="CCW28" s="4"/>
      <c r="CCX28"/>
      <c r="CCY28" s="22"/>
      <c r="CCZ28" s="22"/>
      <c r="CDA28" s="22"/>
      <c r="CDB28" s="15"/>
      <c r="CDC28" s="23"/>
      <c r="CDD28" s="21"/>
      <c r="CDE28"/>
      <c r="CDF28" s="4"/>
      <c r="CDG28" s="4"/>
      <c r="CDH28"/>
      <c r="CDI28" s="22"/>
      <c r="CDJ28" s="22"/>
      <c r="CDK28" s="22"/>
      <c r="CDL28" s="15"/>
      <c r="CDM28" s="23"/>
      <c r="CDN28" s="21"/>
      <c r="CDO28"/>
      <c r="CDP28" s="4"/>
      <c r="CDQ28" s="4"/>
      <c r="CDR28"/>
      <c r="CDS28" s="22"/>
      <c r="CDT28" s="22"/>
      <c r="CDU28" s="22"/>
      <c r="CDV28" s="15"/>
      <c r="CDW28" s="23"/>
      <c r="CDX28" s="21"/>
      <c r="CDY28"/>
      <c r="CDZ28" s="4"/>
      <c r="CEA28" s="4"/>
      <c r="CEB28"/>
      <c r="CEC28" s="22"/>
      <c r="CED28" s="22"/>
      <c r="CEE28" s="22"/>
      <c r="CEF28" s="15"/>
      <c r="CEG28" s="23"/>
      <c r="CEH28" s="21"/>
      <c r="CEI28"/>
      <c r="CEJ28" s="4"/>
      <c r="CEK28" s="4"/>
      <c r="CEL28"/>
      <c r="CEM28" s="22"/>
      <c r="CEN28" s="22"/>
      <c r="CEO28" s="22"/>
      <c r="CEP28" s="15"/>
      <c r="CEQ28" s="23"/>
      <c r="CER28" s="21"/>
      <c r="CES28"/>
      <c r="CET28" s="4"/>
      <c r="CEU28" s="4"/>
      <c r="CEV28"/>
      <c r="CEW28" s="22"/>
      <c r="CEX28" s="22"/>
      <c r="CEY28" s="22"/>
      <c r="CEZ28" s="15"/>
      <c r="CFA28" s="23"/>
      <c r="CFB28" s="21"/>
      <c r="CFC28"/>
      <c r="CFD28" s="4"/>
      <c r="CFE28" s="4"/>
      <c r="CFF28"/>
      <c r="CFG28" s="22"/>
      <c r="CFH28" s="22"/>
      <c r="CFI28" s="22"/>
      <c r="CFJ28" s="15"/>
      <c r="CFK28" s="23"/>
      <c r="CFL28" s="21"/>
      <c r="CFM28"/>
      <c r="CFN28" s="4"/>
      <c r="CFO28" s="4"/>
      <c r="CFP28"/>
      <c r="CFQ28" s="22"/>
      <c r="CFR28" s="22"/>
      <c r="CFS28" s="22"/>
      <c r="CFT28" s="15"/>
      <c r="CFU28" s="23"/>
      <c r="CFV28" s="21"/>
      <c r="CFW28"/>
      <c r="CFX28" s="4"/>
      <c r="CFY28" s="4"/>
      <c r="CFZ28"/>
      <c r="CGA28" s="22"/>
      <c r="CGB28" s="22"/>
      <c r="CGC28" s="22"/>
      <c r="CGD28" s="15"/>
      <c r="CGE28" s="23"/>
      <c r="CGF28" s="21"/>
      <c r="CGG28"/>
      <c r="CGH28" s="4"/>
      <c r="CGI28" s="4"/>
      <c r="CGJ28"/>
      <c r="CGK28" s="22"/>
      <c r="CGL28" s="22"/>
      <c r="CGM28" s="22"/>
      <c r="CGN28" s="15"/>
      <c r="CGO28" s="23"/>
      <c r="CGP28" s="21"/>
      <c r="CGQ28"/>
      <c r="CGR28" s="4"/>
      <c r="CGS28" s="4"/>
      <c r="CGT28"/>
      <c r="CGU28" s="22"/>
      <c r="CGV28" s="22"/>
      <c r="CGW28" s="22"/>
      <c r="CGX28" s="15"/>
      <c r="CGY28" s="23"/>
      <c r="CGZ28" s="21"/>
      <c r="CHA28"/>
      <c r="CHB28" s="4"/>
      <c r="CHC28" s="4"/>
      <c r="CHD28"/>
      <c r="CHE28" s="22"/>
      <c r="CHF28" s="22"/>
      <c r="CHG28" s="22"/>
      <c r="CHH28" s="15"/>
      <c r="CHI28" s="23"/>
      <c r="CHJ28" s="21"/>
      <c r="CHK28"/>
      <c r="CHL28" s="4"/>
      <c r="CHM28" s="4"/>
      <c r="CHN28"/>
      <c r="CHO28" s="22"/>
      <c r="CHP28" s="22"/>
      <c r="CHQ28" s="22"/>
      <c r="CHR28" s="15"/>
      <c r="CHS28" s="23"/>
      <c r="CHT28" s="21"/>
      <c r="CHU28"/>
      <c r="CHV28" s="4"/>
      <c r="CHW28" s="4"/>
      <c r="CHX28"/>
      <c r="CHY28" s="22"/>
      <c r="CHZ28" s="22"/>
      <c r="CIA28" s="22"/>
      <c r="CIB28" s="15"/>
      <c r="CIC28" s="23"/>
      <c r="CID28" s="21"/>
      <c r="CIE28"/>
      <c r="CIF28" s="4"/>
      <c r="CIG28" s="4"/>
      <c r="CIH28"/>
      <c r="CII28" s="22"/>
      <c r="CIJ28" s="22"/>
      <c r="CIK28" s="22"/>
      <c r="CIL28" s="15"/>
      <c r="CIM28" s="23"/>
      <c r="CIN28" s="21"/>
      <c r="CIO28"/>
      <c r="CIP28" s="4"/>
      <c r="CIQ28" s="4"/>
      <c r="CIR28"/>
      <c r="CIS28" s="22"/>
      <c r="CIT28" s="22"/>
      <c r="CIU28" s="22"/>
      <c r="CIV28" s="15"/>
      <c r="CIW28" s="23"/>
      <c r="CIX28" s="21"/>
      <c r="CIY28"/>
      <c r="CIZ28" s="4"/>
      <c r="CJA28" s="4"/>
      <c r="CJB28"/>
      <c r="CJC28" s="22"/>
      <c r="CJD28" s="22"/>
      <c r="CJE28" s="22"/>
      <c r="CJF28" s="15"/>
      <c r="CJG28" s="23"/>
      <c r="CJH28" s="21"/>
      <c r="CJI28"/>
      <c r="CJJ28" s="4"/>
      <c r="CJK28" s="4"/>
      <c r="CJL28"/>
      <c r="CJM28" s="22"/>
      <c r="CJN28" s="22"/>
      <c r="CJO28" s="22"/>
      <c r="CJP28" s="15"/>
      <c r="CJQ28" s="23"/>
      <c r="CJR28" s="21"/>
      <c r="CJS28"/>
      <c r="CJT28" s="4"/>
      <c r="CJU28" s="4"/>
      <c r="CJV28"/>
      <c r="CJW28" s="22"/>
      <c r="CJX28" s="22"/>
      <c r="CJY28" s="22"/>
      <c r="CJZ28" s="15"/>
      <c r="CKA28" s="23"/>
      <c r="CKB28" s="21"/>
      <c r="CKC28"/>
      <c r="CKD28" s="4"/>
      <c r="CKE28" s="4"/>
      <c r="CKF28"/>
      <c r="CKG28" s="22"/>
      <c r="CKH28" s="22"/>
      <c r="CKI28" s="22"/>
      <c r="CKJ28" s="15"/>
      <c r="CKK28" s="23"/>
      <c r="CKL28" s="21"/>
      <c r="CKM28"/>
      <c r="CKN28" s="4"/>
      <c r="CKO28" s="4"/>
      <c r="CKP28"/>
      <c r="CKQ28" s="22"/>
      <c r="CKR28" s="22"/>
      <c r="CKS28" s="22"/>
      <c r="CKT28" s="15"/>
      <c r="CKU28" s="23"/>
      <c r="CKV28" s="21"/>
      <c r="CKW28"/>
      <c r="CKX28" s="4"/>
      <c r="CKY28" s="4"/>
      <c r="CKZ28"/>
      <c r="CLA28" s="22"/>
      <c r="CLB28" s="22"/>
      <c r="CLC28" s="22"/>
      <c r="CLD28" s="15"/>
      <c r="CLE28" s="23"/>
      <c r="CLF28" s="21"/>
      <c r="CLG28"/>
      <c r="CLH28" s="4"/>
      <c r="CLI28" s="4"/>
      <c r="CLJ28"/>
      <c r="CLK28" s="22"/>
      <c r="CLL28" s="22"/>
      <c r="CLM28" s="22"/>
      <c r="CLN28" s="15"/>
      <c r="CLO28" s="23"/>
      <c r="CLP28" s="21"/>
      <c r="CLQ28"/>
      <c r="CLR28" s="4"/>
      <c r="CLS28" s="4"/>
      <c r="CLT28"/>
      <c r="CLU28" s="22"/>
      <c r="CLV28" s="22"/>
      <c r="CLW28" s="22"/>
      <c r="CLX28" s="15"/>
      <c r="CLY28" s="23"/>
      <c r="CLZ28" s="21"/>
      <c r="CMA28"/>
      <c r="CMB28" s="4"/>
      <c r="CMC28" s="4"/>
      <c r="CMD28"/>
      <c r="CME28" s="22"/>
      <c r="CMF28" s="22"/>
      <c r="CMG28" s="22"/>
      <c r="CMH28" s="15"/>
      <c r="CMI28" s="23"/>
      <c r="CMJ28" s="21"/>
      <c r="CMK28"/>
      <c r="CML28" s="4"/>
      <c r="CMM28" s="4"/>
      <c r="CMN28"/>
      <c r="CMO28" s="22"/>
      <c r="CMP28" s="22"/>
      <c r="CMQ28" s="22"/>
      <c r="CMR28" s="15"/>
      <c r="CMS28" s="23"/>
      <c r="CMT28" s="21"/>
      <c r="CMU28"/>
      <c r="CMV28" s="4"/>
      <c r="CMW28" s="4"/>
      <c r="CMX28"/>
      <c r="CMY28" s="22"/>
      <c r="CMZ28" s="22"/>
      <c r="CNA28" s="22"/>
      <c r="CNB28" s="15"/>
      <c r="CNC28" s="23"/>
      <c r="CND28" s="21"/>
      <c r="CNE28"/>
      <c r="CNF28" s="4"/>
      <c r="CNG28" s="4"/>
      <c r="CNH28"/>
      <c r="CNI28" s="22"/>
      <c r="CNJ28" s="22"/>
      <c r="CNK28" s="22"/>
      <c r="CNL28" s="15"/>
      <c r="CNM28" s="23"/>
      <c r="CNN28" s="21"/>
      <c r="CNO28"/>
      <c r="CNP28" s="4"/>
      <c r="CNQ28" s="4"/>
      <c r="CNR28"/>
      <c r="CNS28" s="22"/>
      <c r="CNT28" s="22"/>
      <c r="CNU28" s="22"/>
      <c r="CNV28" s="15"/>
      <c r="CNW28" s="23"/>
      <c r="CNX28" s="21"/>
      <c r="CNY28"/>
      <c r="CNZ28" s="4"/>
      <c r="COA28" s="4"/>
      <c r="COB28"/>
      <c r="COC28" s="22"/>
      <c r="COD28" s="22"/>
      <c r="COE28" s="22"/>
      <c r="COF28" s="15"/>
      <c r="COG28" s="23"/>
      <c r="COH28" s="21"/>
      <c r="COI28"/>
      <c r="COJ28" s="4"/>
      <c r="COK28" s="4"/>
      <c r="COL28"/>
      <c r="COM28" s="22"/>
      <c r="CON28" s="22"/>
      <c r="COO28" s="22"/>
      <c r="COP28" s="15"/>
      <c r="COQ28" s="23"/>
      <c r="COR28" s="21"/>
      <c r="COS28"/>
      <c r="COT28" s="4"/>
      <c r="COU28" s="4"/>
      <c r="COV28"/>
      <c r="COW28" s="22"/>
      <c r="COX28" s="22"/>
      <c r="COY28" s="22"/>
      <c r="COZ28" s="15"/>
      <c r="CPA28" s="23"/>
      <c r="CPB28" s="21"/>
      <c r="CPC28"/>
      <c r="CPD28" s="4"/>
      <c r="CPE28" s="4"/>
      <c r="CPF28"/>
      <c r="CPG28" s="22"/>
      <c r="CPH28" s="22"/>
      <c r="CPI28" s="22"/>
      <c r="CPJ28" s="15"/>
      <c r="CPK28" s="23"/>
      <c r="CPL28" s="21"/>
      <c r="CPM28"/>
      <c r="CPN28" s="4"/>
      <c r="CPO28" s="4"/>
      <c r="CPP28"/>
      <c r="CPQ28" s="22"/>
      <c r="CPR28" s="22"/>
      <c r="CPS28" s="22"/>
      <c r="CPT28" s="15"/>
      <c r="CPU28" s="23"/>
      <c r="CPV28" s="21"/>
      <c r="CPW28"/>
      <c r="CPX28" s="4"/>
      <c r="CPY28" s="4"/>
      <c r="CPZ28"/>
      <c r="CQA28" s="22"/>
      <c r="CQB28" s="22"/>
      <c r="CQC28" s="22"/>
      <c r="CQD28" s="15"/>
      <c r="CQE28" s="23"/>
      <c r="CQF28" s="21"/>
      <c r="CQG28"/>
      <c r="CQH28" s="4"/>
      <c r="CQI28" s="4"/>
      <c r="CQJ28"/>
      <c r="CQK28" s="22"/>
      <c r="CQL28" s="22"/>
      <c r="CQM28" s="22"/>
      <c r="CQN28" s="15"/>
      <c r="CQO28" s="23"/>
      <c r="CQP28" s="21"/>
      <c r="CQQ28"/>
      <c r="CQR28" s="4"/>
      <c r="CQS28" s="4"/>
      <c r="CQT28"/>
      <c r="CQU28" s="22"/>
      <c r="CQV28" s="22"/>
      <c r="CQW28" s="22"/>
      <c r="CQX28" s="15"/>
      <c r="CQY28" s="23"/>
      <c r="CQZ28" s="21"/>
      <c r="CRA28"/>
      <c r="CRB28" s="4"/>
      <c r="CRC28" s="4"/>
      <c r="CRD28"/>
      <c r="CRE28" s="22"/>
      <c r="CRF28" s="22"/>
      <c r="CRG28" s="22"/>
      <c r="CRH28" s="15"/>
      <c r="CRI28" s="23"/>
      <c r="CRJ28" s="21"/>
      <c r="CRK28"/>
      <c r="CRL28" s="4"/>
      <c r="CRM28" s="4"/>
      <c r="CRN28"/>
      <c r="CRO28" s="22"/>
      <c r="CRP28" s="22"/>
      <c r="CRQ28" s="22"/>
      <c r="CRR28" s="15"/>
      <c r="CRS28" s="23"/>
      <c r="CRT28" s="21"/>
      <c r="CRU28"/>
      <c r="CRV28" s="4"/>
      <c r="CRW28" s="4"/>
      <c r="CRX28"/>
      <c r="CRY28" s="22"/>
      <c r="CRZ28" s="22"/>
      <c r="CSA28" s="22"/>
      <c r="CSB28" s="15"/>
      <c r="CSC28" s="23"/>
      <c r="CSD28" s="21"/>
      <c r="CSE28"/>
      <c r="CSF28" s="4"/>
      <c r="CSG28" s="4"/>
      <c r="CSH28"/>
      <c r="CSI28" s="22"/>
      <c r="CSJ28" s="22"/>
      <c r="CSK28" s="22"/>
      <c r="CSL28" s="15"/>
      <c r="CSM28" s="23"/>
      <c r="CSN28" s="21"/>
      <c r="CSO28"/>
      <c r="CSP28" s="4"/>
      <c r="CSQ28" s="4"/>
      <c r="CSR28"/>
      <c r="CSS28" s="22"/>
      <c r="CST28" s="22"/>
      <c r="CSU28" s="22"/>
      <c r="CSV28" s="15"/>
      <c r="CSW28" s="23"/>
      <c r="CSX28" s="21"/>
      <c r="CSY28"/>
      <c r="CSZ28" s="4"/>
      <c r="CTA28" s="4"/>
      <c r="CTB28"/>
      <c r="CTC28" s="22"/>
      <c r="CTD28" s="22"/>
      <c r="CTE28" s="22"/>
      <c r="CTF28" s="15"/>
      <c r="CTG28" s="23"/>
      <c r="CTH28" s="21"/>
      <c r="CTI28"/>
      <c r="CTJ28" s="4"/>
      <c r="CTK28" s="4"/>
      <c r="CTL28"/>
      <c r="CTM28" s="22"/>
      <c r="CTN28" s="22"/>
      <c r="CTO28" s="22"/>
      <c r="CTP28" s="15"/>
      <c r="CTQ28" s="23"/>
      <c r="CTR28" s="21"/>
      <c r="CTS28"/>
      <c r="CTT28" s="4"/>
      <c r="CTU28" s="4"/>
      <c r="CTV28"/>
      <c r="CTW28" s="22"/>
      <c r="CTX28" s="22"/>
      <c r="CTY28" s="22"/>
      <c r="CTZ28" s="15"/>
      <c r="CUA28" s="23"/>
      <c r="CUB28" s="21"/>
      <c r="CUC28"/>
      <c r="CUD28" s="4"/>
      <c r="CUE28" s="4"/>
      <c r="CUF28"/>
      <c r="CUG28" s="22"/>
      <c r="CUH28" s="22"/>
      <c r="CUI28" s="22"/>
      <c r="CUJ28" s="15"/>
      <c r="CUK28" s="23"/>
      <c r="CUL28" s="21"/>
      <c r="CUM28"/>
      <c r="CUN28" s="4"/>
      <c r="CUO28" s="4"/>
      <c r="CUP28"/>
      <c r="CUQ28" s="22"/>
      <c r="CUR28" s="22"/>
      <c r="CUS28" s="22"/>
      <c r="CUT28" s="15"/>
      <c r="CUU28" s="23"/>
      <c r="CUV28" s="21"/>
      <c r="CUW28"/>
      <c r="CUX28" s="4"/>
      <c r="CUY28" s="4"/>
      <c r="CUZ28"/>
      <c r="CVA28" s="22"/>
      <c r="CVB28" s="22"/>
      <c r="CVC28" s="22"/>
      <c r="CVD28" s="15"/>
      <c r="CVE28" s="23"/>
      <c r="CVF28" s="21"/>
      <c r="CVG28"/>
      <c r="CVH28" s="4"/>
      <c r="CVI28" s="4"/>
      <c r="CVJ28"/>
      <c r="CVK28" s="22"/>
      <c r="CVL28" s="22"/>
      <c r="CVM28" s="22"/>
      <c r="CVN28" s="15"/>
      <c r="CVO28" s="23"/>
      <c r="CVP28" s="21"/>
      <c r="CVQ28"/>
      <c r="CVR28" s="4"/>
      <c r="CVS28" s="4"/>
      <c r="CVT28"/>
      <c r="CVU28" s="22"/>
      <c r="CVV28" s="22"/>
      <c r="CVW28" s="22"/>
      <c r="CVX28" s="15"/>
      <c r="CVY28" s="23"/>
      <c r="CVZ28" s="21"/>
      <c r="CWA28"/>
      <c r="CWB28" s="4"/>
      <c r="CWC28" s="4"/>
      <c r="CWD28"/>
      <c r="CWE28" s="22"/>
      <c r="CWF28" s="22"/>
      <c r="CWG28" s="22"/>
      <c r="CWH28" s="15"/>
      <c r="CWI28" s="23"/>
      <c r="CWJ28" s="21"/>
      <c r="CWK28"/>
      <c r="CWL28" s="4"/>
      <c r="CWM28" s="4"/>
      <c r="CWN28"/>
      <c r="CWO28" s="22"/>
      <c r="CWP28" s="22"/>
      <c r="CWQ28" s="22"/>
      <c r="CWR28" s="15"/>
      <c r="CWS28" s="23"/>
      <c r="CWT28" s="21"/>
      <c r="CWU28"/>
      <c r="CWV28" s="4"/>
      <c r="CWW28" s="4"/>
      <c r="CWX28"/>
      <c r="CWY28" s="22"/>
      <c r="CWZ28" s="22"/>
      <c r="CXA28" s="22"/>
      <c r="CXB28" s="15"/>
      <c r="CXC28" s="23"/>
      <c r="CXD28" s="21"/>
      <c r="CXE28"/>
      <c r="CXF28" s="4"/>
      <c r="CXG28" s="4"/>
      <c r="CXH28"/>
      <c r="CXI28" s="22"/>
      <c r="CXJ28" s="22"/>
      <c r="CXK28" s="22"/>
      <c r="CXL28" s="15"/>
      <c r="CXM28" s="23"/>
      <c r="CXN28" s="21"/>
      <c r="CXO28"/>
      <c r="CXP28" s="4"/>
      <c r="CXQ28" s="4"/>
      <c r="CXR28"/>
      <c r="CXS28" s="22"/>
      <c r="CXT28" s="22"/>
      <c r="CXU28" s="22"/>
      <c r="CXV28" s="15"/>
      <c r="CXW28" s="23"/>
      <c r="CXX28" s="21"/>
      <c r="CXY28"/>
      <c r="CXZ28" s="4"/>
      <c r="CYA28" s="4"/>
      <c r="CYB28"/>
      <c r="CYC28" s="22"/>
      <c r="CYD28" s="22"/>
      <c r="CYE28" s="22"/>
      <c r="CYF28" s="15"/>
      <c r="CYG28" s="23"/>
      <c r="CYH28" s="21"/>
      <c r="CYI28"/>
      <c r="CYJ28" s="4"/>
      <c r="CYK28" s="4"/>
      <c r="CYL28"/>
      <c r="CYM28" s="22"/>
      <c r="CYN28" s="22"/>
      <c r="CYO28" s="22"/>
      <c r="CYP28" s="15"/>
      <c r="CYQ28" s="23"/>
      <c r="CYR28" s="21"/>
      <c r="CYS28"/>
      <c r="CYT28" s="4"/>
      <c r="CYU28" s="4"/>
      <c r="CYV28"/>
      <c r="CYW28" s="22"/>
      <c r="CYX28" s="22"/>
      <c r="CYY28" s="22"/>
      <c r="CYZ28" s="15"/>
      <c r="CZA28" s="23"/>
      <c r="CZB28" s="21"/>
      <c r="CZC28"/>
      <c r="CZD28" s="4"/>
      <c r="CZE28" s="4"/>
      <c r="CZF28"/>
      <c r="CZG28" s="22"/>
      <c r="CZH28" s="22"/>
      <c r="CZI28" s="22"/>
      <c r="CZJ28" s="15"/>
      <c r="CZK28" s="23"/>
      <c r="CZL28" s="21"/>
      <c r="CZM28"/>
      <c r="CZN28" s="4"/>
      <c r="CZO28" s="4"/>
      <c r="CZP28"/>
      <c r="CZQ28" s="22"/>
      <c r="CZR28" s="22"/>
      <c r="CZS28" s="22"/>
      <c r="CZT28" s="15"/>
      <c r="CZU28" s="23"/>
      <c r="CZV28" s="21"/>
      <c r="CZW28"/>
      <c r="CZX28" s="4"/>
      <c r="CZY28" s="4"/>
      <c r="CZZ28"/>
      <c r="DAA28" s="22"/>
      <c r="DAB28" s="22"/>
      <c r="DAC28" s="22"/>
      <c r="DAD28" s="15"/>
      <c r="DAE28" s="23"/>
      <c r="DAF28" s="21"/>
      <c r="DAG28"/>
      <c r="DAH28" s="4"/>
      <c r="DAI28" s="4"/>
      <c r="DAJ28"/>
      <c r="DAK28" s="22"/>
      <c r="DAL28" s="22"/>
      <c r="DAM28" s="22"/>
      <c r="DAN28" s="15"/>
      <c r="DAO28" s="23"/>
      <c r="DAP28" s="21"/>
      <c r="DAQ28"/>
      <c r="DAR28" s="4"/>
      <c r="DAS28" s="4"/>
      <c r="DAT28"/>
      <c r="DAU28" s="22"/>
      <c r="DAV28" s="22"/>
      <c r="DAW28" s="22"/>
      <c r="DAX28" s="15"/>
      <c r="DAY28" s="23"/>
      <c r="DAZ28" s="21"/>
      <c r="DBA28"/>
      <c r="DBB28" s="4"/>
      <c r="DBC28" s="4"/>
      <c r="DBD28"/>
      <c r="DBE28" s="22"/>
      <c r="DBF28" s="22"/>
      <c r="DBG28" s="22"/>
      <c r="DBH28" s="15"/>
      <c r="DBI28" s="23"/>
      <c r="DBJ28" s="21"/>
      <c r="DBK28"/>
      <c r="DBL28" s="4"/>
      <c r="DBM28" s="4"/>
      <c r="DBN28"/>
      <c r="DBO28" s="22"/>
      <c r="DBP28" s="22"/>
      <c r="DBQ28" s="22"/>
      <c r="DBR28" s="15"/>
      <c r="DBS28" s="23"/>
      <c r="DBT28" s="21"/>
      <c r="DBU28"/>
      <c r="DBV28" s="4"/>
      <c r="DBW28" s="4"/>
      <c r="DBX28"/>
      <c r="DBY28" s="22"/>
      <c r="DBZ28" s="22"/>
      <c r="DCA28" s="22"/>
      <c r="DCB28" s="15"/>
      <c r="DCC28" s="23"/>
      <c r="DCD28" s="21"/>
      <c r="DCE28"/>
      <c r="DCF28" s="4"/>
      <c r="DCG28" s="4"/>
      <c r="DCH28"/>
      <c r="DCI28" s="22"/>
      <c r="DCJ28" s="22"/>
      <c r="DCK28" s="22"/>
      <c r="DCL28" s="15"/>
      <c r="DCM28" s="23"/>
      <c r="DCN28" s="21"/>
      <c r="DCO28"/>
      <c r="DCP28" s="4"/>
      <c r="DCQ28" s="4"/>
      <c r="DCR28"/>
      <c r="DCS28" s="22"/>
      <c r="DCT28" s="22"/>
      <c r="DCU28" s="22"/>
      <c r="DCV28" s="15"/>
      <c r="DCW28" s="23"/>
      <c r="DCX28" s="21"/>
      <c r="DCY28"/>
      <c r="DCZ28" s="4"/>
      <c r="DDA28" s="4"/>
      <c r="DDB28"/>
      <c r="DDC28" s="22"/>
      <c r="DDD28" s="22"/>
      <c r="DDE28" s="22"/>
      <c r="DDF28" s="15"/>
      <c r="DDG28" s="23"/>
      <c r="DDH28" s="21"/>
      <c r="DDI28"/>
      <c r="DDJ28" s="4"/>
      <c r="DDK28" s="4"/>
      <c r="DDL28"/>
      <c r="DDM28" s="22"/>
      <c r="DDN28" s="22"/>
      <c r="DDO28" s="22"/>
      <c r="DDP28" s="15"/>
      <c r="DDQ28" s="23"/>
      <c r="DDR28" s="21"/>
      <c r="DDS28"/>
      <c r="DDT28" s="4"/>
      <c r="DDU28" s="4"/>
      <c r="DDV28"/>
      <c r="DDW28" s="22"/>
      <c r="DDX28" s="22"/>
      <c r="DDY28" s="22"/>
      <c r="DDZ28" s="15"/>
      <c r="DEA28" s="23"/>
      <c r="DEB28" s="21"/>
      <c r="DEC28"/>
      <c r="DED28" s="4"/>
      <c r="DEE28" s="4"/>
      <c r="DEF28"/>
      <c r="DEG28" s="22"/>
      <c r="DEH28" s="22"/>
      <c r="DEI28" s="22"/>
      <c r="DEJ28" s="15"/>
      <c r="DEK28" s="23"/>
      <c r="DEL28" s="21"/>
      <c r="DEM28"/>
      <c r="DEN28" s="4"/>
      <c r="DEO28" s="4"/>
      <c r="DEP28"/>
      <c r="DEQ28" s="22"/>
      <c r="DER28" s="22"/>
      <c r="DES28" s="22"/>
      <c r="DET28" s="15"/>
      <c r="DEU28" s="23"/>
      <c r="DEV28" s="21"/>
      <c r="DEW28"/>
      <c r="DEX28" s="4"/>
      <c r="DEY28" s="4"/>
      <c r="DEZ28"/>
      <c r="DFA28" s="22"/>
      <c r="DFB28" s="22"/>
      <c r="DFC28" s="22"/>
      <c r="DFD28" s="15"/>
      <c r="DFE28" s="23"/>
      <c r="DFF28" s="21"/>
      <c r="DFG28"/>
      <c r="DFH28" s="4"/>
      <c r="DFI28" s="4"/>
      <c r="DFJ28"/>
      <c r="DFK28" s="22"/>
      <c r="DFL28" s="22"/>
      <c r="DFM28" s="22"/>
      <c r="DFN28" s="15"/>
      <c r="DFO28" s="23"/>
      <c r="DFP28" s="21"/>
      <c r="DFQ28"/>
      <c r="DFR28" s="4"/>
      <c r="DFS28" s="4"/>
      <c r="DFT28"/>
      <c r="DFU28" s="22"/>
      <c r="DFV28" s="22"/>
      <c r="DFW28" s="22"/>
      <c r="DFX28" s="15"/>
      <c r="DFY28" s="23"/>
      <c r="DFZ28" s="21"/>
      <c r="DGA28"/>
      <c r="DGB28" s="4"/>
      <c r="DGC28" s="4"/>
      <c r="DGD28"/>
      <c r="DGE28" s="22"/>
      <c r="DGF28" s="22"/>
      <c r="DGG28" s="22"/>
      <c r="DGH28" s="15"/>
      <c r="DGI28" s="23"/>
      <c r="DGJ28" s="21"/>
      <c r="DGK28"/>
      <c r="DGL28" s="4"/>
      <c r="DGM28" s="4"/>
      <c r="DGN28"/>
      <c r="DGO28" s="22"/>
      <c r="DGP28" s="22"/>
      <c r="DGQ28" s="22"/>
      <c r="DGR28" s="15"/>
      <c r="DGS28" s="23"/>
      <c r="DGT28" s="21"/>
      <c r="DGU28"/>
      <c r="DGV28" s="4"/>
      <c r="DGW28" s="4"/>
      <c r="DGX28"/>
      <c r="DGY28" s="22"/>
      <c r="DGZ28" s="22"/>
      <c r="DHA28" s="22"/>
      <c r="DHB28" s="15"/>
      <c r="DHC28" s="23"/>
      <c r="DHD28" s="21"/>
      <c r="DHE28"/>
      <c r="DHF28" s="4"/>
      <c r="DHG28" s="4"/>
      <c r="DHH28"/>
      <c r="DHI28" s="22"/>
      <c r="DHJ28" s="22"/>
      <c r="DHK28" s="22"/>
      <c r="DHL28" s="15"/>
      <c r="DHM28" s="23"/>
      <c r="DHN28" s="21"/>
      <c r="DHO28"/>
      <c r="DHP28" s="4"/>
      <c r="DHQ28" s="4"/>
      <c r="DHR28"/>
      <c r="DHS28" s="22"/>
      <c r="DHT28" s="22"/>
      <c r="DHU28" s="22"/>
      <c r="DHV28" s="15"/>
      <c r="DHW28" s="23"/>
      <c r="DHX28" s="21"/>
      <c r="DHY28"/>
      <c r="DHZ28" s="4"/>
      <c r="DIA28" s="4"/>
      <c r="DIB28"/>
      <c r="DIC28" s="22"/>
      <c r="DID28" s="22"/>
      <c r="DIE28" s="22"/>
      <c r="DIF28" s="15"/>
      <c r="DIG28" s="23"/>
      <c r="DIH28" s="21"/>
      <c r="DII28"/>
      <c r="DIJ28" s="4"/>
      <c r="DIK28" s="4"/>
      <c r="DIL28"/>
      <c r="DIM28" s="22"/>
      <c r="DIN28" s="22"/>
      <c r="DIO28" s="22"/>
      <c r="DIP28" s="15"/>
      <c r="DIQ28" s="23"/>
      <c r="DIR28" s="21"/>
      <c r="DIS28"/>
      <c r="DIT28" s="4"/>
      <c r="DIU28" s="4"/>
      <c r="DIV28"/>
      <c r="DIW28" s="22"/>
      <c r="DIX28" s="22"/>
      <c r="DIY28" s="22"/>
      <c r="DIZ28" s="15"/>
      <c r="DJA28" s="23"/>
      <c r="DJB28" s="21"/>
      <c r="DJC28"/>
      <c r="DJD28" s="4"/>
      <c r="DJE28" s="4"/>
      <c r="DJF28"/>
      <c r="DJG28" s="22"/>
      <c r="DJH28" s="22"/>
      <c r="DJI28" s="22"/>
      <c r="DJJ28" s="15"/>
      <c r="DJK28" s="23"/>
      <c r="DJL28" s="21"/>
      <c r="DJM28"/>
      <c r="DJN28" s="4"/>
      <c r="DJO28" s="4"/>
      <c r="DJP28"/>
      <c r="DJQ28" s="22"/>
      <c r="DJR28" s="22"/>
      <c r="DJS28" s="22"/>
      <c r="DJT28" s="15"/>
      <c r="DJU28" s="23"/>
      <c r="DJV28" s="21"/>
      <c r="DJW28"/>
      <c r="DJX28" s="4"/>
      <c r="DJY28" s="4"/>
      <c r="DJZ28"/>
      <c r="DKA28" s="22"/>
      <c r="DKB28" s="22"/>
      <c r="DKC28" s="22"/>
      <c r="DKD28" s="15"/>
      <c r="DKE28" s="23"/>
      <c r="DKF28" s="21"/>
      <c r="DKG28"/>
      <c r="DKH28" s="4"/>
      <c r="DKI28" s="4"/>
      <c r="DKJ28"/>
      <c r="DKK28" s="22"/>
      <c r="DKL28" s="22"/>
      <c r="DKM28" s="22"/>
      <c r="DKN28" s="15"/>
      <c r="DKO28" s="23"/>
      <c r="DKP28" s="21"/>
      <c r="DKQ28"/>
      <c r="DKR28" s="4"/>
      <c r="DKS28" s="4"/>
      <c r="DKT28"/>
      <c r="DKU28" s="22"/>
      <c r="DKV28" s="22"/>
      <c r="DKW28" s="22"/>
      <c r="DKX28" s="15"/>
      <c r="DKY28" s="23"/>
      <c r="DKZ28" s="21"/>
      <c r="DLA28"/>
      <c r="DLB28" s="4"/>
      <c r="DLC28" s="4"/>
      <c r="DLD28"/>
      <c r="DLE28" s="22"/>
      <c r="DLF28" s="22"/>
      <c r="DLG28" s="22"/>
      <c r="DLH28" s="15"/>
      <c r="DLI28" s="23"/>
      <c r="DLJ28" s="21"/>
      <c r="DLK28"/>
      <c r="DLL28" s="4"/>
      <c r="DLM28" s="4"/>
      <c r="DLN28"/>
      <c r="DLO28" s="22"/>
      <c r="DLP28" s="22"/>
      <c r="DLQ28" s="22"/>
      <c r="DLR28" s="15"/>
      <c r="DLS28" s="23"/>
      <c r="DLT28" s="21"/>
      <c r="DLU28"/>
      <c r="DLV28" s="4"/>
      <c r="DLW28" s="4"/>
      <c r="DLX28"/>
      <c r="DLY28" s="22"/>
      <c r="DLZ28" s="22"/>
      <c r="DMA28" s="22"/>
      <c r="DMB28" s="15"/>
      <c r="DMC28" s="23"/>
      <c r="DMD28" s="21"/>
      <c r="DME28"/>
      <c r="DMF28" s="4"/>
      <c r="DMG28" s="4"/>
      <c r="DMH28"/>
      <c r="DMI28" s="22"/>
      <c r="DMJ28" s="22"/>
      <c r="DMK28" s="22"/>
      <c r="DML28" s="15"/>
      <c r="DMM28" s="23"/>
      <c r="DMN28" s="21"/>
      <c r="DMO28"/>
      <c r="DMP28" s="4"/>
      <c r="DMQ28" s="4"/>
      <c r="DMR28"/>
      <c r="DMS28" s="22"/>
      <c r="DMT28" s="22"/>
      <c r="DMU28" s="22"/>
      <c r="DMV28" s="15"/>
      <c r="DMW28" s="23"/>
      <c r="DMX28" s="21"/>
      <c r="DMY28"/>
      <c r="DMZ28" s="4"/>
      <c r="DNA28" s="4"/>
      <c r="DNB28"/>
      <c r="DNC28" s="22"/>
      <c r="DND28" s="22"/>
      <c r="DNE28" s="22"/>
      <c r="DNF28" s="15"/>
      <c r="DNG28" s="23"/>
      <c r="DNH28" s="21"/>
      <c r="DNI28"/>
      <c r="DNJ28" s="4"/>
      <c r="DNK28" s="4"/>
      <c r="DNL28"/>
      <c r="DNM28" s="22"/>
      <c r="DNN28" s="22"/>
      <c r="DNO28" s="22"/>
      <c r="DNP28" s="15"/>
      <c r="DNQ28" s="23"/>
      <c r="DNR28" s="21"/>
      <c r="DNS28"/>
      <c r="DNT28" s="4"/>
      <c r="DNU28" s="4"/>
      <c r="DNV28"/>
      <c r="DNW28" s="22"/>
      <c r="DNX28" s="22"/>
      <c r="DNY28" s="22"/>
      <c r="DNZ28" s="15"/>
      <c r="DOA28" s="23"/>
      <c r="DOB28" s="21"/>
      <c r="DOC28"/>
      <c r="DOD28" s="4"/>
      <c r="DOE28" s="4"/>
      <c r="DOF28"/>
      <c r="DOG28" s="22"/>
      <c r="DOH28" s="22"/>
      <c r="DOI28" s="22"/>
      <c r="DOJ28" s="15"/>
      <c r="DOK28" s="23"/>
      <c r="DOL28" s="21"/>
      <c r="DOM28"/>
      <c r="DON28" s="4"/>
      <c r="DOO28" s="4"/>
      <c r="DOP28"/>
      <c r="DOQ28" s="22"/>
      <c r="DOR28" s="22"/>
      <c r="DOS28" s="22"/>
      <c r="DOT28" s="15"/>
      <c r="DOU28" s="23"/>
      <c r="DOV28" s="21"/>
      <c r="DOW28"/>
      <c r="DOX28" s="4"/>
      <c r="DOY28" s="4"/>
      <c r="DOZ28"/>
      <c r="DPA28" s="22"/>
      <c r="DPB28" s="22"/>
      <c r="DPC28" s="22"/>
      <c r="DPD28" s="15"/>
      <c r="DPE28" s="23"/>
      <c r="DPF28" s="21"/>
      <c r="DPG28"/>
      <c r="DPH28" s="4"/>
      <c r="DPI28" s="4"/>
      <c r="DPJ28"/>
      <c r="DPK28" s="22"/>
      <c r="DPL28" s="22"/>
      <c r="DPM28" s="22"/>
      <c r="DPN28" s="15"/>
      <c r="DPO28" s="23"/>
      <c r="DPP28" s="21"/>
      <c r="DPQ28"/>
      <c r="DPR28" s="4"/>
      <c r="DPS28" s="4"/>
      <c r="DPT28"/>
      <c r="DPU28" s="22"/>
      <c r="DPV28" s="22"/>
      <c r="DPW28" s="22"/>
      <c r="DPX28" s="15"/>
      <c r="DPY28" s="23"/>
      <c r="DPZ28" s="21"/>
      <c r="DQA28"/>
      <c r="DQB28" s="4"/>
      <c r="DQC28" s="4"/>
      <c r="DQD28"/>
      <c r="DQE28" s="22"/>
      <c r="DQF28" s="22"/>
      <c r="DQG28" s="22"/>
      <c r="DQH28" s="15"/>
      <c r="DQI28" s="23"/>
      <c r="DQJ28" s="21"/>
      <c r="DQK28"/>
      <c r="DQL28" s="4"/>
      <c r="DQM28" s="4"/>
      <c r="DQN28"/>
      <c r="DQO28" s="22"/>
      <c r="DQP28" s="22"/>
      <c r="DQQ28" s="22"/>
      <c r="DQR28" s="15"/>
      <c r="DQS28" s="23"/>
      <c r="DQT28" s="21"/>
      <c r="DQU28"/>
      <c r="DQV28" s="4"/>
      <c r="DQW28" s="4"/>
      <c r="DQX28"/>
      <c r="DQY28" s="22"/>
      <c r="DQZ28" s="22"/>
      <c r="DRA28" s="22"/>
      <c r="DRB28" s="15"/>
      <c r="DRC28" s="23"/>
      <c r="DRD28" s="21"/>
      <c r="DRE28"/>
      <c r="DRF28" s="4"/>
      <c r="DRG28" s="4"/>
      <c r="DRH28"/>
      <c r="DRI28" s="22"/>
      <c r="DRJ28" s="22"/>
      <c r="DRK28" s="22"/>
      <c r="DRL28" s="15"/>
      <c r="DRM28" s="23"/>
      <c r="DRN28" s="21"/>
      <c r="DRO28"/>
      <c r="DRP28" s="4"/>
      <c r="DRQ28" s="4"/>
      <c r="DRR28"/>
      <c r="DRS28" s="22"/>
      <c r="DRT28" s="22"/>
      <c r="DRU28" s="22"/>
      <c r="DRV28" s="15"/>
      <c r="DRW28" s="23"/>
      <c r="DRX28" s="21"/>
      <c r="DRY28"/>
      <c r="DRZ28" s="4"/>
      <c r="DSA28" s="4"/>
      <c r="DSB28"/>
      <c r="DSC28" s="22"/>
      <c r="DSD28" s="22"/>
      <c r="DSE28" s="22"/>
      <c r="DSF28" s="15"/>
      <c r="DSG28" s="23"/>
      <c r="DSH28" s="21"/>
      <c r="DSI28"/>
      <c r="DSJ28" s="4"/>
      <c r="DSK28" s="4"/>
      <c r="DSL28"/>
      <c r="DSM28" s="22"/>
      <c r="DSN28" s="22"/>
      <c r="DSO28" s="22"/>
      <c r="DSP28" s="15"/>
      <c r="DSQ28" s="23"/>
      <c r="DSR28" s="21"/>
      <c r="DSS28"/>
      <c r="DST28" s="4"/>
      <c r="DSU28" s="4"/>
      <c r="DSV28"/>
      <c r="DSW28" s="22"/>
      <c r="DSX28" s="22"/>
      <c r="DSY28" s="22"/>
      <c r="DSZ28" s="15"/>
      <c r="DTA28" s="23"/>
      <c r="DTB28" s="21"/>
      <c r="DTC28"/>
      <c r="DTD28" s="4"/>
      <c r="DTE28" s="4"/>
      <c r="DTF28"/>
      <c r="DTG28" s="22"/>
      <c r="DTH28" s="22"/>
      <c r="DTI28" s="22"/>
      <c r="DTJ28" s="15"/>
      <c r="DTK28" s="23"/>
      <c r="DTL28" s="21"/>
      <c r="DTM28"/>
      <c r="DTN28" s="4"/>
      <c r="DTO28" s="4"/>
      <c r="DTP28"/>
      <c r="DTQ28" s="22"/>
      <c r="DTR28" s="22"/>
      <c r="DTS28" s="22"/>
      <c r="DTT28" s="15"/>
      <c r="DTU28" s="23"/>
      <c r="DTV28" s="21"/>
      <c r="DTW28"/>
      <c r="DTX28" s="4"/>
      <c r="DTY28" s="4"/>
      <c r="DTZ28"/>
      <c r="DUA28" s="22"/>
      <c r="DUB28" s="22"/>
      <c r="DUC28" s="22"/>
      <c r="DUD28" s="15"/>
      <c r="DUE28" s="23"/>
      <c r="DUF28" s="21"/>
      <c r="DUG28"/>
      <c r="DUH28" s="4"/>
      <c r="DUI28" s="4"/>
      <c r="DUJ28"/>
      <c r="DUK28" s="22"/>
      <c r="DUL28" s="22"/>
      <c r="DUM28" s="22"/>
      <c r="DUN28" s="15"/>
      <c r="DUO28" s="23"/>
      <c r="DUP28" s="21"/>
      <c r="DUQ28"/>
      <c r="DUR28" s="4"/>
      <c r="DUS28" s="4"/>
      <c r="DUT28"/>
      <c r="DUU28" s="22"/>
      <c r="DUV28" s="22"/>
      <c r="DUW28" s="22"/>
      <c r="DUX28" s="15"/>
      <c r="DUY28" s="23"/>
      <c r="DUZ28" s="21"/>
      <c r="DVA28"/>
      <c r="DVB28" s="4"/>
      <c r="DVC28" s="4"/>
      <c r="DVD28"/>
      <c r="DVE28" s="22"/>
      <c r="DVF28" s="22"/>
      <c r="DVG28" s="22"/>
      <c r="DVH28" s="15"/>
      <c r="DVI28" s="23"/>
      <c r="DVJ28" s="21"/>
      <c r="DVK28"/>
      <c r="DVL28" s="4"/>
      <c r="DVM28" s="4"/>
      <c r="DVN28"/>
      <c r="DVO28" s="22"/>
      <c r="DVP28" s="22"/>
      <c r="DVQ28" s="22"/>
      <c r="DVR28" s="15"/>
      <c r="DVS28" s="23"/>
      <c r="DVT28" s="21"/>
      <c r="DVU28"/>
      <c r="DVV28" s="4"/>
      <c r="DVW28" s="4"/>
      <c r="DVX28"/>
      <c r="DVY28" s="22"/>
      <c r="DVZ28" s="22"/>
      <c r="DWA28" s="22"/>
      <c r="DWB28" s="15"/>
      <c r="DWC28" s="23"/>
      <c r="DWD28" s="21"/>
      <c r="DWE28"/>
      <c r="DWF28" s="4"/>
      <c r="DWG28" s="4"/>
      <c r="DWH28"/>
      <c r="DWI28" s="22"/>
      <c r="DWJ28" s="22"/>
      <c r="DWK28" s="22"/>
      <c r="DWL28" s="15"/>
      <c r="DWM28" s="23"/>
      <c r="DWN28" s="21"/>
      <c r="DWO28"/>
      <c r="DWP28" s="4"/>
      <c r="DWQ28" s="4"/>
      <c r="DWR28"/>
      <c r="DWS28" s="22"/>
      <c r="DWT28" s="22"/>
      <c r="DWU28" s="22"/>
      <c r="DWV28" s="15"/>
      <c r="DWW28" s="23"/>
      <c r="DWX28" s="21"/>
      <c r="DWY28"/>
      <c r="DWZ28" s="4"/>
      <c r="DXA28" s="4"/>
      <c r="DXB28"/>
      <c r="DXC28" s="22"/>
      <c r="DXD28" s="22"/>
      <c r="DXE28" s="22"/>
      <c r="DXF28" s="15"/>
      <c r="DXG28" s="23"/>
      <c r="DXH28" s="21"/>
      <c r="DXI28"/>
      <c r="DXJ28" s="4"/>
      <c r="DXK28" s="4"/>
      <c r="DXL28"/>
      <c r="DXM28" s="22"/>
      <c r="DXN28" s="22"/>
      <c r="DXO28" s="22"/>
      <c r="DXP28" s="15"/>
      <c r="DXQ28" s="23"/>
      <c r="DXR28" s="21"/>
      <c r="DXS28"/>
      <c r="DXT28" s="4"/>
      <c r="DXU28" s="4"/>
      <c r="DXV28"/>
      <c r="DXW28" s="22"/>
      <c r="DXX28" s="22"/>
      <c r="DXY28" s="22"/>
      <c r="DXZ28" s="15"/>
      <c r="DYA28" s="23"/>
      <c r="DYB28" s="21"/>
      <c r="DYC28"/>
      <c r="DYD28" s="4"/>
      <c r="DYE28" s="4"/>
      <c r="DYF28"/>
      <c r="DYG28" s="22"/>
      <c r="DYH28" s="22"/>
      <c r="DYI28" s="22"/>
      <c r="DYJ28" s="15"/>
      <c r="DYK28" s="23"/>
      <c r="DYL28" s="21"/>
      <c r="DYM28"/>
      <c r="DYN28" s="4"/>
      <c r="DYO28" s="4"/>
      <c r="DYP28"/>
      <c r="DYQ28" s="22"/>
      <c r="DYR28" s="22"/>
      <c r="DYS28" s="22"/>
      <c r="DYT28" s="15"/>
      <c r="DYU28" s="23"/>
      <c r="DYV28" s="21"/>
      <c r="DYW28"/>
      <c r="DYX28" s="4"/>
      <c r="DYY28" s="4"/>
      <c r="DYZ28"/>
      <c r="DZA28" s="22"/>
      <c r="DZB28" s="22"/>
      <c r="DZC28" s="22"/>
      <c r="DZD28" s="15"/>
      <c r="DZE28" s="23"/>
      <c r="DZF28" s="21"/>
      <c r="DZG28"/>
      <c r="DZH28" s="4"/>
      <c r="DZI28" s="4"/>
      <c r="DZJ28"/>
      <c r="DZK28" s="22"/>
      <c r="DZL28" s="22"/>
      <c r="DZM28" s="22"/>
      <c r="DZN28" s="15"/>
      <c r="DZO28" s="23"/>
      <c r="DZP28" s="21"/>
      <c r="DZQ28"/>
      <c r="DZR28" s="4"/>
      <c r="DZS28" s="4"/>
      <c r="DZT28"/>
      <c r="DZU28" s="22"/>
      <c r="DZV28" s="22"/>
      <c r="DZW28" s="22"/>
      <c r="DZX28" s="15"/>
      <c r="DZY28" s="23"/>
      <c r="DZZ28" s="21"/>
      <c r="EAA28"/>
      <c r="EAB28" s="4"/>
      <c r="EAC28" s="4"/>
      <c r="EAD28"/>
      <c r="EAE28" s="22"/>
      <c r="EAF28" s="22"/>
      <c r="EAG28" s="22"/>
      <c r="EAH28" s="15"/>
      <c r="EAI28" s="23"/>
      <c r="EAJ28" s="21"/>
      <c r="EAK28"/>
      <c r="EAL28" s="4"/>
      <c r="EAM28" s="4"/>
      <c r="EAN28"/>
      <c r="EAO28" s="22"/>
      <c r="EAP28" s="22"/>
      <c r="EAQ28" s="22"/>
      <c r="EAR28" s="15"/>
      <c r="EAS28" s="23"/>
      <c r="EAT28" s="21"/>
      <c r="EAU28"/>
      <c r="EAV28" s="4"/>
      <c r="EAW28" s="4"/>
      <c r="EAX28"/>
      <c r="EAY28" s="22"/>
      <c r="EAZ28" s="22"/>
      <c r="EBA28" s="22"/>
      <c r="EBB28" s="15"/>
      <c r="EBC28" s="23"/>
      <c r="EBD28" s="21"/>
      <c r="EBE28"/>
      <c r="EBF28" s="4"/>
      <c r="EBG28" s="4"/>
      <c r="EBH28"/>
      <c r="EBI28" s="22"/>
      <c r="EBJ28" s="22"/>
      <c r="EBK28" s="22"/>
      <c r="EBL28" s="15"/>
      <c r="EBM28" s="23"/>
      <c r="EBN28" s="21"/>
      <c r="EBO28"/>
      <c r="EBP28" s="4"/>
      <c r="EBQ28" s="4"/>
      <c r="EBR28"/>
      <c r="EBS28" s="22"/>
      <c r="EBT28" s="22"/>
      <c r="EBU28" s="22"/>
      <c r="EBV28" s="15"/>
      <c r="EBW28" s="23"/>
      <c r="EBX28" s="21"/>
      <c r="EBY28"/>
      <c r="EBZ28" s="4"/>
      <c r="ECA28" s="4"/>
      <c r="ECB28"/>
      <c r="ECC28" s="22"/>
      <c r="ECD28" s="22"/>
      <c r="ECE28" s="22"/>
      <c r="ECF28" s="15"/>
      <c r="ECG28" s="23"/>
      <c r="ECH28" s="21"/>
      <c r="ECI28"/>
      <c r="ECJ28" s="4"/>
      <c r="ECK28" s="4"/>
      <c r="ECL28"/>
      <c r="ECM28" s="22"/>
      <c r="ECN28" s="22"/>
      <c r="ECO28" s="22"/>
      <c r="ECP28" s="15"/>
      <c r="ECQ28" s="23"/>
      <c r="ECR28" s="21"/>
      <c r="ECS28"/>
      <c r="ECT28" s="4"/>
      <c r="ECU28" s="4"/>
      <c r="ECV28"/>
      <c r="ECW28" s="22"/>
      <c r="ECX28" s="22"/>
      <c r="ECY28" s="22"/>
      <c r="ECZ28" s="15"/>
      <c r="EDA28" s="23"/>
      <c r="EDB28" s="21"/>
      <c r="EDC28"/>
      <c r="EDD28" s="4"/>
      <c r="EDE28" s="4"/>
      <c r="EDF28"/>
      <c r="EDG28" s="22"/>
      <c r="EDH28" s="22"/>
      <c r="EDI28" s="22"/>
      <c r="EDJ28" s="15"/>
      <c r="EDK28" s="23"/>
      <c r="EDL28" s="21"/>
      <c r="EDM28"/>
      <c r="EDN28" s="4"/>
      <c r="EDO28" s="4"/>
      <c r="EDP28"/>
      <c r="EDQ28" s="22"/>
      <c r="EDR28" s="22"/>
      <c r="EDS28" s="22"/>
      <c r="EDT28" s="15"/>
      <c r="EDU28" s="23"/>
      <c r="EDV28" s="21"/>
      <c r="EDW28"/>
      <c r="EDX28" s="4"/>
      <c r="EDY28" s="4"/>
      <c r="EDZ28"/>
      <c r="EEA28" s="22"/>
      <c r="EEB28" s="22"/>
      <c r="EEC28" s="22"/>
      <c r="EED28" s="15"/>
      <c r="EEE28" s="23"/>
      <c r="EEF28" s="21"/>
      <c r="EEG28"/>
      <c r="EEH28" s="4"/>
      <c r="EEI28" s="4"/>
      <c r="EEJ28"/>
      <c r="EEK28" s="22"/>
      <c r="EEL28" s="22"/>
      <c r="EEM28" s="22"/>
      <c r="EEN28" s="15"/>
      <c r="EEO28" s="23"/>
      <c r="EEP28" s="21"/>
      <c r="EEQ28"/>
      <c r="EER28" s="4"/>
      <c r="EES28" s="4"/>
      <c r="EET28"/>
      <c r="EEU28" s="22"/>
      <c r="EEV28" s="22"/>
      <c r="EEW28" s="22"/>
      <c r="EEX28" s="15"/>
      <c r="EEY28" s="23"/>
      <c r="EEZ28" s="21"/>
      <c r="EFA28"/>
      <c r="EFB28" s="4"/>
      <c r="EFC28" s="4"/>
      <c r="EFD28"/>
      <c r="EFE28" s="22"/>
      <c r="EFF28" s="22"/>
      <c r="EFG28" s="22"/>
      <c r="EFH28" s="15"/>
      <c r="EFI28" s="23"/>
      <c r="EFJ28" s="21"/>
      <c r="EFK28"/>
      <c r="EFL28" s="4"/>
      <c r="EFM28" s="4"/>
      <c r="EFN28"/>
      <c r="EFO28" s="22"/>
      <c r="EFP28" s="22"/>
      <c r="EFQ28" s="22"/>
      <c r="EFR28" s="15"/>
      <c r="EFS28" s="23"/>
      <c r="EFT28" s="21"/>
      <c r="EFU28"/>
      <c r="EFV28" s="4"/>
      <c r="EFW28" s="4"/>
      <c r="EFX28"/>
      <c r="EFY28" s="22"/>
      <c r="EFZ28" s="22"/>
      <c r="EGA28" s="22"/>
      <c r="EGB28" s="15"/>
      <c r="EGC28" s="23"/>
      <c r="EGD28" s="21"/>
      <c r="EGE28"/>
      <c r="EGF28" s="4"/>
      <c r="EGG28" s="4"/>
      <c r="EGH28"/>
      <c r="EGI28" s="22"/>
      <c r="EGJ28" s="22"/>
      <c r="EGK28" s="22"/>
      <c r="EGL28" s="15"/>
      <c r="EGM28" s="23"/>
      <c r="EGN28" s="21"/>
      <c r="EGO28"/>
      <c r="EGP28" s="4"/>
      <c r="EGQ28" s="4"/>
      <c r="EGR28"/>
      <c r="EGS28" s="22"/>
      <c r="EGT28" s="22"/>
      <c r="EGU28" s="22"/>
      <c r="EGV28" s="15"/>
      <c r="EGW28" s="23"/>
      <c r="EGX28" s="21"/>
      <c r="EGY28"/>
      <c r="EGZ28" s="4"/>
      <c r="EHA28" s="4"/>
      <c r="EHB28"/>
      <c r="EHC28" s="22"/>
      <c r="EHD28" s="22"/>
      <c r="EHE28" s="22"/>
      <c r="EHF28" s="15"/>
      <c r="EHG28" s="23"/>
      <c r="EHH28" s="21"/>
      <c r="EHI28"/>
      <c r="EHJ28" s="4"/>
      <c r="EHK28" s="4"/>
      <c r="EHL28"/>
      <c r="EHM28" s="22"/>
      <c r="EHN28" s="22"/>
      <c r="EHO28" s="22"/>
      <c r="EHP28" s="15"/>
      <c r="EHQ28" s="23"/>
      <c r="EHR28" s="21"/>
      <c r="EHS28"/>
      <c r="EHT28" s="4"/>
      <c r="EHU28" s="4"/>
      <c r="EHV28"/>
      <c r="EHW28" s="22"/>
      <c r="EHX28" s="22"/>
      <c r="EHY28" s="22"/>
      <c r="EHZ28" s="15"/>
      <c r="EIA28" s="23"/>
      <c r="EIB28" s="21"/>
      <c r="EIC28"/>
      <c r="EID28" s="4"/>
      <c r="EIE28" s="4"/>
      <c r="EIF28"/>
      <c r="EIG28" s="22"/>
      <c r="EIH28" s="22"/>
      <c r="EII28" s="22"/>
      <c r="EIJ28" s="15"/>
      <c r="EIK28" s="23"/>
      <c r="EIL28" s="21"/>
      <c r="EIM28"/>
      <c r="EIN28" s="4"/>
      <c r="EIO28" s="4"/>
      <c r="EIP28"/>
      <c r="EIQ28" s="22"/>
      <c r="EIR28" s="22"/>
      <c r="EIS28" s="22"/>
      <c r="EIT28" s="15"/>
      <c r="EIU28" s="23"/>
      <c r="EIV28" s="21"/>
      <c r="EIW28"/>
      <c r="EIX28" s="4"/>
      <c r="EIY28" s="4"/>
      <c r="EIZ28"/>
      <c r="EJA28" s="22"/>
      <c r="EJB28" s="22"/>
      <c r="EJC28" s="22"/>
      <c r="EJD28" s="15"/>
      <c r="EJE28" s="23"/>
      <c r="EJF28" s="21"/>
      <c r="EJG28"/>
      <c r="EJH28" s="4"/>
      <c r="EJI28" s="4"/>
      <c r="EJJ28"/>
      <c r="EJK28" s="22"/>
      <c r="EJL28" s="22"/>
      <c r="EJM28" s="22"/>
      <c r="EJN28" s="15"/>
      <c r="EJO28" s="23"/>
      <c r="EJP28" s="21"/>
      <c r="EJQ28"/>
      <c r="EJR28" s="4"/>
      <c r="EJS28" s="4"/>
      <c r="EJT28"/>
      <c r="EJU28" s="22"/>
      <c r="EJV28" s="22"/>
      <c r="EJW28" s="22"/>
      <c r="EJX28" s="15"/>
      <c r="EJY28" s="23"/>
      <c r="EJZ28" s="21"/>
      <c r="EKA28"/>
      <c r="EKB28" s="4"/>
      <c r="EKC28" s="4"/>
      <c r="EKD28"/>
      <c r="EKE28" s="22"/>
      <c r="EKF28" s="22"/>
      <c r="EKG28" s="22"/>
      <c r="EKH28" s="15"/>
      <c r="EKI28" s="23"/>
      <c r="EKJ28" s="21"/>
      <c r="EKK28"/>
      <c r="EKL28" s="4"/>
      <c r="EKM28" s="4"/>
      <c r="EKN28"/>
      <c r="EKO28" s="22"/>
      <c r="EKP28" s="22"/>
      <c r="EKQ28" s="22"/>
      <c r="EKR28" s="15"/>
      <c r="EKS28" s="23"/>
      <c r="EKT28" s="21"/>
      <c r="EKU28"/>
      <c r="EKV28" s="4"/>
      <c r="EKW28" s="4"/>
      <c r="EKX28"/>
      <c r="EKY28" s="22"/>
      <c r="EKZ28" s="22"/>
      <c r="ELA28" s="22"/>
      <c r="ELB28" s="15"/>
      <c r="ELC28" s="23"/>
      <c r="ELD28" s="21"/>
      <c r="ELE28"/>
      <c r="ELF28" s="4"/>
      <c r="ELG28" s="4"/>
      <c r="ELH28"/>
      <c r="ELI28" s="22"/>
      <c r="ELJ28" s="22"/>
      <c r="ELK28" s="22"/>
      <c r="ELL28" s="15"/>
      <c r="ELM28" s="23"/>
      <c r="ELN28" s="21"/>
      <c r="ELO28"/>
      <c r="ELP28" s="4"/>
      <c r="ELQ28" s="4"/>
      <c r="ELR28"/>
      <c r="ELS28" s="22"/>
      <c r="ELT28" s="22"/>
      <c r="ELU28" s="22"/>
      <c r="ELV28" s="15"/>
      <c r="ELW28" s="23"/>
      <c r="ELX28" s="21"/>
      <c r="ELY28"/>
      <c r="ELZ28" s="4"/>
      <c r="EMA28" s="4"/>
      <c r="EMB28"/>
      <c r="EMC28" s="22"/>
      <c r="EMD28" s="22"/>
      <c r="EME28" s="22"/>
      <c r="EMF28" s="15"/>
      <c r="EMG28" s="23"/>
      <c r="EMH28" s="21"/>
      <c r="EMI28"/>
      <c r="EMJ28" s="4"/>
      <c r="EMK28" s="4"/>
      <c r="EML28"/>
      <c r="EMM28" s="22"/>
      <c r="EMN28" s="22"/>
      <c r="EMO28" s="22"/>
      <c r="EMP28" s="15"/>
      <c r="EMQ28" s="23"/>
      <c r="EMR28" s="21"/>
      <c r="EMS28"/>
      <c r="EMT28" s="4"/>
      <c r="EMU28" s="4"/>
      <c r="EMV28"/>
      <c r="EMW28" s="22"/>
      <c r="EMX28" s="22"/>
      <c r="EMY28" s="22"/>
      <c r="EMZ28" s="15"/>
      <c r="ENA28" s="23"/>
      <c r="ENB28" s="21"/>
      <c r="ENC28"/>
      <c r="END28" s="4"/>
      <c r="ENE28" s="4"/>
      <c r="ENF28"/>
      <c r="ENG28" s="22"/>
      <c r="ENH28" s="22"/>
      <c r="ENI28" s="22"/>
      <c r="ENJ28" s="15"/>
      <c r="ENK28" s="23"/>
      <c r="ENL28" s="21"/>
      <c r="ENM28"/>
      <c r="ENN28" s="4"/>
      <c r="ENO28" s="4"/>
      <c r="ENP28"/>
      <c r="ENQ28" s="22"/>
      <c r="ENR28" s="22"/>
      <c r="ENS28" s="22"/>
      <c r="ENT28" s="15"/>
      <c r="ENU28" s="23"/>
      <c r="ENV28" s="21"/>
      <c r="ENW28"/>
      <c r="ENX28" s="4"/>
      <c r="ENY28" s="4"/>
      <c r="ENZ28"/>
      <c r="EOA28" s="22"/>
      <c r="EOB28" s="22"/>
      <c r="EOC28" s="22"/>
      <c r="EOD28" s="15"/>
      <c r="EOE28" s="23"/>
      <c r="EOF28" s="21"/>
      <c r="EOG28"/>
      <c r="EOH28" s="4"/>
      <c r="EOI28" s="4"/>
      <c r="EOJ28"/>
      <c r="EOK28" s="22"/>
      <c r="EOL28" s="22"/>
      <c r="EOM28" s="22"/>
      <c r="EON28" s="15"/>
      <c r="EOO28" s="23"/>
      <c r="EOP28" s="21"/>
      <c r="EOQ28"/>
      <c r="EOR28" s="4"/>
      <c r="EOS28" s="4"/>
      <c r="EOT28"/>
      <c r="EOU28" s="22"/>
      <c r="EOV28" s="22"/>
      <c r="EOW28" s="22"/>
      <c r="EOX28" s="15"/>
      <c r="EOY28" s="23"/>
      <c r="EOZ28" s="21"/>
      <c r="EPA28"/>
      <c r="EPB28" s="4"/>
      <c r="EPC28" s="4"/>
      <c r="EPD28"/>
      <c r="EPE28" s="22"/>
      <c r="EPF28" s="22"/>
      <c r="EPG28" s="22"/>
      <c r="EPH28" s="15"/>
      <c r="EPI28" s="23"/>
      <c r="EPJ28" s="21"/>
      <c r="EPK28"/>
      <c r="EPL28" s="4"/>
      <c r="EPM28" s="4"/>
      <c r="EPN28"/>
      <c r="EPO28" s="22"/>
      <c r="EPP28" s="22"/>
      <c r="EPQ28" s="22"/>
      <c r="EPR28" s="15"/>
      <c r="EPS28" s="23"/>
      <c r="EPT28" s="21"/>
      <c r="EPU28"/>
      <c r="EPV28" s="4"/>
      <c r="EPW28" s="4"/>
      <c r="EPX28"/>
      <c r="EPY28" s="22"/>
      <c r="EPZ28" s="22"/>
      <c r="EQA28" s="22"/>
      <c r="EQB28" s="15"/>
      <c r="EQC28" s="23"/>
      <c r="EQD28" s="21"/>
      <c r="EQE28"/>
      <c r="EQF28" s="4"/>
      <c r="EQG28" s="4"/>
      <c r="EQH28"/>
      <c r="EQI28" s="22"/>
      <c r="EQJ28" s="22"/>
      <c r="EQK28" s="22"/>
      <c r="EQL28" s="15"/>
      <c r="EQM28" s="23"/>
      <c r="EQN28" s="21"/>
      <c r="EQO28"/>
      <c r="EQP28" s="4"/>
      <c r="EQQ28" s="4"/>
      <c r="EQR28"/>
      <c r="EQS28" s="22"/>
      <c r="EQT28" s="22"/>
      <c r="EQU28" s="22"/>
      <c r="EQV28" s="15"/>
      <c r="EQW28" s="23"/>
      <c r="EQX28" s="21"/>
      <c r="EQY28"/>
      <c r="EQZ28" s="4"/>
      <c r="ERA28" s="4"/>
      <c r="ERB28"/>
      <c r="ERC28" s="22"/>
      <c r="ERD28" s="22"/>
      <c r="ERE28" s="22"/>
      <c r="ERF28" s="15"/>
      <c r="ERG28" s="23"/>
      <c r="ERH28" s="21"/>
      <c r="ERI28"/>
      <c r="ERJ28" s="4"/>
      <c r="ERK28" s="4"/>
      <c r="ERL28"/>
      <c r="ERM28" s="22"/>
      <c r="ERN28" s="22"/>
      <c r="ERO28" s="22"/>
      <c r="ERP28" s="15"/>
      <c r="ERQ28" s="23"/>
      <c r="ERR28" s="21"/>
      <c r="ERS28"/>
      <c r="ERT28" s="4"/>
      <c r="ERU28" s="4"/>
      <c r="ERV28"/>
      <c r="ERW28" s="22"/>
      <c r="ERX28" s="22"/>
      <c r="ERY28" s="22"/>
      <c r="ERZ28" s="15"/>
      <c r="ESA28" s="23"/>
      <c r="ESB28" s="21"/>
      <c r="ESC28"/>
      <c r="ESD28" s="4"/>
      <c r="ESE28" s="4"/>
      <c r="ESF28"/>
      <c r="ESG28" s="22"/>
      <c r="ESH28" s="22"/>
      <c r="ESI28" s="22"/>
      <c r="ESJ28" s="15"/>
      <c r="ESK28" s="23"/>
      <c r="ESL28" s="21"/>
      <c r="ESM28"/>
      <c r="ESN28" s="4"/>
      <c r="ESO28" s="4"/>
      <c r="ESP28"/>
      <c r="ESQ28" s="22"/>
      <c r="ESR28" s="22"/>
      <c r="ESS28" s="22"/>
      <c r="EST28" s="15"/>
      <c r="ESU28" s="23"/>
      <c r="ESV28" s="21"/>
      <c r="ESW28"/>
      <c r="ESX28" s="4"/>
      <c r="ESY28" s="4"/>
      <c r="ESZ28"/>
      <c r="ETA28" s="22"/>
      <c r="ETB28" s="22"/>
      <c r="ETC28" s="22"/>
      <c r="ETD28" s="15"/>
      <c r="ETE28" s="23"/>
      <c r="ETF28" s="21"/>
      <c r="ETG28"/>
      <c r="ETH28" s="4"/>
      <c r="ETI28" s="4"/>
      <c r="ETJ28"/>
      <c r="ETK28" s="22"/>
      <c r="ETL28" s="22"/>
      <c r="ETM28" s="22"/>
      <c r="ETN28" s="15"/>
      <c r="ETO28" s="23"/>
      <c r="ETP28" s="21"/>
      <c r="ETQ28"/>
      <c r="ETR28" s="4"/>
      <c r="ETS28" s="4"/>
      <c r="ETT28"/>
      <c r="ETU28" s="22"/>
      <c r="ETV28" s="22"/>
      <c r="ETW28" s="22"/>
      <c r="ETX28" s="15"/>
      <c r="ETY28" s="23"/>
      <c r="ETZ28" s="21"/>
      <c r="EUA28"/>
      <c r="EUB28" s="4"/>
      <c r="EUC28" s="4"/>
      <c r="EUD28"/>
      <c r="EUE28" s="22"/>
      <c r="EUF28" s="22"/>
      <c r="EUG28" s="22"/>
      <c r="EUH28" s="15"/>
      <c r="EUI28" s="23"/>
      <c r="EUJ28" s="21"/>
      <c r="EUK28"/>
      <c r="EUL28" s="4"/>
      <c r="EUM28" s="4"/>
      <c r="EUN28"/>
      <c r="EUO28" s="22"/>
      <c r="EUP28" s="22"/>
      <c r="EUQ28" s="22"/>
      <c r="EUR28" s="15"/>
      <c r="EUS28" s="23"/>
      <c r="EUT28" s="21"/>
      <c r="EUU28"/>
      <c r="EUV28" s="4"/>
      <c r="EUW28" s="4"/>
      <c r="EUX28"/>
      <c r="EUY28" s="22"/>
      <c r="EUZ28" s="22"/>
      <c r="EVA28" s="22"/>
      <c r="EVB28" s="15"/>
      <c r="EVC28" s="23"/>
      <c r="EVD28" s="21"/>
      <c r="EVE28"/>
      <c r="EVF28" s="4"/>
      <c r="EVG28" s="4"/>
      <c r="EVH28"/>
      <c r="EVI28" s="22"/>
      <c r="EVJ28" s="22"/>
      <c r="EVK28" s="22"/>
      <c r="EVL28" s="15"/>
      <c r="EVM28" s="23"/>
      <c r="EVN28" s="21"/>
      <c r="EVO28"/>
      <c r="EVP28" s="4"/>
      <c r="EVQ28" s="4"/>
      <c r="EVR28"/>
      <c r="EVS28" s="22"/>
      <c r="EVT28" s="22"/>
      <c r="EVU28" s="22"/>
      <c r="EVV28" s="15"/>
      <c r="EVW28" s="23"/>
      <c r="EVX28" s="21"/>
      <c r="EVY28"/>
      <c r="EVZ28" s="4"/>
      <c r="EWA28" s="4"/>
      <c r="EWB28"/>
      <c r="EWC28" s="22"/>
      <c r="EWD28" s="22"/>
      <c r="EWE28" s="22"/>
      <c r="EWF28" s="15"/>
      <c r="EWG28" s="23"/>
      <c r="EWH28" s="21"/>
      <c r="EWI28"/>
      <c r="EWJ28" s="4"/>
      <c r="EWK28" s="4"/>
      <c r="EWL28"/>
      <c r="EWM28" s="22"/>
      <c r="EWN28" s="22"/>
      <c r="EWO28" s="22"/>
      <c r="EWP28" s="15"/>
      <c r="EWQ28" s="23"/>
      <c r="EWR28" s="21"/>
      <c r="EWS28"/>
      <c r="EWT28" s="4"/>
      <c r="EWU28" s="4"/>
      <c r="EWV28"/>
      <c r="EWW28" s="22"/>
      <c r="EWX28" s="22"/>
      <c r="EWY28" s="22"/>
      <c r="EWZ28" s="15"/>
      <c r="EXA28" s="23"/>
      <c r="EXB28" s="21"/>
      <c r="EXC28"/>
      <c r="EXD28" s="4"/>
      <c r="EXE28" s="4"/>
      <c r="EXF28"/>
      <c r="EXG28" s="22"/>
      <c r="EXH28" s="22"/>
      <c r="EXI28" s="22"/>
      <c r="EXJ28" s="15"/>
      <c r="EXK28" s="23"/>
      <c r="EXL28" s="21"/>
      <c r="EXM28"/>
      <c r="EXN28" s="4"/>
      <c r="EXO28" s="4"/>
      <c r="EXP28"/>
      <c r="EXQ28" s="22"/>
      <c r="EXR28" s="22"/>
      <c r="EXS28" s="22"/>
      <c r="EXT28" s="15"/>
      <c r="EXU28" s="23"/>
      <c r="EXV28" s="21"/>
      <c r="EXW28"/>
      <c r="EXX28" s="4"/>
      <c r="EXY28" s="4"/>
      <c r="EXZ28"/>
      <c r="EYA28" s="22"/>
      <c r="EYB28" s="22"/>
      <c r="EYC28" s="22"/>
      <c r="EYD28" s="15"/>
      <c r="EYE28" s="23"/>
      <c r="EYF28" s="21"/>
      <c r="EYG28"/>
      <c r="EYH28" s="4"/>
      <c r="EYI28" s="4"/>
      <c r="EYJ28"/>
      <c r="EYK28" s="22"/>
      <c r="EYL28" s="22"/>
      <c r="EYM28" s="22"/>
      <c r="EYN28" s="15"/>
      <c r="EYO28" s="23"/>
      <c r="EYP28" s="21"/>
      <c r="EYQ28"/>
      <c r="EYR28" s="4"/>
      <c r="EYS28" s="4"/>
      <c r="EYT28"/>
      <c r="EYU28" s="22"/>
      <c r="EYV28" s="22"/>
      <c r="EYW28" s="22"/>
      <c r="EYX28" s="15"/>
      <c r="EYY28" s="23"/>
      <c r="EYZ28" s="21"/>
      <c r="EZA28"/>
      <c r="EZB28" s="4"/>
      <c r="EZC28" s="4"/>
      <c r="EZD28"/>
      <c r="EZE28" s="22"/>
      <c r="EZF28" s="22"/>
      <c r="EZG28" s="22"/>
      <c r="EZH28" s="15"/>
      <c r="EZI28" s="23"/>
      <c r="EZJ28" s="21"/>
      <c r="EZK28"/>
      <c r="EZL28" s="4"/>
      <c r="EZM28" s="4"/>
      <c r="EZN28"/>
      <c r="EZO28" s="22"/>
      <c r="EZP28" s="22"/>
      <c r="EZQ28" s="22"/>
      <c r="EZR28" s="15"/>
      <c r="EZS28" s="23"/>
      <c r="EZT28" s="21"/>
      <c r="EZU28"/>
      <c r="EZV28" s="4"/>
      <c r="EZW28" s="4"/>
      <c r="EZX28"/>
      <c r="EZY28" s="22"/>
      <c r="EZZ28" s="22"/>
      <c r="FAA28" s="22"/>
      <c r="FAB28" s="15"/>
      <c r="FAC28" s="23"/>
      <c r="FAD28" s="21"/>
      <c r="FAE28"/>
      <c r="FAF28" s="4"/>
      <c r="FAG28" s="4"/>
      <c r="FAH28"/>
      <c r="FAI28" s="22"/>
      <c r="FAJ28" s="22"/>
      <c r="FAK28" s="22"/>
      <c r="FAL28" s="15"/>
      <c r="FAM28" s="23"/>
      <c r="FAN28" s="21"/>
      <c r="FAO28"/>
      <c r="FAP28" s="4"/>
      <c r="FAQ28" s="4"/>
      <c r="FAR28"/>
      <c r="FAS28" s="22"/>
      <c r="FAT28" s="22"/>
      <c r="FAU28" s="22"/>
      <c r="FAV28" s="15"/>
      <c r="FAW28" s="23"/>
      <c r="FAX28" s="21"/>
      <c r="FAY28"/>
      <c r="FAZ28" s="4"/>
      <c r="FBA28" s="4"/>
      <c r="FBB28"/>
      <c r="FBC28" s="22"/>
      <c r="FBD28" s="22"/>
      <c r="FBE28" s="22"/>
      <c r="FBF28" s="15"/>
      <c r="FBG28" s="23"/>
      <c r="FBH28" s="21"/>
      <c r="FBI28"/>
      <c r="FBJ28" s="4"/>
      <c r="FBK28" s="4"/>
      <c r="FBL28"/>
      <c r="FBM28" s="22"/>
      <c r="FBN28" s="22"/>
      <c r="FBO28" s="22"/>
      <c r="FBP28" s="15"/>
      <c r="FBQ28" s="23"/>
      <c r="FBR28" s="21"/>
      <c r="FBS28"/>
      <c r="FBT28" s="4"/>
      <c r="FBU28" s="4"/>
      <c r="FBV28"/>
      <c r="FBW28" s="22"/>
      <c r="FBX28" s="22"/>
      <c r="FBY28" s="22"/>
      <c r="FBZ28" s="15"/>
      <c r="FCA28" s="23"/>
      <c r="FCB28" s="21"/>
      <c r="FCC28"/>
      <c r="FCD28" s="4"/>
      <c r="FCE28" s="4"/>
      <c r="FCF28"/>
      <c r="FCG28" s="22"/>
      <c r="FCH28" s="22"/>
      <c r="FCI28" s="22"/>
      <c r="FCJ28" s="15"/>
      <c r="FCK28" s="23"/>
      <c r="FCL28" s="21"/>
      <c r="FCM28"/>
      <c r="FCN28" s="4"/>
      <c r="FCO28" s="4"/>
      <c r="FCP28"/>
      <c r="FCQ28" s="22"/>
      <c r="FCR28" s="22"/>
      <c r="FCS28" s="22"/>
      <c r="FCT28" s="15"/>
      <c r="FCU28" s="23"/>
      <c r="FCV28" s="21"/>
      <c r="FCW28"/>
      <c r="FCX28" s="4"/>
      <c r="FCY28" s="4"/>
      <c r="FCZ28"/>
      <c r="FDA28" s="22"/>
      <c r="FDB28" s="22"/>
      <c r="FDC28" s="22"/>
      <c r="FDD28" s="15"/>
      <c r="FDE28" s="23"/>
      <c r="FDF28" s="21"/>
      <c r="FDG28"/>
      <c r="FDH28" s="4"/>
      <c r="FDI28" s="4"/>
      <c r="FDJ28"/>
      <c r="FDK28" s="22"/>
      <c r="FDL28" s="22"/>
      <c r="FDM28" s="22"/>
      <c r="FDN28" s="15"/>
      <c r="FDO28" s="23"/>
      <c r="FDP28" s="21"/>
      <c r="FDQ28"/>
      <c r="FDR28" s="4"/>
      <c r="FDS28" s="4"/>
      <c r="FDT28"/>
      <c r="FDU28" s="22"/>
      <c r="FDV28" s="22"/>
      <c r="FDW28" s="22"/>
      <c r="FDX28" s="15"/>
      <c r="FDY28" s="23"/>
      <c r="FDZ28" s="21"/>
      <c r="FEA28"/>
      <c r="FEB28" s="4"/>
      <c r="FEC28" s="4"/>
      <c r="FED28"/>
      <c r="FEE28" s="22"/>
      <c r="FEF28" s="22"/>
      <c r="FEG28" s="22"/>
      <c r="FEH28" s="15"/>
      <c r="FEI28" s="23"/>
      <c r="FEJ28" s="21"/>
      <c r="FEK28"/>
      <c r="FEL28" s="4"/>
      <c r="FEM28" s="4"/>
      <c r="FEN28"/>
      <c r="FEO28" s="22"/>
      <c r="FEP28" s="22"/>
      <c r="FEQ28" s="22"/>
      <c r="FER28" s="15"/>
      <c r="FES28" s="23"/>
      <c r="FET28" s="21"/>
      <c r="FEU28"/>
      <c r="FEV28" s="4"/>
      <c r="FEW28" s="4"/>
      <c r="FEX28"/>
      <c r="FEY28" s="22"/>
      <c r="FEZ28" s="22"/>
      <c r="FFA28" s="22"/>
      <c r="FFB28" s="15"/>
      <c r="FFC28" s="23"/>
      <c r="FFD28" s="21"/>
      <c r="FFE28"/>
      <c r="FFF28" s="4"/>
      <c r="FFG28" s="4"/>
      <c r="FFH28"/>
      <c r="FFI28" s="22"/>
      <c r="FFJ28" s="22"/>
      <c r="FFK28" s="22"/>
      <c r="FFL28" s="15"/>
      <c r="FFM28" s="23"/>
      <c r="FFN28" s="21"/>
      <c r="FFO28"/>
      <c r="FFP28" s="4"/>
      <c r="FFQ28" s="4"/>
      <c r="FFR28"/>
      <c r="FFS28" s="22"/>
      <c r="FFT28" s="22"/>
      <c r="FFU28" s="22"/>
      <c r="FFV28" s="15"/>
      <c r="FFW28" s="23"/>
      <c r="FFX28" s="21"/>
      <c r="FFY28"/>
      <c r="FFZ28" s="4"/>
      <c r="FGA28" s="4"/>
      <c r="FGB28"/>
      <c r="FGC28" s="22"/>
      <c r="FGD28" s="22"/>
      <c r="FGE28" s="22"/>
      <c r="FGF28" s="15"/>
      <c r="FGG28" s="23"/>
      <c r="FGH28" s="21"/>
      <c r="FGI28"/>
      <c r="FGJ28" s="4"/>
      <c r="FGK28" s="4"/>
      <c r="FGL28"/>
      <c r="FGM28" s="22"/>
      <c r="FGN28" s="22"/>
      <c r="FGO28" s="22"/>
      <c r="FGP28" s="15"/>
      <c r="FGQ28" s="23"/>
      <c r="FGR28" s="21"/>
      <c r="FGS28"/>
      <c r="FGT28" s="4"/>
      <c r="FGU28" s="4"/>
      <c r="FGV28"/>
      <c r="FGW28" s="22"/>
      <c r="FGX28" s="22"/>
      <c r="FGY28" s="22"/>
      <c r="FGZ28" s="15"/>
      <c r="FHA28" s="23"/>
      <c r="FHB28" s="21"/>
      <c r="FHC28"/>
      <c r="FHD28" s="4"/>
      <c r="FHE28" s="4"/>
      <c r="FHF28"/>
      <c r="FHG28" s="22"/>
      <c r="FHH28" s="22"/>
      <c r="FHI28" s="22"/>
      <c r="FHJ28" s="15"/>
      <c r="FHK28" s="23"/>
      <c r="FHL28" s="21"/>
      <c r="FHM28"/>
      <c r="FHN28" s="4"/>
      <c r="FHO28" s="4"/>
      <c r="FHP28"/>
      <c r="FHQ28" s="22"/>
      <c r="FHR28" s="22"/>
      <c r="FHS28" s="22"/>
      <c r="FHT28" s="15"/>
      <c r="FHU28" s="23"/>
      <c r="FHV28" s="21"/>
      <c r="FHW28"/>
      <c r="FHX28" s="4"/>
      <c r="FHY28" s="4"/>
      <c r="FHZ28"/>
      <c r="FIA28" s="22"/>
      <c r="FIB28" s="22"/>
      <c r="FIC28" s="22"/>
      <c r="FID28" s="15"/>
      <c r="FIE28" s="23"/>
      <c r="FIF28" s="21"/>
      <c r="FIG28"/>
      <c r="FIH28" s="4"/>
      <c r="FII28" s="4"/>
      <c r="FIJ28"/>
      <c r="FIK28" s="22"/>
      <c r="FIL28" s="22"/>
      <c r="FIM28" s="22"/>
      <c r="FIN28" s="15"/>
      <c r="FIO28" s="23"/>
      <c r="FIP28" s="21"/>
      <c r="FIQ28"/>
      <c r="FIR28" s="4"/>
      <c r="FIS28" s="4"/>
      <c r="FIT28"/>
      <c r="FIU28" s="22"/>
      <c r="FIV28" s="22"/>
      <c r="FIW28" s="22"/>
      <c r="FIX28" s="15"/>
      <c r="FIY28" s="23"/>
      <c r="FIZ28" s="21"/>
      <c r="FJA28"/>
      <c r="FJB28" s="4"/>
      <c r="FJC28" s="4"/>
      <c r="FJD28"/>
      <c r="FJE28" s="22"/>
      <c r="FJF28" s="22"/>
      <c r="FJG28" s="22"/>
      <c r="FJH28" s="15"/>
      <c r="FJI28" s="23"/>
      <c r="FJJ28" s="21"/>
      <c r="FJK28"/>
      <c r="FJL28" s="4"/>
      <c r="FJM28" s="4"/>
      <c r="FJN28"/>
      <c r="FJO28" s="22"/>
      <c r="FJP28" s="22"/>
      <c r="FJQ28" s="22"/>
      <c r="FJR28" s="15"/>
      <c r="FJS28" s="23"/>
      <c r="FJT28" s="21"/>
      <c r="FJU28"/>
      <c r="FJV28" s="4"/>
      <c r="FJW28" s="4"/>
      <c r="FJX28"/>
      <c r="FJY28" s="22"/>
      <c r="FJZ28" s="22"/>
      <c r="FKA28" s="22"/>
      <c r="FKB28" s="15"/>
      <c r="FKC28" s="23"/>
      <c r="FKD28" s="21"/>
      <c r="FKE28"/>
      <c r="FKF28" s="4"/>
      <c r="FKG28" s="4"/>
      <c r="FKH28"/>
      <c r="FKI28" s="22"/>
      <c r="FKJ28" s="22"/>
      <c r="FKK28" s="22"/>
      <c r="FKL28" s="15"/>
      <c r="FKM28" s="23"/>
      <c r="FKN28" s="21"/>
      <c r="FKO28"/>
      <c r="FKP28" s="4"/>
      <c r="FKQ28" s="4"/>
      <c r="FKR28"/>
      <c r="FKS28" s="22"/>
      <c r="FKT28" s="22"/>
      <c r="FKU28" s="22"/>
      <c r="FKV28" s="15"/>
      <c r="FKW28" s="23"/>
      <c r="FKX28" s="21"/>
      <c r="FKY28"/>
      <c r="FKZ28" s="4"/>
      <c r="FLA28" s="4"/>
      <c r="FLB28"/>
      <c r="FLC28" s="22"/>
      <c r="FLD28" s="22"/>
      <c r="FLE28" s="22"/>
      <c r="FLF28" s="15"/>
      <c r="FLG28" s="23"/>
      <c r="FLH28" s="21"/>
      <c r="FLI28"/>
      <c r="FLJ28" s="4"/>
      <c r="FLK28" s="4"/>
      <c r="FLL28"/>
      <c r="FLM28" s="22"/>
      <c r="FLN28" s="22"/>
      <c r="FLO28" s="22"/>
      <c r="FLP28" s="15"/>
      <c r="FLQ28" s="23"/>
      <c r="FLR28" s="21"/>
      <c r="FLS28"/>
      <c r="FLT28" s="4"/>
      <c r="FLU28" s="4"/>
      <c r="FLV28"/>
      <c r="FLW28" s="22"/>
      <c r="FLX28" s="22"/>
      <c r="FLY28" s="22"/>
      <c r="FLZ28" s="15"/>
      <c r="FMA28" s="23"/>
      <c r="FMB28" s="21"/>
      <c r="FMC28"/>
      <c r="FMD28" s="4"/>
      <c r="FME28" s="4"/>
      <c r="FMF28"/>
      <c r="FMG28" s="22"/>
      <c r="FMH28" s="22"/>
      <c r="FMI28" s="22"/>
      <c r="FMJ28" s="15"/>
      <c r="FMK28" s="23"/>
      <c r="FML28" s="21"/>
      <c r="FMM28"/>
      <c r="FMN28" s="4"/>
      <c r="FMO28" s="4"/>
      <c r="FMP28"/>
      <c r="FMQ28" s="22"/>
      <c r="FMR28" s="22"/>
      <c r="FMS28" s="22"/>
      <c r="FMT28" s="15"/>
      <c r="FMU28" s="23"/>
      <c r="FMV28" s="21"/>
      <c r="FMW28"/>
      <c r="FMX28" s="4"/>
      <c r="FMY28" s="4"/>
      <c r="FMZ28"/>
      <c r="FNA28" s="22"/>
      <c r="FNB28" s="22"/>
      <c r="FNC28" s="22"/>
      <c r="FND28" s="15"/>
      <c r="FNE28" s="23"/>
      <c r="FNF28" s="21"/>
      <c r="FNG28"/>
      <c r="FNH28" s="4"/>
      <c r="FNI28" s="4"/>
      <c r="FNJ28"/>
      <c r="FNK28" s="22"/>
      <c r="FNL28" s="22"/>
      <c r="FNM28" s="22"/>
      <c r="FNN28" s="15"/>
      <c r="FNO28" s="23"/>
      <c r="FNP28" s="21"/>
      <c r="FNQ28"/>
      <c r="FNR28" s="4"/>
      <c r="FNS28" s="4"/>
      <c r="FNT28"/>
      <c r="FNU28" s="22"/>
      <c r="FNV28" s="22"/>
      <c r="FNW28" s="22"/>
      <c r="FNX28" s="15"/>
      <c r="FNY28" s="23"/>
      <c r="FNZ28" s="21"/>
      <c r="FOA28"/>
      <c r="FOB28" s="4"/>
      <c r="FOC28" s="4"/>
      <c r="FOD28"/>
      <c r="FOE28" s="22"/>
      <c r="FOF28" s="22"/>
      <c r="FOG28" s="22"/>
      <c r="FOH28" s="15"/>
      <c r="FOI28" s="23"/>
      <c r="FOJ28" s="21"/>
      <c r="FOK28"/>
      <c r="FOL28" s="4"/>
      <c r="FOM28" s="4"/>
      <c r="FON28"/>
      <c r="FOO28" s="22"/>
      <c r="FOP28" s="22"/>
      <c r="FOQ28" s="22"/>
      <c r="FOR28" s="15"/>
      <c r="FOS28" s="23"/>
      <c r="FOT28" s="21"/>
      <c r="FOU28"/>
      <c r="FOV28" s="4"/>
      <c r="FOW28" s="4"/>
      <c r="FOX28"/>
      <c r="FOY28" s="22"/>
      <c r="FOZ28" s="22"/>
      <c r="FPA28" s="22"/>
      <c r="FPB28" s="15"/>
      <c r="FPC28" s="23"/>
      <c r="FPD28" s="21"/>
      <c r="FPE28"/>
      <c r="FPF28" s="4"/>
      <c r="FPG28" s="4"/>
      <c r="FPH28"/>
      <c r="FPI28" s="22"/>
      <c r="FPJ28" s="22"/>
      <c r="FPK28" s="22"/>
      <c r="FPL28" s="15"/>
      <c r="FPM28" s="23"/>
      <c r="FPN28" s="21"/>
      <c r="FPO28"/>
      <c r="FPP28" s="4"/>
      <c r="FPQ28" s="4"/>
      <c r="FPR28"/>
      <c r="FPS28" s="22"/>
      <c r="FPT28" s="22"/>
      <c r="FPU28" s="22"/>
      <c r="FPV28" s="15"/>
      <c r="FPW28" s="23"/>
      <c r="FPX28" s="21"/>
      <c r="FPY28"/>
      <c r="FPZ28" s="4"/>
      <c r="FQA28" s="4"/>
      <c r="FQB28"/>
      <c r="FQC28" s="22"/>
      <c r="FQD28" s="22"/>
      <c r="FQE28" s="22"/>
      <c r="FQF28" s="15"/>
      <c r="FQG28" s="23"/>
      <c r="FQH28" s="21"/>
      <c r="FQI28"/>
      <c r="FQJ28" s="4"/>
      <c r="FQK28" s="4"/>
      <c r="FQL28"/>
      <c r="FQM28" s="22"/>
      <c r="FQN28" s="22"/>
      <c r="FQO28" s="22"/>
      <c r="FQP28" s="15"/>
      <c r="FQQ28" s="23"/>
      <c r="FQR28" s="21"/>
      <c r="FQS28"/>
      <c r="FQT28" s="4"/>
      <c r="FQU28" s="4"/>
      <c r="FQV28"/>
      <c r="FQW28" s="22"/>
      <c r="FQX28" s="22"/>
      <c r="FQY28" s="22"/>
      <c r="FQZ28" s="15"/>
      <c r="FRA28" s="23"/>
      <c r="FRB28" s="21"/>
      <c r="FRC28"/>
      <c r="FRD28" s="4"/>
      <c r="FRE28" s="4"/>
      <c r="FRF28"/>
      <c r="FRG28" s="22"/>
      <c r="FRH28" s="22"/>
      <c r="FRI28" s="22"/>
      <c r="FRJ28" s="15"/>
      <c r="FRK28" s="23"/>
      <c r="FRL28" s="21"/>
      <c r="FRM28"/>
      <c r="FRN28" s="4"/>
      <c r="FRO28" s="4"/>
      <c r="FRP28"/>
      <c r="FRQ28" s="22"/>
      <c r="FRR28" s="22"/>
      <c r="FRS28" s="22"/>
      <c r="FRT28" s="15"/>
      <c r="FRU28" s="23"/>
      <c r="FRV28" s="21"/>
      <c r="FRW28"/>
      <c r="FRX28" s="4"/>
      <c r="FRY28" s="4"/>
      <c r="FRZ28"/>
      <c r="FSA28" s="22"/>
      <c r="FSB28" s="22"/>
      <c r="FSC28" s="22"/>
      <c r="FSD28" s="15"/>
      <c r="FSE28" s="23"/>
      <c r="FSF28" s="21"/>
      <c r="FSG28"/>
      <c r="FSH28" s="4"/>
      <c r="FSI28" s="4"/>
      <c r="FSJ28"/>
      <c r="FSK28" s="22"/>
      <c r="FSL28" s="22"/>
      <c r="FSM28" s="22"/>
      <c r="FSN28" s="15"/>
      <c r="FSO28" s="23"/>
      <c r="FSP28" s="21"/>
      <c r="FSQ28"/>
      <c r="FSR28" s="4"/>
      <c r="FSS28" s="4"/>
      <c r="FST28"/>
      <c r="FSU28" s="22"/>
      <c r="FSV28" s="22"/>
      <c r="FSW28" s="22"/>
      <c r="FSX28" s="15"/>
      <c r="FSY28" s="23"/>
      <c r="FSZ28" s="21"/>
      <c r="FTA28"/>
      <c r="FTB28" s="4"/>
      <c r="FTC28" s="4"/>
      <c r="FTD28"/>
      <c r="FTE28" s="22"/>
      <c r="FTF28" s="22"/>
      <c r="FTG28" s="22"/>
      <c r="FTH28" s="15"/>
      <c r="FTI28" s="23"/>
      <c r="FTJ28" s="21"/>
      <c r="FTK28"/>
      <c r="FTL28" s="4"/>
      <c r="FTM28" s="4"/>
      <c r="FTN28"/>
      <c r="FTO28" s="22"/>
      <c r="FTP28" s="22"/>
      <c r="FTQ28" s="22"/>
      <c r="FTR28" s="15"/>
      <c r="FTS28" s="23"/>
      <c r="FTT28" s="21"/>
      <c r="FTU28"/>
      <c r="FTV28" s="4"/>
      <c r="FTW28" s="4"/>
      <c r="FTX28"/>
      <c r="FTY28" s="22"/>
      <c r="FTZ28" s="22"/>
      <c r="FUA28" s="22"/>
      <c r="FUB28" s="15"/>
      <c r="FUC28" s="23"/>
      <c r="FUD28" s="21"/>
      <c r="FUE28"/>
      <c r="FUF28" s="4"/>
      <c r="FUG28" s="4"/>
      <c r="FUH28"/>
      <c r="FUI28" s="22"/>
      <c r="FUJ28" s="22"/>
      <c r="FUK28" s="22"/>
      <c r="FUL28" s="15"/>
      <c r="FUM28" s="23"/>
      <c r="FUN28" s="21"/>
      <c r="FUO28"/>
      <c r="FUP28" s="4"/>
      <c r="FUQ28" s="4"/>
      <c r="FUR28"/>
      <c r="FUS28" s="22"/>
      <c r="FUT28" s="22"/>
      <c r="FUU28" s="22"/>
      <c r="FUV28" s="15"/>
      <c r="FUW28" s="23"/>
      <c r="FUX28" s="21"/>
      <c r="FUY28"/>
      <c r="FUZ28" s="4"/>
      <c r="FVA28" s="4"/>
      <c r="FVB28"/>
      <c r="FVC28" s="22"/>
      <c r="FVD28" s="22"/>
      <c r="FVE28" s="22"/>
      <c r="FVF28" s="15"/>
      <c r="FVG28" s="23"/>
      <c r="FVH28" s="21"/>
      <c r="FVI28"/>
      <c r="FVJ28" s="4"/>
      <c r="FVK28" s="4"/>
      <c r="FVL28"/>
      <c r="FVM28" s="22"/>
      <c r="FVN28" s="22"/>
      <c r="FVO28" s="22"/>
      <c r="FVP28" s="15"/>
      <c r="FVQ28" s="23"/>
      <c r="FVR28" s="21"/>
      <c r="FVS28"/>
      <c r="FVT28" s="4"/>
      <c r="FVU28" s="4"/>
      <c r="FVV28"/>
      <c r="FVW28" s="22"/>
      <c r="FVX28" s="22"/>
      <c r="FVY28" s="22"/>
      <c r="FVZ28" s="15"/>
      <c r="FWA28" s="23"/>
      <c r="FWB28" s="21"/>
      <c r="FWC28"/>
      <c r="FWD28" s="4"/>
      <c r="FWE28" s="4"/>
      <c r="FWF28"/>
      <c r="FWG28" s="22"/>
      <c r="FWH28" s="22"/>
      <c r="FWI28" s="22"/>
      <c r="FWJ28" s="15"/>
      <c r="FWK28" s="23"/>
      <c r="FWL28" s="21"/>
      <c r="FWM28"/>
      <c r="FWN28" s="4"/>
      <c r="FWO28" s="4"/>
      <c r="FWP28"/>
      <c r="FWQ28" s="22"/>
      <c r="FWR28" s="22"/>
      <c r="FWS28" s="22"/>
      <c r="FWT28" s="15"/>
      <c r="FWU28" s="23"/>
      <c r="FWV28" s="21"/>
      <c r="FWW28"/>
      <c r="FWX28" s="4"/>
      <c r="FWY28" s="4"/>
      <c r="FWZ28"/>
      <c r="FXA28" s="22"/>
      <c r="FXB28" s="22"/>
      <c r="FXC28" s="22"/>
      <c r="FXD28" s="15"/>
      <c r="FXE28" s="23"/>
      <c r="FXF28" s="21"/>
      <c r="FXG28"/>
      <c r="FXH28" s="4"/>
      <c r="FXI28" s="4"/>
      <c r="FXJ28"/>
      <c r="FXK28" s="22"/>
      <c r="FXL28" s="22"/>
      <c r="FXM28" s="22"/>
      <c r="FXN28" s="15"/>
      <c r="FXO28" s="23"/>
      <c r="FXP28" s="21"/>
      <c r="FXQ28"/>
      <c r="FXR28" s="4"/>
      <c r="FXS28" s="4"/>
      <c r="FXT28"/>
      <c r="FXU28" s="22"/>
      <c r="FXV28" s="22"/>
      <c r="FXW28" s="22"/>
      <c r="FXX28" s="15"/>
      <c r="FXY28" s="23"/>
      <c r="FXZ28" s="21"/>
      <c r="FYA28"/>
      <c r="FYB28" s="4"/>
      <c r="FYC28" s="4"/>
      <c r="FYD28"/>
      <c r="FYE28" s="22"/>
      <c r="FYF28" s="22"/>
      <c r="FYG28" s="22"/>
      <c r="FYH28" s="15"/>
      <c r="FYI28" s="23"/>
      <c r="FYJ28" s="21"/>
      <c r="FYK28"/>
      <c r="FYL28" s="4"/>
      <c r="FYM28" s="4"/>
      <c r="FYN28"/>
      <c r="FYO28" s="22"/>
      <c r="FYP28" s="22"/>
      <c r="FYQ28" s="22"/>
      <c r="FYR28" s="15"/>
      <c r="FYS28" s="23"/>
      <c r="FYT28" s="21"/>
      <c r="FYU28"/>
      <c r="FYV28" s="4"/>
      <c r="FYW28" s="4"/>
      <c r="FYX28"/>
      <c r="FYY28" s="22"/>
      <c r="FYZ28" s="22"/>
      <c r="FZA28" s="22"/>
      <c r="FZB28" s="15"/>
      <c r="FZC28" s="23"/>
      <c r="FZD28" s="21"/>
      <c r="FZE28"/>
      <c r="FZF28" s="4"/>
      <c r="FZG28" s="4"/>
      <c r="FZH28"/>
      <c r="FZI28" s="22"/>
      <c r="FZJ28" s="22"/>
      <c r="FZK28" s="22"/>
      <c r="FZL28" s="15"/>
      <c r="FZM28" s="23"/>
      <c r="FZN28" s="21"/>
      <c r="FZO28"/>
      <c r="FZP28" s="4"/>
      <c r="FZQ28" s="4"/>
      <c r="FZR28"/>
      <c r="FZS28" s="22"/>
      <c r="FZT28" s="22"/>
      <c r="FZU28" s="22"/>
      <c r="FZV28" s="15"/>
      <c r="FZW28" s="23"/>
      <c r="FZX28" s="21"/>
      <c r="FZY28"/>
      <c r="FZZ28" s="4"/>
      <c r="GAA28" s="4"/>
      <c r="GAB28"/>
      <c r="GAC28" s="22"/>
      <c r="GAD28" s="22"/>
      <c r="GAE28" s="22"/>
      <c r="GAF28" s="15"/>
      <c r="GAG28" s="23"/>
      <c r="GAH28" s="21"/>
      <c r="GAI28"/>
      <c r="GAJ28" s="4"/>
      <c r="GAK28" s="4"/>
      <c r="GAL28"/>
      <c r="GAM28" s="22"/>
      <c r="GAN28" s="22"/>
      <c r="GAO28" s="22"/>
      <c r="GAP28" s="15"/>
      <c r="GAQ28" s="23"/>
      <c r="GAR28" s="21"/>
      <c r="GAS28"/>
      <c r="GAT28" s="4"/>
      <c r="GAU28" s="4"/>
      <c r="GAV28"/>
      <c r="GAW28" s="22"/>
      <c r="GAX28" s="22"/>
      <c r="GAY28" s="22"/>
      <c r="GAZ28" s="15"/>
      <c r="GBA28" s="23"/>
      <c r="GBB28" s="21"/>
      <c r="GBC28"/>
      <c r="GBD28" s="4"/>
      <c r="GBE28" s="4"/>
      <c r="GBF28"/>
      <c r="GBG28" s="22"/>
      <c r="GBH28" s="22"/>
      <c r="GBI28" s="22"/>
      <c r="GBJ28" s="15"/>
      <c r="GBK28" s="23"/>
      <c r="GBL28" s="21"/>
      <c r="GBM28"/>
      <c r="GBN28" s="4"/>
      <c r="GBO28" s="4"/>
      <c r="GBP28"/>
      <c r="GBQ28" s="22"/>
      <c r="GBR28" s="22"/>
      <c r="GBS28" s="22"/>
      <c r="GBT28" s="15"/>
      <c r="GBU28" s="23"/>
      <c r="GBV28" s="21"/>
      <c r="GBW28"/>
      <c r="GBX28" s="4"/>
      <c r="GBY28" s="4"/>
      <c r="GBZ28"/>
      <c r="GCA28" s="22"/>
      <c r="GCB28" s="22"/>
      <c r="GCC28" s="22"/>
      <c r="GCD28" s="15"/>
      <c r="GCE28" s="23"/>
      <c r="GCF28" s="21"/>
      <c r="GCG28"/>
      <c r="GCH28" s="4"/>
      <c r="GCI28" s="4"/>
      <c r="GCJ28"/>
      <c r="GCK28" s="22"/>
      <c r="GCL28" s="22"/>
      <c r="GCM28" s="22"/>
      <c r="GCN28" s="15"/>
      <c r="GCO28" s="23"/>
      <c r="GCP28" s="21"/>
      <c r="GCQ28"/>
      <c r="GCR28" s="4"/>
      <c r="GCS28" s="4"/>
      <c r="GCT28"/>
      <c r="GCU28" s="22"/>
      <c r="GCV28" s="22"/>
      <c r="GCW28" s="22"/>
      <c r="GCX28" s="15"/>
      <c r="GCY28" s="23"/>
      <c r="GCZ28" s="21"/>
      <c r="GDA28"/>
      <c r="GDB28" s="4"/>
      <c r="GDC28" s="4"/>
      <c r="GDD28"/>
      <c r="GDE28" s="22"/>
      <c r="GDF28" s="22"/>
      <c r="GDG28" s="22"/>
      <c r="GDH28" s="15"/>
      <c r="GDI28" s="23"/>
      <c r="GDJ28" s="21"/>
      <c r="GDK28"/>
      <c r="GDL28" s="4"/>
      <c r="GDM28" s="4"/>
      <c r="GDN28"/>
      <c r="GDO28" s="22"/>
      <c r="GDP28" s="22"/>
      <c r="GDQ28" s="22"/>
      <c r="GDR28" s="15"/>
      <c r="GDS28" s="23"/>
      <c r="GDT28" s="21"/>
      <c r="GDU28"/>
      <c r="GDV28" s="4"/>
      <c r="GDW28" s="4"/>
      <c r="GDX28"/>
      <c r="GDY28" s="22"/>
      <c r="GDZ28" s="22"/>
      <c r="GEA28" s="22"/>
      <c r="GEB28" s="15"/>
      <c r="GEC28" s="23"/>
      <c r="GED28" s="21"/>
      <c r="GEE28"/>
      <c r="GEF28" s="4"/>
      <c r="GEG28" s="4"/>
      <c r="GEH28"/>
      <c r="GEI28" s="22"/>
      <c r="GEJ28" s="22"/>
      <c r="GEK28" s="22"/>
      <c r="GEL28" s="15"/>
      <c r="GEM28" s="23"/>
      <c r="GEN28" s="21"/>
      <c r="GEO28"/>
      <c r="GEP28" s="4"/>
      <c r="GEQ28" s="4"/>
      <c r="GER28"/>
      <c r="GES28" s="22"/>
      <c r="GET28" s="22"/>
      <c r="GEU28" s="22"/>
      <c r="GEV28" s="15"/>
      <c r="GEW28" s="23"/>
      <c r="GEX28" s="21"/>
      <c r="GEY28"/>
      <c r="GEZ28" s="4"/>
      <c r="GFA28" s="4"/>
      <c r="GFB28"/>
      <c r="GFC28" s="22"/>
      <c r="GFD28" s="22"/>
      <c r="GFE28" s="22"/>
      <c r="GFF28" s="15"/>
      <c r="GFG28" s="23"/>
      <c r="GFH28" s="21"/>
      <c r="GFI28"/>
      <c r="GFJ28" s="4"/>
      <c r="GFK28" s="4"/>
      <c r="GFL28"/>
      <c r="GFM28" s="22"/>
      <c r="GFN28" s="22"/>
      <c r="GFO28" s="22"/>
      <c r="GFP28" s="15"/>
      <c r="GFQ28" s="23"/>
      <c r="GFR28" s="21"/>
      <c r="GFS28"/>
      <c r="GFT28" s="4"/>
      <c r="GFU28" s="4"/>
      <c r="GFV28"/>
      <c r="GFW28" s="22"/>
      <c r="GFX28" s="22"/>
      <c r="GFY28" s="22"/>
      <c r="GFZ28" s="15"/>
      <c r="GGA28" s="23"/>
      <c r="GGB28" s="21"/>
      <c r="GGC28"/>
      <c r="GGD28" s="4"/>
      <c r="GGE28" s="4"/>
      <c r="GGF28"/>
      <c r="GGG28" s="22"/>
      <c r="GGH28" s="22"/>
      <c r="GGI28" s="22"/>
      <c r="GGJ28" s="15"/>
      <c r="GGK28" s="23"/>
      <c r="GGL28" s="21"/>
      <c r="GGM28"/>
      <c r="GGN28" s="4"/>
      <c r="GGO28" s="4"/>
      <c r="GGP28"/>
      <c r="GGQ28" s="22"/>
      <c r="GGR28" s="22"/>
      <c r="GGS28" s="22"/>
      <c r="GGT28" s="15"/>
      <c r="GGU28" s="23"/>
      <c r="GGV28" s="21"/>
      <c r="GGW28"/>
      <c r="GGX28" s="4"/>
      <c r="GGY28" s="4"/>
      <c r="GGZ28"/>
      <c r="GHA28" s="22"/>
      <c r="GHB28" s="22"/>
      <c r="GHC28" s="22"/>
      <c r="GHD28" s="15"/>
      <c r="GHE28" s="23"/>
      <c r="GHF28" s="21"/>
      <c r="GHG28"/>
      <c r="GHH28" s="4"/>
      <c r="GHI28" s="4"/>
      <c r="GHJ28"/>
      <c r="GHK28" s="22"/>
      <c r="GHL28" s="22"/>
      <c r="GHM28" s="22"/>
      <c r="GHN28" s="15"/>
      <c r="GHO28" s="23"/>
      <c r="GHP28" s="21"/>
      <c r="GHQ28"/>
      <c r="GHR28" s="4"/>
      <c r="GHS28" s="4"/>
      <c r="GHT28"/>
      <c r="GHU28" s="22"/>
      <c r="GHV28" s="22"/>
      <c r="GHW28" s="22"/>
      <c r="GHX28" s="15"/>
      <c r="GHY28" s="23"/>
      <c r="GHZ28" s="21"/>
      <c r="GIA28"/>
      <c r="GIB28" s="4"/>
      <c r="GIC28" s="4"/>
      <c r="GID28"/>
      <c r="GIE28" s="22"/>
      <c r="GIF28" s="22"/>
      <c r="GIG28" s="22"/>
      <c r="GIH28" s="15"/>
      <c r="GII28" s="23"/>
      <c r="GIJ28" s="21"/>
      <c r="GIK28"/>
      <c r="GIL28" s="4"/>
      <c r="GIM28" s="4"/>
      <c r="GIN28"/>
      <c r="GIO28" s="22"/>
      <c r="GIP28" s="22"/>
      <c r="GIQ28" s="22"/>
      <c r="GIR28" s="15"/>
      <c r="GIS28" s="23"/>
      <c r="GIT28" s="21"/>
      <c r="GIU28"/>
      <c r="GIV28" s="4"/>
      <c r="GIW28" s="4"/>
      <c r="GIX28"/>
      <c r="GIY28" s="22"/>
      <c r="GIZ28" s="22"/>
      <c r="GJA28" s="22"/>
      <c r="GJB28" s="15"/>
      <c r="GJC28" s="23"/>
      <c r="GJD28" s="21"/>
      <c r="GJE28"/>
      <c r="GJF28" s="4"/>
      <c r="GJG28" s="4"/>
      <c r="GJH28"/>
      <c r="GJI28" s="22"/>
      <c r="GJJ28" s="22"/>
      <c r="GJK28" s="22"/>
      <c r="GJL28" s="15"/>
      <c r="GJM28" s="23"/>
      <c r="GJN28" s="21"/>
      <c r="GJO28"/>
      <c r="GJP28" s="4"/>
      <c r="GJQ28" s="4"/>
      <c r="GJR28"/>
      <c r="GJS28" s="22"/>
      <c r="GJT28" s="22"/>
      <c r="GJU28" s="22"/>
      <c r="GJV28" s="15"/>
      <c r="GJW28" s="23"/>
      <c r="GJX28" s="21"/>
      <c r="GJY28"/>
      <c r="GJZ28" s="4"/>
      <c r="GKA28" s="4"/>
      <c r="GKB28"/>
      <c r="GKC28" s="22"/>
      <c r="GKD28" s="22"/>
      <c r="GKE28" s="22"/>
      <c r="GKF28" s="15"/>
      <c r="GKG28" s="23"/>
      <c r="GKH28" s="21"/>
      <c r="GKI28"/>
      <c r="GKJ28" s="4"/>
      <c r="GKK28" s="4"/>
      <c r="GKL28"/>
      <c r="GKM28" s="22"/>
      <c r="GKN28" s="22"/>
      <c r="GKO28" s="22"/>
      <c r="GKP28" s="15"/>
      <c r="GKQ28" s="23"/>
      <c r="GKR28" s="21"/>
      <c r="GKS28"/>
      <c r="GKT28" s="4"/>
      <c r="GKU28" s="4"/>
      <c r="GKV28"/>
      <c r="GKW28" s="22"/>
      <c r="GKX28" s="22"/>
      <c r="GKY28" s="22"/>
      <c r="GKZ28" s="15"/>
      <c r="GLA28" s="23"/>
      <c r="GLB28" s="21"/>
      <c r="GLC28"/>
      <c r="GLD28" s="4"/>
      <c r="GLE28" s="4"/>
      <c r="GLF28"/>
      <c r="GLG28" s="22"/>
      <c r="GLH28" s="22"/>
      <c r="GLI28" s="22"/>
      <c r="GLJ28" s="15"/>
      <c r="GLK28" s="23"/>
      <c r="GLL28" s="21"/>
      <c r="GLM28"/>
      <c r="GLN28" s="4"/>
      <c r="GLO28" s="4"/>
      <c r="GLP28"/>
      <c r="GLQ28" s="22"/>
      <c r="GLR28" s="22"/>
      <c r="GLS28" s="22"/>
      <c r="GLT28" s="15"/>
      <c r="GLU28" s="23"/>
      <c r="GLV28" s="21"/>
      <c r="GLW28"/>
      <c r="GLX28" s="4"/>
      <c r="GLY28" s="4"/>
      <c r="GLZ28"/>
      <c r="GMA28" s="22"/>
      <c r="GMB28" s="22"/>
      <c r="GMC28" s="22"/>
      <c r="GMD28" s="15"/>
      <c r="GME28" s="23"/>
      <c r="GMF28" s="21"/>
      <c r="GMG28"/>
      <c r="GMH28" s="4"/>
      <c r="GMI28" s="4"/>
      <c r="GMJ28"/>
      <c r="GMK28" s="22"/>
      <c r="GML28" s="22"/>
      <c r="GMM28" s="22"/>
      <c r="GMN28" s="15"/>
      <c r="GMO28" s="23"/>
      <c r="GMP28" s="21"/>
      <c r="GMQ28"/>
      <c r="GMR28" s="4"/>
      <c r="GMS28" s="4"/>
      <c r="GMT28"/>
      <c r="GMU28" s="22"/>
      <c r="GMV28" s="22"/>
      <c r="GMW28" s="22"/>
      <c r="GMX28" s="15"/>
      <c r="GMY28" s="23"/>
      <c r="GMZ28" s="21"/>
      <c r="GNA28"/>
      <c r="GNB28" s="4"/>
      <c r="GNC28" s="4"/>
      <c r="GND28"/>
      <c r="GNE28" s="22"/>
      <c r="GNF28" s="22"/>
      <c r="GNG28" s="22"/>
      <c r="GNH28" s="15"/>
      <c r="GNI28" s="23"/>
      <c r="GNJ28" s="21"/>
      <c r="GNK28"/>
      <c r="GNL28" s="4"/>
      <c r="GNM28" s="4"/>
      <c r="GNN28"/>
      <c r="GNO28" s="22"/>
      <c r="GNP28" s="22"/>
      <c r="GNQ28" s="22"/>
      <c r="GNR28" s="15"/>
      <c r="GNS28" s="23"/>
      <c r="GNT28" s="21"/>
      <c r="GNU28"/>
      <c r="GNV28" s="4"/>
      <c r="GNW28" s="4"/>
      <c r="GNX28"/>
      <c r="GNY28" s="22"/>
      <c r="GNZ28" s="22"/>
      <c r="GOA28" s="22"/>
      <c r="GOB28" s="15"/>
      <c r="GOC28" s="23"/>
      <c r="GOD28" s="21"/>
      <c r="GOE28"/>
      <c r="GOF28" s="4"/>
      <c r="GOG28" s="4"/>
      <c r="GOH28"/>
      <c r="GOI28" s="22"/>
      <c r="GOJ28" s="22"/>
      <c r="GOK28" s="22"/>
      <c r="GOL28" s="15"/>
      <c r="GOM28" s="23"/>
      <c r="GON28" s="21"/>
      <c r="GOO28"/>
      <c r="GOP28" s="4"/>
      <c r="GOQ28" s="4"/>
      <c r="GOR28"/>
      <c r="GOS28" s="22"/>
      <c r="GOT28" s="22"/>
      <c r="GOU28" s="22"/>
      <c r="GOV28" s="15"/>
      <c r="GOW28" s="23"/>
      <c r="GOX28" s="21"/>
      <c r="GOY28"/>
      <c r="GOZ28" s="4"/>
      <c r="GPA28" s="4"/>
      <c r="GPB28"/>
      <c r="GPC28" s="22"/>
      <c r="GPD28" s="22"/>
      <c r="GPE28" s="22"/>
      <c r="GPF28" s="15"/>
      <c r="GPG28" s="23"/>
      <c r="GPH28" s="21"/>
      <c r="GPI28"/>
      <c r="GPJ28" s="4"/>
      <c r="GPK28" s="4"/>
      <c r="GPL28"/>
      <c r="GPM28" s="22"/>
      <c r="GPN28" s="22"/>
      <c r="GPO28" s="22"/>
      <c r="GPP28" s="15"/>
      <c r="GPQ28" s="23"/>
      <c r="GPR28" s="21"/>
      <c r="GPS28"/>
      <c r="GPT28" s="4"/>
      <c r="GPU28" s="4"/>
      <c r="GPV28"/>
      <c r="GPW28" s="22"/>
      <c r="GPX28" s="22"/>
      <c r="GPY28" s="22"/>
      <c r="GPZ28" s="15"/>
      <c r="GQA28" s="23"/>
      <c r="GQB28" s="21"/>
      <c r="GQC28"/>
      <c r="GQD28" s="4"/>
      <c r="GQE28" s="4"/>
      <c r="GQF28"/>
      <c r="GQG28" s="22"/>
      <c r="GQH28" s="22"/>
      <c r="GQI28" s="22"/>
      <c r="GQJ28" s="15"/>
      <c r="GQK28" s="23"/>
      <c r="GQL28" s="21"/>
      <c r="GQM28"/>
      <c r="GQN28" s="4"/>
      <c r="GQO28" s="4"/>
      <c r="GQP28"/>
      <c r="GQQ28" s="22"/>
      <c r="GQR28" s="22"/>
      <c r="GQS28" s="22"/>
      <c r="GQT28" s="15"/>
      <c r="GQU28" s="23"/>
      <c r="GQV28" s="21"/>
      <c r="GQW28"/>
      <c r="GQX28" s="4"/>
      <c r="GQY28" s="4"/>
      <c r="GQZ28"/>
      <c r="GRA28" s="22"/>
      <c r="GRB28" s="22"/>
      <c r="GRC28" s="22"/>
      <c r="GRD28" s="15"/>
      <c r="GRE28" s="23"/>
      <c r="GRF28" s="21"/>
      <c r="GRG28"/>
      <c r="GRH28" s="4"/>
      <c r="GRI28" s="4"/>
      <c r="GRJ28"/>
      <c r="GRK28" s="22"/>
      <c r="GRL28" s="22"/>
      <c r="GRM28" s="22"/>
      <c r="GRN28" s="15"/>
      <c r="GRO28" s="23"/>
      <c r="GRP28" s="21"/>
      <c r="GRQ28"/>
      <c r="GRR28" s="4"/>
      <c r="GRS28" s="4"/>
      <c r="GRT28"/>
      <c r="GRU28" s="22"/>
      <c r="GRV28" s="22"/>
      <c r="GRW28" s="22"/>
      <c r="GRX28" s="15"/>
      <c r="GRY28" s="23"/>
      <c r="GRZ28" s="21"/>
      <c r="GSA28"/>
      <c r="GSB28" s="4"/>
      <c r="GSC28" s="4"/>
      <c r="GSD28"/>
      <c r="GSE28" s="22"/>
      <c r="GSF28" s="22"/>
      <c r="GSG28" s="22"/>
      <c r="GSH28" s="15"/>
      <c r="GSI28" s="23"/>
      <c r="GSJ28" s="21"/>
      <c r="GSK28"/>
      <c r="GSL28" s="4"/>
      <c r="GSM28" s="4"/>
      <c r="GSN28"/>
      <c r="GSO28" s="22"/>
      <c r="GSP28" s="22"/>
      <c r="GSQ28" s="22"/>
      <c r="GSR28" s="15"/>
      <c r="GSS28" s="23"/>
      <c r="GST28" s="21"/>
      <c r="GSU28"/>
      <c r="GSV28" s="4"/>
      <c r="GSW28" s="4"/>
      <c r="GSX28"/>
      <c r="GSY28" s="22"/>
      <c r="GSZ28" s="22"/>
      <c r="GTA28" s="22"/>
      <c r="GTB28" s="15"/>
      <c r="GTC28" s="23"/>
      <c r="GTD28" s="21"/>
      <c r="GTE28"/>
      <c r="GTF28" s="4"/>
      <c r="GTG28" s="4"/>
      <c r="GTH28"/>
      <c r="GTI28" s="22"/>
      <c r="GTJ28" s="22"/>
      <c r="GTK28" s="22"/>
      <c r="GTL28" s="15"/>
      <c r="GTM28" s="23"/>
      <c r="GTN28" s="21"/>
      <c r="GTO28"/>
      <c r="GTP28" s="4"/>
      <c r="GTQ28" s="4"/>
      <c r="GTR28"/>
      <c r="GTS28" s="22"/>
      <c r="GTT28" s="22"/>
      <c r="GTU28" s="22"/>
      <c r="GTV28" s="15"/>
      <c r="GTW28" s="23"/>
      <c r="GTX28" s="21"/>
      <c r="GTY28"/>
      <c r="GTZ28" s="4"/>
      <c r="GUA28" s="4"/>
      <c r="GUB28"/>
      <c r="GUC28" s="22"/>
      <c r="GUD28" s="22"/>
      <c r="GUE28" s="22"/>
      <c r="GUF28" s="15"/>
      <c r="GUG28" s="23"/>
      <c r="GUH28" s="21"/>
      <c r="GUI28"/>
      <c r="GUJ28" s="4"/>
      <c r="GUK28" s="4"/>
      <c r="GUL28"/>
      <c r="GUM28" s="22"/>
      <c r="GUN28" s="22"/>
      <c r="GUO28" s="22"/>
      <c r="GUP28" s="15"/>
      <c r="GUQ28" s="23"/>
      <c r="GUR28" s="21"/>
      <c r="GUS28"/>
      <c r="GUT28" s="4"/>
      <c r="GUU28" s="4"/>
      <c r="GUV28"/>
      <c r="GUW28" s="22"/>
      <c r="GUX28" s="22"/>
      <c r="GUY28" s="22"/>
      <c r="GUZ28" s="15"/>
      <c r="GVA28" s="23"/>
      <c r="GVB28" s="21"/>
      <c r="GVC28"/>
      <c r="GVD28" s="4"/>
      <c r="GVE28" s="4"/>
      <c r="GVF28"/>
      <c r="GVG28" s="22"/>
      <c r="GVH28" s="22"/>
      <c r="GVI28" s="22"/>
      <c r="GVJ28" s="15"/>
      <c r="GVK28" s="23"/>
      <c r="GVL28" s="21"/>
      <c r="GVM28"/>
      <c r="GVN28" s="4"/>
      <c r="GVO28" s="4"/>
      <c r="GVP28"/>
      <c r="GVQ28" s="22"/>
      <c r="GVR28" s="22"/>
      <c r="GVS28" s="22"/>
      <c r="GVT28" s="15"/>
      <c r="GVU28" s="23"/>
      <c r="GVV28" s="21"/>
      <c r="GVW28"/>
      <c r="GVX28" s="4"/>
      <c r="GVY28" s="4"/>
      <c r="GVZ28"/>
      <c r="GWA28" s="22"/>
      <c r="GWB28" s="22"/>
      <c r="GWC28" s="22"/>
      <c r="GWD28" s="15"/>
      <c r="GWE28" s="23"/>
      <c r="GWF28" s="21"/>
      <c r="GWG28"/>
      <c r="GWH28" s="4"/>
      <c r="GWI28" s="4"/>
      <c r="GWJ28"/>
      <c r="GWK28" s="22"/>
      <c r="GWL28" s="22"/>
      <c r="GWM28" s="22"/>
      <c r="GWN28" s="15"/>
      <c r="GWO28" s="23"/>
      <c r="GWP28" s="21"/>
      <c r="GWQ28"/>
      <c r="GWR28" s="4"/>
      <c r="GWS28" s="4"/>
      <c r="GWT28"/>
      <c r="GWU28" s="22"/>
      <c r="GWV28" s="22"/>
      <c r="GWW28" s="22"/>
      <c r="GWX28" s="15"/>
      <c r="GWY28" s="23"/>
      <c r="GWZ28" s="21"/>
      <c r="GXA28"/>
      <c r="GXB28" s="4"/>
      <c r="GXC28" s="4"/>
      <c r="GXD28"/>
      <c r="GXE28" s="22"/>
      <c r="GXF28" s="22"/>
      <c r="GXG28" s="22"/>
      <c r="GXH28" s="15"/>
      <c r="GXI28" s="23"/>
      <c r="GXJ28" s="21"/>
      <c r="GXK28"/>
      <c r="GXL28" s="4"/>
      <c r="GXM28" s="4"/>
      <c r="GXN28"/>
      <c r="GXO28" s="22"/>
      <c r="GXP28" s="22"/>
      <c r="GXQ28" s="22"/>
      <c r="GXR28" s="15"/>
      <c r="GXS28" s="23"/>
      <c r="GXT28" s="21"/>
      <c r="GXU28"/>
      <c r="GXV28" s="4"/>
      <c r="GXW28" s="4"/>
      <c r="GXX28"/>
      <c r="GXY28" s="22"/>
      <c r="GXZ28" s="22"/>
      <c r="GYA28" s="22"/>
      <c r="GYB28" s="15"/>
      <c r="GYC28" s="23"/>
      <c r="GYD28" s="21"/>
      <c r="GYE28"/>
      <c r="GYF28" s="4"/>
      <c r="GYG28" s="4"/>
      <c r="GYH28"/>
      <c r="GYI28" s="22"/>
      <c r="GYJ28" s="22"/>
      <c r="GYK28" s="22"/>
      <c r="GYL28" s="15"/>
      <c r="GYM28" s="23"/>
      <c r="GYN28" s="21"/>
      <c r="GYO28"/>
      <c r="GYP28" s="4"/>
      <c r="GYQ28" s="4"/>
      <c r="GYR28"/>
      <c r="GYS28" s="22"/>
      <c r="GYT28" s="22"/>
      <c r="GYU28" s="22"/>
      <c r="GYV28" s="15"/>
      <c r="GYW28" s="23"/>
      <c r="GYX28" s="21"/>
      <c r="GYY28"/>
      <c r="GYZ28" s="4"/>
      <c r="GZA28" s="4"/>
      <c r="GZB28"/>
      <c r="GZC28" s="22"/>
      <c r="GZD28" s="22"/>
      <c r="GZE28" s="22"/>
      <c r="GZF28" s="15"/>
      <c r="GZG28" s="23"/>
      <c r="GZH28" s="21"/>
      <c r="GZI28"/>
      <c r="GZJ28" s="4"/>
      <c r="GZK28" s="4"/>
      <c r="GZL28"/>
      <c r="GZM28" s="22"/>
      <c r="GZN28" s="22"/>
      <c r="GZO28" s="22"/>
      <c r="GZP28" s="15"/>
      <c r="GZQ28" s="23"/>
      <c r="GZR28" s="21"/>
      <c r="GZS28"/>
      <c r="GZT28" s="4"/>
      <c r="GZU28" s="4"/>
      <c r="GZV28"/>
      <c r="GZW28" s="22"/>
      <c r="GZX28" s="22"/>
      <c r="GZY28" s="22"/>
      <c r="GZZ28" s="15"/>
      <c r="HAA28" s="23"/>
      <c r="HAB28" s="21"/>
      <c r="HAC28"/>
      <c r="HAD28" s="4"/>
      <c r="HAE28" s="4"/>
      <c r="HAF28"/>
      <c r="HAG28" s="22"/>
      <c r="HAH28" s="22"/>
      <c r="HAI28" s="22"/>
      <c r="HAJ28" s="15"/>
      <c r="HAK28" s="23"/>
      <c r="HAL28" s="21"/>
      <c r="HAM28"/>
      <c r="HAN28" s="4"/>
      <c r="HAO28" s="4"/>
      <c r="HAP28"/>
      <c r="HAQ28" s="22"/>
      <c r="HAR28" s="22"/>
      <c r="HAS28" s="22"/>
      <c r="HAT28" s="15"/>
      <c r="HAU28" s="23"/>
      <c r="HAV28" s="21"/>
      <c r="HAW28"/>
      <c r="HAX28" s="4"/>
      <c r="HAY28" s="4"/>
      <c r="HAZ28"/>
      <c r="HBA28" s="22"/>
      <c r="HBB28" s="22"/>
      <c r="HBC28" s="22"/>
      <c r="HBD28" s="15"/>
      <c r="HBE28" s="23"/>
      <c r="HBF28" s="21"/>
      <c r="HBG28"/>
      <c r="HBH28" s="4"/>
      <c r="HBI28" s="4"/>
      <c r="HBJ28"/>
      <c r="HBK28" s="22"/>
      <c r="HBL28" s="22"/>
      <c r="HBM28" s="22"/>
      <c r="HBN28" s="15"/>
      <c r="HBO28" s="23"/>
      <c r="HBP28" s="21"/>
      <c r="HBQ28"/>
      <c r="HBR28" s="4"/>
      <c r="HBS28" s="4"/>
      <c r="HBT28"/>
      <c r="HBU28" s="22"/>
      <c r="HBV28" s="22"/>
      <c r="HBW28" s="22"/>
      <c r="HBX28" s="15"/>
      <c r="HBY28" s="23"/>
      <c r="HBZ28" s="21"/>
      <c r="HCA28"/>
      <c r="HCB28" s="4"/>
      <c r="HCC28" s="4"/>
      <c r="HCD28"/>
      <c r="HCE28" s="22"/>
      <c r="HCF28" s="22"/>
      <c r="HCG28" s="22"/>
      <c r="HCH28" s="15"/>
      <c r="HCI28" s="23"/>
      <c r="HCJ28" s="21"/>
      <c r="HCK28"/>
      <c r="HCL28" s="4"/>
      <c r="HCM28" s="4"/>
      <c r="HCN28"/>
      <c r="HCO28" s="22"/>
      <c r="HCP28" s="22"/>
      <c r="HCQ28" s="22"/>
      <c r="HCR28" s="15"/>
      <c r="HCS28" s="23"/>
      <c r="HCT28" s="21"/>
      <c r="HCU28"/>
      <c r="HCV28" s="4"/>
      <c r="HCW28" s="4"/>
      <c r="HCX28"/>
      <c r="HCY28" s="22"/>
      <c r="HCZ28" s="22"/>
      <c r="HDA28" s="22"/>
      <c r="HDB28" s="15"/>
      <c r="HDC28" s="23"/>
      <c r="HDD28" s="21"/>
      <c r="HDE28"/>
      <c r="HDF28" s="4"/>
      <c r="HDG28" s="4"/>
      <c r="HDH28"/>
      <c r="HDI28" s="22"/>
      <c r="HDJ28" s="22"/>
      <c r="HDK28" s="22"/>
      <c r="HDL28" s="15"/>
      <c r="HDM28" s="23"/>
      <c r="HDN28" s="21"/>
      <c r="HDO28"/>
      <c r="HDP28" s="4"/>
      <c r="HDQ28" s="4"/>
      <c r="HDR28"/>
      <c r="HDS28" s="22"/>
      <c r="HDT28" s="22"/>
      <c r="HDU28" s="22"/>
      <c r="HDV28" s="15"/>
      <c r="HDW28" s="23"/>
      <c r="HDX28" s="21"/>
      <c r="HDY28"/>
      <c r="HDZ28" s="4"/>
      <c r="HEA28" s="4"/>
      <c r="HEB28"/>
      <c r="HEC28" s="22"/>
      <c r="HED28" s="22"/>
      <c r="HEE28" s="22"/>
      <c r="HEF28" s="15"/>
      <c r="HEG28" s="23"/>
      <c r="HEH28" s="21"/>
      <c r="HEI28"/>
      <c r="HEJ28" s="4"/>
      <c r="HEK28" s="4"/>
      <c r="HEL28"/>
      <c r="HEM28" s="22"/>
      <c r="HEN28" s="22"/>
      <c r="HEO28" s="22"/>
      <c r="HEP28" s="15"/>
      <c r="HEQ28" s="23"/>
      <c r="HER28" s="21"/>
      <c r="HES28"/>
      <c r="HET28" s="4"/>
      <c r="HEU28" s="4"/>
      <c r="HEV28"/>
      <c r="HEW28" s="22"/>
      <c r="HEX28" s="22"/>
      <c r="HEY28" s="22"/>
      <c r="HEZ28" s="15"/>
      <c r="HFA28" s="23"/>
      <c r="HFB28" s="21"/>
      <c r="HFC28"/>
      <c r="HFD28" s="4"/>
      <c r="HFE28" s="4"/>
      <c r="HFF28"/>
      <c r="HFG28" s="22"/>
      <c r="HFH28" s="22"/>
      <c r="HFI28" s="22"/>
      <c r="HFJ28" s="15"/>
      <c r="HFK28" s="23"/>
      <c r="HFL28" s="21"/>
      <c r="HFM28"/>
      <c r="HFN28" s="4"/>
      <c r="HFO28" s="4"/>
      <c r="HFP28"/>
      <c r="HFQ28" s="22"/>
      <c r="HFR28" s="22"/>
      <c r="HFS28" s="22"/>
      <c r="HFT28" s="15"/>
      <c r="HFU28" s="23"/>
      <c r="HFV28" s="21"/>
      <c r="HFW28"/>
      <c r="HFX28" s="4"/>
      <c r="HFY28" s="4"/>
      <c r="HFZ28"/>
      <c r="HGA28" s="22"/>
      <c r="HGB28" s="22"/>
      <c r="HGC28" s="22"/>
      <c r="HGD28" s="15"/>
      <c r="HGE28" s="23"/>
      <c r="HGF28" s="21"/>
      <c r="HGG28"/>
      <c r="HGH28" s="4"/>
      <c r="HGI28" s="4"/>
      <c r="HGJ28"/>
      <c r="HGK28" s="22"/>
      <c r="HGL28" s="22"/>
      <c r="HGM28" s="22"/>
      <c r="HGN28" s="15"/>
      <c r="HGO28" s="23"/>
      <c r="HGP28" s="21"/>
      <c r="HGQ28"/>
      <c r="HGR28" s="4"/>
      <c r="HGS28" s="4"/>
      <c r="HGT28"/>
      <c r="HGU28" s="22"/>
      <c r="HGV28" s="22"/>
      <c r="HGW28" s="22"/>
      <c r="HGX28" s="15"/>
      <c r="HGY28" s="23"/>
      <c r="HGZ28" s="21"/>
      <c r="HHA28"/>
      <c r="HHB28" s="4"/>
      <c r="HHC28" s="4"/>
      <c r="HHD28"/>
      <c r="HHE28" s="22"/>
      <c r="HHF28" s="22"/>
      <c r="HHG28" s="22"/>
      <c r="HHH28" s="15"/>
      <c r="HHI28" s="23"/>
      <c r="HHJ28" s="21"/>
      <c r="HHK28"/>
      <c r="HHL28" s="4"/>
      <c r="HHM28" s="4"/>
      <c r="HHN28"/>
      <c r="HHO28" s="22"/>
      <c r="HHP28" s="22"/>
      <c r="HHQ28" s="22"/>
      <c r="HHR28" s="15"/>
      <c r="HHS28" s="23"/>
      <c r="HHT28" s="21"/>
      <c r="HHU28"/>
      <c r="HHV28" s="4"/>
      <c r="HHW28" s="4"/>
      <c r="HHX28"/>
      <c r="HHY28" s="22"/>
      <c r="HHZ28" s="22"/>
      <c r="HIA28" s="22"/>
      <c r="HIB28" s="15"/>
      <c r="HIC28" s="23"/>
      <c r="HID28" s="21"/>
      <c r="HIE28"/>
      <c r="HIF28" s="4"/>
      <c r="HIG28" s="4"/>
      <c r="HIH28"/>
      <c r="HII28" s="22"/>
      <c r="HIJ28" s="22"/>
      <c r="HIK28" s="22"/>
      <c r="HIL28" s="15"/>
      <c r="HIM28" s="23"/>
      <c r="HIN28" s="21"/>
      <c r="HIO28"/>
      <c r="HIP28" s="4"/>
      <c r="HIQ28" s="4"/>
      <c r="HIR28"/>
      <c r="HIS28" s="22"/>
      <c r="HIT28" s="22"/>
      <c r="HIU28" s="22"/>
      <c r="HIV28" s="15"/>
      <c r="HIW28" s="23"/>
      <c r="HIX28" s="21"/>
      <c r="HIY28"/>
      <c r="HIZ28" s="4"/>
      <c r="HJA28" s="4"/>
      <c r="HJB28"/>
      <c r="HJC28" s="22"/>
      <c r="HJD28" s="22"/>
      <c r="HJE28" s="22"/>
      <c r="HJF28" s="15"/>
      <c r="HJG28" s="23"/>
      <c r="HJH28" s="21"/>
      <c r="HJI28"/>
      <c r="HJJ28" s="4"/>
      <c r="HJK28" s="4"/>
      <c r="HJL28"/>
      <c r="HJM28" s="22"/>
      <c r="HJN28" s="22"/>
      <c r="HJO28" s="22"/>
      <c r="HJP28" s="15"/>
      <c r="HJQ28" s="23"/>
      <c r="HJR28" s="21"/>
      <c r="HJS28"/>
      <c r="HJT28" s="4"/>
      <c r="HJU28" s="4"/>
      <c r="HJV28"/>
      <c r="HJW28" s="22"/>
      <c r="HJX28" s="22"/>
      <c r="HJY28" s="22"/>
      <c r="HJZ28" s="15"/>
      <c r="HKA28" s="23"/>
      <c r="HKB28" s="21"/>
      <c r="HKC28"/>
      <c r="HKD28" s="4"/>
      <c r="HKE28" s="4"/>
      <c r="HKF28"/>
      <c r="HKG28" s="22"/>
      <c r="HKH28" s="22"/>
      <c r="HKI28" s="22"/>
      <c r="HKJ28" s="15"/>
      <c r="HKK28" s="23"/>
      <c r="HKL28" s="21"/>
      <c r="HKM28"/>
      <c r="HKN28" s="4"/>
      <c r="HKO28" s="4"/>
      <c r="HKP28"/>
      <c r="HKQ28" s="22"/>
      <c r="HKR28" s="22"/>
      <c r="HKS28" s="22"/>
      <c r="HKT28" s="15"/>
      <c r="HKU28" s="23"/>
      <c r="HKV28" s="21"/>
      <c r="HKW28"/>
      <c r="HKX28" s="4"/>
      <c r="HKY28" s="4"/>
      <c r="HKZ28"/>
      <c r="HLA28" s="22"/>
      <c r="HLB28" s="22"/>
      <c r="HLC28" s="22"/>
      <c r="HLD28" s="15"/>
      <c r="HLE28" s="23"/>
      <c r="HLF28" s="21"/>
      <c r="HLG28"/>
      <c r="HLH28" s="4"/>
      <c r="HLI28" s="4"/>
      <c r="HLJ28"/>
      <c r="HLK28" s="22"/>
      <c r="HLL28" s="22"/>
      <c r="HLM28" s="22"/>
      <c r="HLN28" s="15"/>
      <c r="HLO28" s="23"/>
      <c r="HLP28" s="21"/>
      <c r="HLQ28"/>
      <c r="HLR28" s="4"/>
      <c r="HLS28" s="4"/>
      <c r="HLT28"/>
      <c r="HLU28" s="22"/>
      <c r="HLV28" s="22"/>
      <c r="HLW28" s="22"/>
      <c r="HLX28" s="15"/>
      <c r="HLY28" s="23"/>
      <c r="HLZ28" s="21"/>
      <c r="HMA28"/>
      <c r="HMB28" s="4"/>
      <c r="HMC28" s="4"/>
      <c r="HMD28"/>
      <c r="HME28" s="22"/>
      <c r="HMF28" s="22"/>
      <c r="HMG28" s="22"/>
      <c r="HMH28" s="15"/>
      <c r="HMI28" s="23"/>
      <c r="HMJ28" s="21"/>
      <c r="HMK28"/>
      <c r="HML28" s="4"/>
      <c r="HMM28" s="4"/>
      <c r="HMN28"/>
      <c r="HMO28" s="22"/>
      <c r="HMP28" s="22"/>
      <c r="HMQ28" s="22"/>
      <c r="HMR28" s="15"/>
      <c r="HMS28" s="23"/>
      <c r="HMT28" s="21"/>
      <c r="HMU28"/>
      <c r="HMV28" s="4"/>
      <c r="HMW28" s="4"/>
      <c r="HMX28"/>
      <c r="HMY28" s="22"/>
      <c r="HMZ28" s="22"/>
      <c r="HNA28" s="22"/>
      <c r="HNB28" s="15"/>
      <c r="HNC28" s="23"/>
      <c r="HND28" s="21"/>
      <c r="HNE28"/>
      <c r="HNF28" s="4"/>
      <c r="HNG28" s="4"/>
      <c r="HNH28"/>
      <c r="HNI28" s="22"/>
      <c r="HNJ28" s="22"/>
      <c r="HNK28" s="22"/>
      <c r="HNL28" s="15"/>
      <c r="HNM28" s="23"/>
      <c r="HNN28" s="21"/>
      <c r="HNO28"/>
      <c r="HNP28" s="4"/>
      <c r="HNQ28" s="4"/>
      <c r="HNR28"/>
      <c r="HNS28" s="22"/>
      <c r="HNT28" s="22"/>
      <c r="HNU28" s="22"/>
      <c r="HNV28" s="15"/>
      <c r="HNW28" s="23"/>
      <c r="HNX28" s="21"/>
      <c r="HNY28"/>
      <c r="HNZ28" s="4"/>
      <c r="HOA28" s="4"/>
      <c r="HOB28"/>
      <c r="HOC28" s="22"/>
      <c r="HOD28" s="22"/>
      <c r="HOE28" s="22"/>
      <c r="HOF28" s="15"/>
      <c r="HOG28" s="23"/>
      <c r="HOH28" s="21"/>
      <c r="HOI28"/>
      <c r="HOJ28" s="4"/>
      <c r="HOK28" s="4"/>
      <c r="HOL28"/>
      <c r="HOM28" s="22"/>
      <c r="HON28" s="22"/>
      <c r="HOO28" s="22"/>
      <c r="HOP28" s="15"/>
      <c r="HOQ28" s="23"/>
      <c r="HOR28" s="21"/>
      <c r="HOS28"/>
      <c r="HOT28" s="4"/>
      <c r="HOU28" s="4"/>
      <c r="HOV28"/>
      <c r="HOW28" s="22"/>
      <c r="HOX28" s="22"/>
      <c r="HOY28" s="22"/>
      <c r="HOZ28" s="15"/>
      <c r="HPA28" s="23"/>
      <c r="HPB28" s="21"/>
      <c r="HPC28"/>
      <c r="HPD28" s="4"/>
      <c r="HPE28" s="4"/>
      <c r="HPF28"/>
      <c r="HPG28" s="22"/>
      <c r="HPH28" s="22"/>
      <c r="HPI28" s="22"/>
      <c r="HPJ28" s="15"/>
      <c r="HPK28" s="23"/>
      <c r="HPL28" s="21"/>
      <c r="HPM28"/>
      <c r="HPN28" s="4"/>
      <c r="HPO28" s="4"/>
      <c r="HPP28"/>
      <c r="HPQ28" s="22"/>
      <c r="HPR28" s="22"/>
      <c r="HPS28" s="22"/>
      <c r="HPT28" s="15"/>
      <c r="HPU28" s="23"/>
      <c r="HPV28" s="21"/>
      <c r="HPW28"/>
      <c r="HPX28" s="4"/>
      <c r="HPY28" s="4"/>
      <c r="HPZ28"/>
      <c r="HQA28" s="22"/>
      <c r="HQB28" s="22"/>
      <c r="HQC28" s="22"/>
      <c r="HQD28" s="15"/>
      <c r="HQE28" s="23"/>
      <c r="HQF28" s="21"/>
      <c r="HQG28"/>
      <c r="HQH28" s="4"/>
      <c r="HQI28" s="4"/>
      <c r="HQJ28"/>
      <c r="HQK28" s="22"/>
      <c r="HQL28" s="22"/>
      <c r="HQM28" s="22"/>
      <c r="HQN28" s="15"/>
      <c r="HQO28" s="23"/>
      <c r="HQP28" s="21"/>
      <c r="HQQ28"/>
      <c r="HQR28" s="4"/>
      <c r="HQS28" s="4"/>
      <c r="HQT28"/>
      <c r="HQU28" s="22"/>
      <c r="HQV28" s="22"/>
      <c r="HQW28" s="22"/>
      <c r="HQX28" s="15"/>
      <c r="HQY28" s="23"/>
      <c r="HQZ28" s="21"/>
      <c r="HRA28"/>
      <c r="HRB28" s="4"/>
      <c r="HRC28" s="4"/>
      <c r="HRD28"/>
      <c r="HRE28" s="22"/>
      <c r="HRF28" s="22"/>
      <c r="HRG28" s="22"/>
      <c r="HRH28" s="15"/>
      <c r="HRI28" s="23"/>
      <c r="HRJ28" s="21"/>
      <c r="HRK28"/>
      <c r="HRL28" s="4"/>
      <c r="HRM28" s="4"/>
      <c r="HRN28"/>
      <c r="HRO28" s="22"/>
      <c r="HRP28" s="22"/>
      <c r="HRQ28" s="22"/>
      <c r="HRR28" s="15"/>
      <c r="HRS28" s="23"/>
      <c r="HRT28" s="21"/>
      <c r="HRU28"/>
      <c r="HRV28" s="4"/>
      <c r="HRW28" s="4"/>
      <c r="HRX28"/>
      <c r="HRY28" s="22"/>
      <c r="HRZ28" s="22"/>
      <c r="HSA28" s="22"/>
      <c r="HSB28" s="15"/>
      <c r="HSC28" s="23"/>
      <c r="HSD28" s="21"/>
      <c r="HSE28"/>
      <c r="HSF28" s="4"/>
      <c r="HSG28" s="4"/>
      <c r="HSH28"/>
      <c r="HSI28" s="22"/>
      <c r="HSJ28" s="22"/>
      <c r="HSK28" s="22"/>
      <c r="HSL28" s="15"/>
      <c r="HSM28" s="23"/>
      <c r="HSN28" s="21"/>
      <c r="HSO28"/>
      <c r="HSP28" s="4"/>
      <c r="HSQ28" s="4"/>
      <c r="HSR28"/>
      <c r="HSS28" s="22"/>
      <c r="HST28" s="22"/>
      <c r="HSU28" s="22"/>
      <c r="HSV28" s="15"/>
      <c r="HSW28" s="23"/>
      <c r="HSX28" s="21"/>
      <c r="HSY28"/>
      <c r="HSZ28" s="4"/>
      <c r="HTA28" s="4"/>
      <c r="HTB28"/>
      <c r="HTC28" s="22"/>
      <c r="HTD28" s="22"/>
      <c r="HTE28" s="22"/>
      <c r="HTF28" s="15"/>
      <c r="HTG28" s="23"/>
      <c r="HTH28" s="21"/>
      <c r="HTI28"/>
      <c r="HTJ28" s="4"/>
      <c r="HTK28" s="4"/>
      <c r="HTL28"/>
      <c r="HTM28" s="22"/>
      <c r="HTN28" s="22"/>
      <c r="HTO28" s="22"/>
      <c r="HTP28" s="15"/>
      <c r="HTQ28" s="23"/>
      <c r="HTR28" s="21"/>
      <c r="HTS28"/>
      <c r="HTT28" s="4"/>
      <c r="HTU28" s="4"/>
      <c r="HTV28"/>
      <c r="HTW28" s="22"/>
      <c r="HTX28" s="22"/>
      <c r="HTY28" s="22"/>
      <c r="HTZ28" s="15"/>
      <c r="HUA28" s="23"/>
      <c r="HUB28" s="21"/>
      <c r="HUC28"/>
      <c r="HUD28" s="4"/>
      <c r="HUE28" s="4"/>
      <c r="HUF28"/>
      <c r="HUG28" s="22"/>
      <c r="HUH28" s="22"/>
      <c r="HUI28" s="22"/>
      <c r="HUJ28" s="15"/>
      <c r="HUK28" s="23"/>
      <c r="HUL28" s="21"/>
      <c r="HUM28"/>
      <c r="HUN28" s="4"/>
      <c r="HUO28" s="4"/>
      <c r="HUP28"/>
      <c r="HUQ28" s="22"/>
      <c r="HUR28" s="22"/>
      <c r="HUS28" s="22"/>
      <c r="HUT28" s="15"/>
      <c r="HUU28" s="23"/>
      <c r="HUV28" s="21"/>
      <c r="HUW28"/>
      <c r="HUX28" s="4"/>
      <c r="HUY28" s="4"/>
      <c r="HUZ28"/>
      <c r="HVA28" s="22"/>
      <c r="HVB28" s="22"/>
      <c r="HVC28" s="22"/>
      <c r="HVD28" s="15"/>
      <c r="HVE28" s="23"/>
      <c r="HVF28" s="21"/>
      <c r="HVG28"/>
      <c r="HVH28" s="4"/>
      <c r="HVI28" s="4"/>
      <c r="HVJ28"/>
      <c r="HVK28" s="22"/>
      <c r="HVL28" s="22"/>
      <c r="HVM28" s="22"/>
      <c r="HVN28" s="15"/>
      <c r="HVO28" s="23"/>
      <c r="HVP28" s="21"/>
      <c r="HVQ28"/>
      <c r="HVR28" s="4"/>
      <c r="HVS28" s="4"/>
      <c r="HVT28"/>
      <c r="HVU28" s="22"/>
      <c r="HVV28" s="22"/>
      <c r="HVW28" s="22"/>
      <c r="HVX28" s="15"/>
      <c r="HVY28" s="23"/>
      <c r="HVZ28" s="21"/>
      <c r="HWA28"/>
      <c r="HWB28" s="4"/>
      <c r="HWC28" s="4"/>
      <c r="HWD28"/>
      <c r="HWE28" s="22"/>
      <c r="HWF28" s="22"/>
      <c r="HWG28" s="22"/>
      <c r="HWH28" s="15"/>
      <c r="HWI28" s="23"/>
      <c r="HWJ28" s="21"/>
      <c r="HWK28"/>
      <c r="HWL28" s="4"/>
      <c r="HWM28" s="4"/>
      <c r="HWN28"/>
      <c r="HWO28" s="22"/>
      <c r="HWP28" s="22"/>
      <c r="HWQ28" s="22"/>
      <c r="HWR28" s="15"/>
      <c r="HWS28" s="23"/>
      <c r="HWT28" s="21"/>
      <c r="HWU28"/>
      <c r="HWV28" s="4"/>
      <c r="HWW28" s="4"/>
      <c r="HWX28"/>
      <c r="HWY28" s="22"/>
      <c r="HWZ28" s="22"/>
      <c r="HXA28" s="22"/>
      <c r="HXB28" s="15"/>
      <c r="HXC28" s="23"/>
      <c r="HXD28" s="21"/>
      <c r="HXE28"/>
      <c r="HXF28" s="4"/>
      <c r="HXG28" s="4"/>
      <c r="HXH28"/>
      <c r="HXI28" s="22"/>
      <c r="HXJ28" s="22"/>
      <c r="HXK28" s="22"/>
      <c r="HXL28" s="15"/>
      <c r="HXM28" s="23"/>
      <c r="HXN28" s="21"/>
      <c r="HXO28"/>
      <c r="HXP28" s="4"/>
      <c r="HXQ28" s="4"/>
      <c r="HXR28"/>
      <c r="HXS28" s="22"/>
      <c r="HXT28" s="22"/>
      <c r="HXU28" s="22"/>
      <c r="HXV28" s="15"/>
      <c r="HXW28" s="23"/>
      <c r="HXX28" s="21"/>
      <c r="HXY28"/>
      <c r="HXZ28" s="4"/>
      <c r="HYA28" s="4"/>
      <c r="HYB28"/>
      <c r="HYC28" s="22"/>
      <c r="HYD28" s="22"/>
      <c r="HYE28" s="22"/>
      <c r="HYF28" s="15"/>
      <c r="HYG28" s="23"/>
      <c r="HYH28" s="21"/>
      <c r="HYI28"/>
      <c r="HYJ28" s="4"/>
      <c r="HYK28" s="4"/>
      <c r="HYL28"/>
      <c r="HYM28" s="22"/>
      <c r="HYN28" s="22"/>
      <c r="HYO28" s="22"/>
      <c r="HYP28" s="15"/>
      <c r="HYQ28" s="23"/>
      <c r="HYR28" s="21"/>
      <c r="HYS28"/>
      <c r="HYT28" s="4"/>
      <c r="HYU28" s="4"/>
      <c r="HYV28"/>
      <c r="HYW28" s="22"/>
      <c r="HYX28" s="22"/>
      <c r="HYY28" s="22"/>
      <c r="HYZ28" s="15"/>
      <c r="HZA28" s="23"/>
      <c r="HZB28" s="21"/>
      <c r="HZC28"/>
      <c r="HZD28" s="4"/>
      <c r="HZE28" s="4"/>
      <c r="HZF28"/>
      <c r="HZG28" s="22"/>
      <c r="HZH28" s="22"/>
      <c r="HZI28" s="22"/>
      <c r="HZJ28" s="15"/>
      <c r="HZK28" s="23"/>
      <c r="HZL28" s="21"/>
      <c r="HZM28"/>
      <c r="HZN28" s="4"/>
      <c r="HZO28" s="4"/>
      <c r="HZP28"/>
      <c r="HZQ28" s="22"/>
      <c r="HZR28" s="22"/>
      <c r="HZS28" s="22"/>
      <c r="HZT28" s="15"/>
      <c r="HZU28" s="23"/>
      <c r="HZV28" s="21"/>
      <c r="HZW28"/>
      <c r="HZX28" s="4"/>
      <c r="HZY28" s="4"/>
      <c r="HZZ28"/>
      <c r="IAA28" s="22"/>
      <c r="IAB28" s="22"/>
      <c r="IAC28" s="22"/>
      <c r="IAD28" s="15"/>
      <c r="IAE28" s="23"/>
      <c r="IAF28" s="21"/>
      <c r="IAG28"/>
      <c r="IAH28" s="4"/>
      <c r="IAI28" s="4"/>
      <c r="IAJ28"/>
      <c r="IAK28" s="22"/>
      <c r="IAL28" s="22"/>
      <c r="IAM28" s="22"/>
      <c r="IAN28" s="15"/>
      <c r="IAO28" s="23"/>
      <c r="IAP28" s="21"/>
      <c r="IAQ28"/>
      <c r="IAR28" s="4"/>
      <c r="IAS28" s="4"/>
      <c r="IAT28"/>
      <c r="IAU28" s="22"/>
      <c r="IAV28" s="22"/>
      <c r="IAW28" s="22"/>
      <c r="IAX28" s="15"/>
      <c r="IAY28" s="23"/>
      <c r="IAZ28" s="21"/>
      <c r="IBA28"/>
      <c r="IBB28" s="4"/>
      <c r="IBC28" s="4"/>
      <c r="IBD28"/>
      <c r="IBE28" s="22"/>
      <c r="IBF28" s="22"/>
      <c r="IBG28" s="22"/>
      <c r="IBH28" s="15"/>
      <c r="IBI28" s="23"/>
      <c r="IBJ28" s="21"/>
      <c r="IBK28"/>
      <c r="IBL28" s="4"/>
      <c r="IBM28" s="4"/>
      <c r="IBN28"/>
      <c r="IBO28" s="22"/>
      <c r="IBP28" s="22"/>
      <c r="IBQ28" s="22"/>
      <c r="IBR28" s="15"/>
      <c r="IBS28" s="23"/>
      <c r="IBT28" s="21"/>
      <c r="IBU28"/>
      <c r="IBV28" s="4"/>
      <c r="IBW28" s="4"/>
      <c r="IBX28"/>
      <c r="IBY28" s="22"/>
      <c r="IBZ28" s="22"/>
      <c r="ICA28" s="22"/>
      <c r="ICB28" s="15"/>
      <c r="ICC28" s="23"/>
      <c r="ICD28" s="21"/>
      <c r="ICE28"/>
      <c r="ICF28" s="4"/>
      <c r="ICG28" s="4"/>
      <c r="ICH28"/>
      <c r="ICI28" s="22"/>
      <c r="ICJ28" s="22"/>
      <c r="ICK28" s="22"/>
      <c r="ICL28" s="15"/>
      <c r="ICM28" s="23"/>
      <c r="ICN28" s="21"/>
      <c r="ICO28"/>
      <c r="ICP28" s="4"/>
      <c r="ICQ28" s="4"/>
      <c r="ICR28"/>
      <c r="ICS28" s="22"/>
      <c r="ICT28" s="22"/>
      <c r="ICU28" s="22"/>
      <c r="ICV28" s="15"/>
      <c r="ICW28" s="23"/>
      <c r="ICX28" s="21"/>
      <c r="ICY28"/>
      <c r="ICZ28" s="4"/>
      <c r="IDA28" s="4"/>
      <c r="IDB28"/>
      <c r="IDC28" s="22"/>
      <c r="IDD28" s="22"/>
      <c r="IDE28" s="22"/>
      <c r="IDF28" s="15"/>
      <c r="IDG28" s="23"/>
      <c r="IDH28" s="21"/>
      <c r="IDI28"/>
      <c r="IDJ28" s="4"/>
      <c r="IDK28" s="4"/>
      <c r="IDL28"/>
      <c r="IDM28" s="22"/>
      <c r="IDN28" s="22"/>
      <c r="IDO28" s="22"/>
      <c r="IDP28" s="15"/>
      <c r="IDQ28" s="23"/>
      <c r="IDR28" s="21"/>
      <c r="IDS28"/>
      <c r="IDT28" s="4"/>
      <c r="IDU28" s="4"/>
      <c r="IDV28"/>
      <c r="IDW28" s="22"/>
      <c r="IDX28" s="22"/>
      <c r="IDY28" s="22"/>
      <c r="IDZ28" s="15"/>
      <c r="IEA28" s="23"/>
      <c r="IEB28" s="21"/>
      <c r="IEC28"/>
      <c r="IED28" s="4"/>
      <c r="IEE28" s="4"/>
      <c r="IEF28"/>
      <c r="IEG28" s="22"/>
      <c r="IEH28" s="22"/>
      <c r="IEI28" s="22"/>
      <c r="IEJ28" s="15"/>
      <c r="IEK28" s="23"/>
      <c r="IEL28" s="21"/>
      <c r="IEM28"/>
      <c r="IEN28" s="4"/>
      <c r="IEO28" s="4"/>
      <c r="IEP28"/>
      <c r="IEQ28" s="22"/>
      <c r="IER28" s="22"/>
      <c r="IES28" s="22"/>
      <c r="IET28" s="15"/>
      <c r="IEU28" s="23"/>
      <c r="IEV28" s="21"/>
      <c r="IEW28"/>
      <c r="IEX28" s="4"/>
      <c r="IEY28" s="4"/>
      <c r="IEZ28"/>
      <c r="IFA28" s="22"/>
      <c r="IFB28" s="22"/>
      <c r="IFC28" s="22"/>
      <c r="IFD28" s="15"/>
      <c r="IFE28" s="23"/>
      <c r="IFF28" s="21"/>
      <c r="IFG28"/>
      <c r="IFH28" s="4"/>
      <c r="IFI28" s="4"/>
      <c r="IFJ28"/>
      <c r="IFK28" s="22"/>
      <c r="IFL28" s="22"/>
      <c r="IFM28" s="22"/>
      <c r="IFN28" s="15"/>
      <c r="IFO28" s="23"/>
      <c r="IFP28" s="21"/>
      <c r="IFQ28"/>
      <c r="IFR28" s="4"/>
      <c r="IFS28" s="4"/>
      <c r="IFT28"/>
      <c r="IFU28" s="22"/>
      <c r="IFV28" s="22"/>
      <c r="IFW28" s="22"/>
      <c r="IFX28" s="15"/>
      <c r="IFY28" s="23"/>
      <c r="IFZ28" s="21"/>
      <c r="IGA28"/>
      <c r="IGB28" s="4"/>
      <c r="IGC28" s="4"/>
      <c r="IGD28"/>
      <c r="IGE28" s="22"/>
      <c r="IGF28" s="22"/>
      <c r="IGG28" s="22"/>
      <c r="IGH28" s="15"/>
      <c r="IGI28" s="23"/>
      <c r="IGJ28" s="21"/>
      <c r="IGK28"/>
      <c r="IGL28" s="4"/>
      <c r="IGM28" s="4"/>
      <c r="IGN28"/>
      <c r="IGO28" s="22"/>
      <c r="IGP28" s="22"/>
      <c r="IGQ28" s="22"/>
      <c r="IGR28" s="15"/>
      <c r="IGS28" s="23"/>
      <c r="IGT28" s="21"/>
      <c r="IGU28"/>
      <c r="IGV28" s="4"/>
      <c r="IGW28" s="4"/>
      <c r="IGX28"/>
      <c r="IGY28" s="22"/>
      <c r="IGZ28" s="22"/>
      <c r="IHA28" s="22"/>
      <c r="IHB28" s="15"/>
      <c r="IHC28" s="23"/>
      <c r="IHD28" s="21"/>
      <c r="IHE28"/>
      <c r="IHF28" s="4"/>
      <c r="IHG28" s="4"/>
      <c r="IHH28"/>
      <c r="IHI28" s="22"/>
      <c r="IHJ28" s="22"/>
      <c r="IHK28" s="22"/>
      <c r="IHL28" s="15"/>
      <c r="IHM28" s="23"/>
      <c r="IHN28" s="21"/>
      <c r="IHO28"/>
      <c r="IHP28" s="4"/>
      <c r="IHQ28" s="4"/>
      <c r="IHR28"/>
      <c r="IHS28" s="22"/>
      <c r="IHT28" s="22"/>
      <c r="IHU28" s="22"/>
      <c r="IHV28" s="15"/>
      <c r="IHW28" s="23"/>
      <c r="IHX28" s="21"/>
      <c r="IHY28"/>
      <c r="IHZ28" s="4"/>
      <c r="IIA28" s="4"/>
      <c r="IIB28"/>
      <c r="IIC28" s="22"/>
      <c r="IID28" s="22"/>
      <c r="IIE28" s="22"/>
      <c r="IIF28" s="15"/>
      <c r="IIG28" s="23"/>
      <c r="IIH28" s="21"/>
      <c r="III28"/>
      <c r="IIJ28" s="4"/>
      <c r="IIK28" s="4"/>
      <c r="IIL28"/>
      <c r="IIM28" s="22"/>
      <c r="IIN28" s="22"/>
      <c r="IIO28" s="22"/>
      <c r="IIP28" s="15"/>
      <c r="IIQ28" s="23"/>
      <c r="IIR28" s="21"/>
      <c r="IIS28"/>
      <c r="IIT28" s="4"/>
      <c r="IIU28" s="4"/>
      <c r="IIV28"/>
      <c r="IIW28" s="22"/>
      <c r="IIX28" s="22"/>
      <c r="IIY28" s="22"/>
      <c r="IIZ28" s="15"/>
      <c r="IJA28" s="23"/>
      <c r="IJB28" s="21"/>
      <c r="IJC28"/>
      <c r="IJD28" s="4"/>
      <c r="IJE28" s="4"/>
      <c r="IJF28"/>
      <c r="IJG28" s="22"/>
      <c r="IJH28" s="22"/>
      <c r="IJI28" s="22"/>
      <c r="IJJ28" s="15"/>
      <c r="IJK28" s="23"/>
      <c r="IJL28" s="21"/>
      <c r="IJM28"/>
      <c r="IJN28" s="4"/>
      <c r="IJO28" s="4"/>
      <c r="IJP28"/>
      <c r="IJQ28" s="22"/>
      <c r="IJR28" s="22"/>
      <c r="IJS28" s="22"/>
      <c r="IJT28" s="15"/>
      <c r="IJU28" s="23"/>
      <c r="IJV28" s="21"/>
      <c r="IJW28"/>
      <c r="IJX28" s="4"/>
      <c r="IJY28" s="4"/>
      <c r="IJZ28"/>
      <c r="IKA28" s="22"/>
      <c r="IKB28" s="22"/>
      <c r="IKC28" s="22"/>
      <c r="IKD28" s="15"/>
      <c r="IKE28" s="23"/>
      <c r="IKF28" s="21"/>
      <c r="IKG28"/>
      <c r="IKH28" s="4"/>
      <c r="IKI28" s="4"/>
      <c r="IKJ28"/>
      <c r="IKK28" s="22"/>
      <c r="IKL28" s="22"/>
      <c r="IKM28" s="22"/>
      <c r="IKN28" s="15"/>
      <c r="IKO28" s="23"/>
      <c r="IKP28" s="21"/>
      <c r="IKQ28"/>
      <c r="IKR28" s="4"/>
      <c r="IKS28" s="4"/>
      <c r="IKT28"/>
      <c r="IKU28" s="22"/>
      <c r="IKV28" s="22"/>
      <c r="IKW28" s="22"/>
      <c r="IKX28" s="15"/>
      <c r="IKY28" s="23"/>
      <c r="IKZ28" s="21"/>
      <c r="ILA28"/>
      <c r="ILB28" s="4"/>
      <c r="ILC28" s="4"/>
      <c r="ILD28"/>
      <c r="ILE28" s="22"/>
      <c r="ILF28" s="22"/>
      <c r="ILG28" s="22"/>
      <c r="ILH28" s="15"/>
      <c r="ILI28" s="23"/>
      <c r="ILJ28" s="21"/>
      <c r="ILK28"/>
      <c r="ILL28" s="4"/>
      <c r="ILM28" s="4"/>
      <c r="ILN28"/>
      <c r="ILO28" s="22"/>
      <c r="ILP28" s="22"/>
      <c r="ILQ28" s="22"/>
      <c r="ILR28" s="15"/>
      <c r="ILS28" s="23"/>
      <c r="ILT28" s="21"/>
      <c r="ILU28"/>
      <c r="ILV28" s="4"/>
      <c r="ILW28" s="4"/>
      <c r="ILX28"/>
      <c r="ILY28" s="22"/>
      <c r="ILZ28" s="22"/>
      <c r="IMA28" s="22"/>
      <c r="IMB28" s="15"/>
      <c r="IMC28" s="23"/>
      <c r="IMD28" s="21"/>
      <c r="IME28"/>
      <c r="IMF28" s="4"/>
      <c r="IMG28" s="4"/>
      <c r="IMH28"/>
      <c r="IMI28" s="22"/>
      <c r="IMJ28" s="22"/>
      <c r="IMK28" s="22"/>
      <c r="IML28" s="15"/>
      <c r="IMM28" s="23"/>
      <c r="IMN28" s="21"/>
      <c r="IMO28"/>
      <c r="IMP28" s="4"/>
      <c r="IMQ28" s="4"/>
      <c r="IMR28"/>
      <c r="IMS28" s="22"/>
      <c r="IMT28" s="22"/>
      <c r="IMU28" s="22"/>
      <c r="IMV28" s="15"/>
      <c r="IMW28" s="23"/>
      <c r="IMX28" s="21"/>
      <c r="IMY28"/>
      <c r="IMZ28" s="4"/>
      <c r="INA28" s="4"/>
      <c r="INB28"/>
      <c r="INC28" s="22"/>
      <c r="IND28" s="22"/>
      <c r="INE28" s="22"/>
      <c r="INF28" s="15"/>
      <c r="ING28" s="23"/>
      <c r="INH28" s="21"/>
      <c r="INI28"/>
      <c r="INJ28" s="4"/>
      <c r="INK28" s="4"/>
      <c r="INL28"/>
      <c r="INM28" s="22"/>
      <c r="INN28" s="22"/>
      <c r="INO28" s="22"/>
      <c r="INP28" s="15"/>
      <c r="INQ28" s="23"/>
      <c r="INR28" s="21"/>
      <c r="INS28"/>
      <c r="INT28" s="4"/>
      <c r="INU28" s="4"/>
      <c r="INV28"/>
      <c r="INW28" s="22"/>
      <c r="INX28" s="22"/>
      <c r="INY28" s="22"/>
      <c r="INZ28" s="15"/>
      <c r="IOA28" s="23"/>
      <c r="IOB28" s="21"/>
      <c r="IOC28"/>
      <c r="IOD28" s="4"/>
      <c r="IOE28" s="4"/>
      <c r="IOF28"/>
      <c r="IOG28" s="22"/>
      <c r="IOH28" s="22"/>
      <c r="IOI28" s="22"/>
      <c r="IOJ28" s="15"/>
      <c r="IOK28" s="23"/>
      <c r="IOL28" s="21"/>
      <c r="IOM28"/>
      <c r="ION28" s="4"/>
      <c r="IOO28" s="4"/>
      <c r="IOP28"/>
      <c r="IOQ28" s="22"/>
      <c r="IOR28" s="22"/>
      <c r="IOS28" s="22"/>
      <c r="IOT28" s="15"/>
      <c r="IOU28" s="23"/>
      <c r="IOV28" s="21"/>
      <c r="IOW28"/>
      <c r="IOX28" s="4"/>
      <c r="IOY28" s="4"/>
      <c r="IOZ28"/>
      <c r="IPA28" s="22"/>
      <c r="IPB28" s="22"/>
      <c r="IPC28" s="22"/>
      <c r="IPD28" s="15"/>
      <c r="IPE28" s="23"/>
      <c r="IPF28" s="21"/>
      <c r="IPG28"/>
      <c r="IPH28" s="4"/>
      <c r="IPI28" s="4"/>
      <c r="IPJ28"/>
      <c r="IPK28" s="22"/>
      <c r="IPL28" s="22"/>
      <c r="IPM28" s="22"/>
      <c r="IPN28" s="15"/>
      <c r="IPO28" s="23"/>
      <c r="IPP28" s="21"/>
      <c r="IPQ28"/>
      <c r="IPR28" s="4"/>
      <c r="IPS28" s="4"/>
      <c r="IPT28"/>
      <c r="IPU28" s="22"/>
      <c r="IPV28" s="22"/>
      <c r="IPW28" s="22"/>
      <c r="IPX28" s="15"/>
      <c r="IPY28" s="23"/>
      <c r="IPZ28" s="21"/>
      <c r="IQA28"/>
      <c r="IQB28" s="4"/>
      <c r="IQC28" s="4"/>
      <c r="IQD28"/>
      <c r="IQE28" s="22"/>
      <c r="IQF28" s="22"/>
      <c r="IQG28" s="22"/>
      <c r="IQH28" s="15"/>
      <c r="IQI28" s="23"/>
      <c r="IQJ28" s="21"/>
      <c r="IQK28"/>
      <c r="IQL28" s="4"/>
      <c r="IQM28" s="4"/>
      <c r="IQN28"/>
      <c r="IQO28" s="22"/>
      <c r="IQP28" s="22"/>
      <c r="IQQ28" s="22"/>
      <c r="IQR28" s="15"/>
      <c r="IQS28" s="23"/>
      <c r="IQT28" s="21"/>
      <c r="IQU28"/>
      <c r="IQV28" s="4"/>
      <c r="IQW28" s="4"/>
      <c r="IQX28"/>
      <c r="IQY28" s="22"/>
      <c r="IQZ28" s="22"/>
      <c r="IRA28" s="22"/>
      <c r="IRB28" s="15"/>
      <c r="IRC28" s="23"/>
      <c r="IRD28" s="21"/>
      <c r="IRE28"/>
      <c r="IRF28" s="4"/>
      <c r="IRG28" s="4"/>
      <c r="IRH28"/>
      <c r="IRI28" s="22"/>
      <c r="IRJ28" s="22"/>
      <c r="IRK28" s="22"/>
      <c r="IRL28" s="15"/>
      <c r="IRM28" s="23"/>
      <c r="IRN28" s="21"/>
      <c r="IRO28"/>
      <c r="IRP28" s="4"/>
      <c r="IRQ28" s="4"/>
      <c r="IRR28"/>
      <c r="IRS28" s="22"/>
      <c r="IRT28" s="22"/>
      <c r="IRU28" s="22"/>
      <c r="IRV28" s="15"/>
      <c r="IRW28" s="23"/>
      <c r="IRX28" s="21"/>
      <c r="IRY28"/>
      <c r="IRZ28" s="4"/>
      <c r="ISA28" s="4"/>
      <c r="ISB28"/>
      <c r="ISC28" s="22"/>
      <c r="ISD28" s="22"/>
      <c r="ISE28" s="22"/>
      <c r="ISF28" s="15"/>
      <c r="ISG28" s="23"/>
      <c r="ISH28" s="21"/>
      <c r="ISI28"/>
      <c r="ISJ28" s="4"/>
      <c r="ISK28" s="4"/>
      <c r="ISL28"/>
      <c r="ISM28" s="22"/>
      <c r="ISN28" s="22"/>
      <c r="ISO28" s="22"/>
      <c r="ISP28" s="15"/>
      <c r="ISQ28" s="23"/>
      <c r="ISR28" s="21"/>
      <c r="ISS28"/>
      <c r="IST28" s="4"/>
      <c r="ISU28" s="4"/>
      <c r="ISV28"/>
      <c r="ISW28" s="22"/>
      <c r="ISX28" s="22"/>
      <c r="ISY28" s="22"/>
      <c r="ISZ28" s="15"/>
      <c r="ITA28" s="23"/>
      <c r="ITB28" s="21"/>
      <c r="ITC28"/>
      <c r="ITD28" s="4"/>
      <c r="ITE28" s="4"/>
      <c r="ITF28"/>
      <c r="ITG28" s="22"/>
      <c r="ITH28" s="22"/>
      <c r="ITI28" s="22"/>
      <c r="ITJ28" s="15"/>
      <c r="ITK28" s="23"/>
      <c r="ITL28" s="21"/>
      <c r="ITM28"/>
      <c r="ITN28" s="4"/>
      <c r="ITO28" s="4"/>
      <c r="ITP28"/>
      <c r="ITQ28" s="22"/>
      <c r="ITR28" s="22"/>
      <c r="ITS28" s="22"/>
      <c r="ITT28" s="15"/>
      <c r="ITU28" s="23"/>
      <c r="ITV28" s="21"/>
      <c r="ITW28"/>
      <c r="ITX28" s="4"/>
      <c r="ITY28" s="4"/>
      <c r="ITZ28"/>
      <c r="IUA28" s="22"/>
      <c r="IUB28" s="22"/>
      <c r="IUC28" s="22"/>
      <c r="IUD28" s="15"/>
      <c r="IUE28" s="23"/>
      <c r="IUF28" s="21"/>
      <c r="IUG28"/>
      <c r="IUH28" s="4"/>
      <c r="IUI28" s="4"/>
      <c r="IUJ28"/>
      <c r="IUK28" s="22"/>
      <c r="IUL28" s="22"/>
      <c r="IUM28" s="22"/>
      <c r="IUN28" s="15"/>
      <c r="IUO28" s="23"/>
      <c r="IUP28" s="21"/>
      <c r="IUQ28"/>
      <c r="IUR28" s="4"/>
      <c r="IUS28" s="4"/>
      <c r="IUT28"/>
      <c r="IUU28" s="22"/>
      <c r="IUV28" s="22"/>
      <c r="IUW28" s="22"/>
      <c r="IUX28" s="15"/>
      <c r="IUY28" s="23"/>
      <c r="IUZ28" s="21"/>
      <c r="IVA28"/>
      <c r="IVB28" s="4"/>
      <c r="IVC28" s="4"/>
      <c r="IVD28"/>
      <c r="IVE28" s="22"/>
      <c r="IVF28" s="22"/>
      <c r="IVG28" s="22"/>
      <c r="IVH28" s="15"/>
      <c r="IVI28" s="23"/>
      <c r="IVJ28" s="21"/>
      <c r="IVK28"/>
      <c r="IVL28" s="4"/>
      <c r="IVM28" s="4"/>
      <c r="IVN28"/>
      <c r="IVO28" s="22"/>
      <c r="IVP28" s="22"/>
      <c r="IVQ28" s="22"/>
      <c r="IVR28" s="15"/>
      <c r="IVS28" s="23"/>
      <c r="IVT28" s="21"/>
      <c r="IVU28"/>
      <c r="IVV28" s="4"/>
      <c r="IVW28" s="4"/>
      <c r="IVX28"/>
      <c r="IVY28" s="22"/>
      <c r="IVZ28" s="22"/>
      <c r="IWA28" s="22"/>
      <c r="IWB28" s="15"/>
      <c r="IWC28" s="23"/>
      <c r="IWD28" s="21"/>
      <c r="IWE28"/>
      <c r="IWF28" s="4"/>
      <c r="IWG28" s="4"/>
      <c r="IWH28"/>
      <c r="IWI28" s="22"/>
      <c r="IWJ28" s="22"/>
      <c r="IWK28" s="22"/>
      <c r="IWL28" s="15"/>
      <c r="IWM28" s="23"/>
      <c r="IWN28" s="21"/>
      <c r="IWO28"/>
      <c r="IWP28" s="4"/>
      <c r="IWQ28" s="4"/>
      <c r="IWR28"/>
      <c r="IWS28" s="22"/>
      <c r="IWT28" s="22"/>
      <c r="IWU28" s="22"/>
      <c r="IWV28" s="15"/>
      <c r="IWW28" s="23"/>
      <c r="IWX28" s="21"/>
      <c r="IWY28"/>
      <c r="IWZ28" s="4"/>
      <c r="IXA28" s="4"/>
      <c r="IXB28"/>
      <c r="IXC28" s="22"/>
      <c r="IXD28" s="22"/>
      <c r="IXE28" s="22"/>
      <c r="IXF28" s="15"/>
      <c r="IXG28" s="23"/>
      <c r="IXH28" s="21"/>
      <c r="IXI28"/>
      <c r="IXJ28" s="4"/>
      <c r="IXK28" s="4"/>
      <c r="IXL28"/>
      <c r="IXM28" s="22"/>
      <c r="IXN28" s="22"/>
      <c r="IXO28" s="22"/>
      <c r="IXP28" s="15"/>
      <c r="IXQ28" s="23"/>
      <c r="IXR28" s="21"/>
      <c r="IXS28"/>
      <c r="IXT28" s="4"/>
      <c r="IXU28" s="4"/>
      <c r="IXV28"/>
      <c r="IXW28" s="22"/>
      <c r="IXX28" s="22"/>
      <c r="IXY28" s="22"/>
      <c r="IXZ28" s="15"/>
      <c r="IYA28" s="23"/>
      <c r="IYB28" s="21"/>
      <c r="IYC28"/>
      <c r="IYD28" s="4"/>
      <c r="IYE28" s="4"/>
      <c r="IYF28"/>
      <c r="IYG28" s="22"/>
      <c r="IYH28" s="22"/>
      <c r="IYI28" s="22"/>
      <c r="IYJ28" s="15"/>
      <c r="IYK28" s="23"/>
      <c r="IYL28" s="21"/>
      <c r="IYM28"/>
      <c r="IYN28" s="4"/>
      <c r="IYO28" s="4"/>
      <c r="IYP28"/>
      <c r="IYQ28" s="22"/>
      <c r="IYR28" s="22"/>
      <c r="IYS28" s="22"/>
      <c r="IYT28" s="15"/>
      <c r="IYU28" s="23"/>
      <c r="IYV28" s="21"/>
      <c r="IYW28"/>
      <c r="IYX28" s="4"/>
      <c r="IYY28" s="4"/>
      <c r="IYZ28"/>
      <c r="IZA28" s="22"/>
      <c r="IZB28" s="22"/>
      <c r="IZC28" s="22"/>
      <c r="IZD28" s="15"/>
      <c r="IZE28" s="23"/>
      <c r="IZF28" s="21"/>
      <c r="IZG28"/>
      <c r="IZH28" s="4"/>
      <c r="IZI28" s="4"/>
      <c r="IZJ28"/>
      <c r="IZK28" s="22"/>
      <c r="IZL28" s="22"/>
      <c r="IZM28" s="22"/>
      <c r="IZN28" s="15"/>
      <c r="IZO28" s="23"/>
      <c r="IZP28" s="21"/>
      <c r="IZQ28"/>
      <c r="IZR28" s="4"/>
      <c r="IZS28" s="4"/>
      <c r="IZT28"/>
      <c r="IZU28" s="22"/>
      <c r="IZV28" s="22"/>
      <c r="IZW28" s="22"/>
      <c r="IZX28" s="15"/>
      <c r="IZY28" s="23"/>
      <c r="IZZ28" s="21"/>
      <c r="JAA28"/>
      <c r="JAB28" s="4"/>
      <c r="JAC28" s="4"/>
      <c r="JAD28"/>
      <c r="JAE28" s="22"/>
      <c r="JAF28" s="22"/>
      <c r="JAG28" s="22"/>
      <c r="JAH28" s="15"/>
      <c r="JAI28" s="23"/>
      <c r="JAJ28" s="21"/>
      <c r="JAK28"/>
      <c r="JAL28" s="4"/>
      <c r="JAM28" s="4"/>
      <c r="JAN28"/>
      <c r="JAO28" s="22"/>
      <c r="JAP28" s="22"/>
      <c r="JAQ28" s="22"/>
      <c r="JAR28" s="15"/>
      <c r="JAS28" s="23"/>
      <c r="JAT28" s="21"/>
      <c r="JAU28"/>
      <c r="JAV28" s="4"/>
      <c r="JAW28" s="4"/>
      <c r="JAX28"/>
      <c r="JAY28" s="22"/>
      <c r="JAZ28" s="22"/>
      <c r="JBA28" s="22"/>
      <c r="JBB28" s="15"/>
      <c r="JBC28" s="23"/>
      <c r="JBD28" s="21"/>
      <c r="JBE28"/>
      <c r="JBF28" s="4"/>
      <c r="JBG28" s="4"/>
      <c r="JBH28"/>
      <c r="JBI28" s="22"/>
      <c r="JBJ28" s="22"/>
      <c r="JBK28" s="22"/>
      <c r="JBL28" s="15"/>
      <c r="JBM28" s="23"/>
      <c r="JBN28" s="21"/>
      <c r="JBO28"/>
      <c r="JBP28" s="4"/>
      <c r="JBQ28" s="4"/>
      <c r="JBR28"/>
      <c r="JBS28" s="22"/>
      <c r="JBT28" s="22"/>
      <c r="JBU28" s="22"/>
      <c r="JBV28" s="15"/>
      <c r="JBW28" s="23"/>
      <c r="JBX28" s="21"/>
      <c r="JBY28"/>
      <c r="JBZ28" s="4"/>
      <c r="JCA28" s="4"/>
      <c r="JCB28"/>
      <c r="JCC28" s="22"/>
      <c r="JCD28" s="22"/>
      <c r="JCE28" s="22"/>
      <c r="JCF28" s="15"/>
      <c r="JCG28" s="23"/>
      <c r="JCH28" s="21"/>
      <c r="JCI28"/>
      <c r="JCJ28" s="4"/>
      <c r="JCK28" s="4"/>
      <c r="JCL28"/>
      <c r="JCM28" s="22"/>
      <c r="JCN28" s="22"/>
      <c r="JCO28" s="22"/>
      <c r="JCP28" s="15"/>
      <c r="JCQ28" s="23"/>
      <c r="JCR28" s="21"/>
      <c r="JCS28"/>
      <c r="JCT28" s="4"/>
      <c r="JCU28" s="4"/>
      <c r="JCV28"/>
      <c r="JCW28" s="22"/>
      <c r="JCX28" s="22"/>
      <c r="JCY28" s="22"/>
      <c r="JCZ28" s="15"/>
      <c r="JDA28" s="23"/>
      <c r="JDB28" s="21"/>
      <c r="JDC28"/>
      <c r="JDD28" s="4"/>
      <c r="JDE28" s="4"/>
      <c r="JDF28"/>
      <c r="JDG28" s="22"/>
      <c r="JDH28" s="22"/>
      <c r="JDI28" s="22"/>
      <c r="JDJ28" s="15"/>
      <c r="JDK28" s="23"/>
      <c r="JDL28" s="21"/>
      <c r="JDM28"/>
      <c r="JDN28" s="4"/>
      <c r="JDO28" s="4"/>
      <c r="JDP28"/>
      <c r="JDQ28" s="22"/>
      <c r="JDR28" s="22"/>
      <c r="JDS28" s="22"/>
      <c r="JDT28" s="15"/>
      <c r="JDU28" s="23"/>
      <c r="JDV28" s="21"/>
      <c r="JDW28"/>
      <c r="JDX28" s="4"/>
      <c r="JDY28" s="4"/>
      <c r="JDZ28"/>
      <c r="JEA28" s="22"/>
      <c r="JEB28" s="22"/>
      <c r="JEC28" s="22"/>
      <c r="JED28" s="15"/>
      <c r="JEE28" s="23"/>
      <c r="JEF28" s="21"/>
      <c r="JEG28"/>
      <c r="JEH28" s="4"/>
      <c r="JEI28" s="4"/>
      <c r="JEJ28"/>
      <c r="JEK28" s="22"/>
      <c r="JEL28" s="22"/>
      <c r="JEM28" s="22"/>
      <c r="JEN28" s="15"/>
      <c r="JEO28" s="23"/>
      <c r="JEP28" s="21"/>
      <c r="JEQ28"/>
      <c r="JER28" s="4"/>
      <c r="JES28" s="4"/>
      <c r="JET28"/>
      <c r="JEU28" s="22"/>
      <c r="JEV28" s="22"/>
      <c r="JEW28" s="22"/>
      <c r="JEX28" s="15"/>
      <c r="JEY28" s="23"/>
      <c r="JEZ28" s="21"/>
      <c r="JFA28"/>
      <c r="JFB28" s="4"/>
      <c r="JFC28" s="4"/>
      <c r="JFD28"/>
      <c r="JFE28" s="22"/>
      <c r="JFF28" s="22"/>
      <c r="JFG28" s="22"/>
      <c r="JFH28" s="15"/>
      <c r="JFI28" s="23"/>
      <c r="JFJ28" s="21"/>
      <c r="JFK28"/>
      <c r="JFL28" s="4"/>
      <c r="JFM28" s="4"/>
      <c r="JFN28"/>
      <c r="JFO28" s="22"/>
      <c r="JFP28" s="22"/>
      <c r="JFQ28" s="22"/>
      <c r="JFR28" s="15"/>
      <c r="JFS28" s="23"/>
      <c r="JFT28" s="21"/>
      <c r="JFU28"/>
      <c r="JFV28" s="4"/>
      <c r="JFW28" s="4"/>
      <c r="JFX28"/>
      <c r="JFY28" s="22"/>
      <c r="JFZ28" s="22"/>
      <c r="JGA28" s="22"/>
      <c r="JGB28" s="15"/>
      <c r="JGC28" s="23"/>
      <c r="JGD28" s="21"/>
      <c r="JGE28"/>
      <c r="JGF28" s="4"/>
      <c r="JGG28" s="4"/>
      <c r="JGH28"/>
      <c r="JGI28" s="22"/>
      <c r="JGJ28" s="22"/>
      <c r="JGK28" s="22"/>
      <c r="JGL28" s="15"/>
      <c r="JGM28" s="23"/>
      <c r="JGN28" s="21"/>
      <c r="JGO28"/>
      <c r="JGP28" s="4"/>
      <c r="JGQ28" s="4"/>
      <c r="JGR28"/>
      <c r="JGS28" s="22"/>
      <c r="JGT28" s="22"/>
      <c r="JGU28" s="22"/>
      <c r="JGV28" s="15"/>
      <c r="JGW28" s="23"/>
      <c r="JGX28" s="21"/>
      <c r="JGY28"/>
      <c r="JGZ28" s="4"/>
      <c r="JHA28" s="4"/>
      <c r="JHB28"/>
      <c r="JHC28" s="22"/>
      <c r="JHD28" s="22"/>
      <c r="JHE28" s="22"/>
      <c r="JHF28" s="15"/>
      <c r="JHG28" s="23"/>
      <c r="JHH28" s="21"/>
      <c r="JHI28"/>
      <c r="JHJ28" s="4"/>
      <c r="JHK28" s="4"/>
      <c r="JHL28"/>
      <c r="JHM28" s="22"/>
      <c r="JHN28" s="22"/>
      <c r="JHO28" s="22"/>
      <c r="JHP28" s="15"/>
      <c r="JHQ28" s="23"/>
      <c r="JHR28" s="21"/>
      <c r="JHS28"/>
      <c r="JHT28" s="4"/>
      <c r="JHU28" s="4"/>
      <c r="JHV28"/>
      <c r="JHW28" s="22"/>
      <c r="JHX28" s="22"/>
      <c r="JHY28" s="22"/>
      <c r="JHZ28" s="15"/>
      <c r="JIA28" s="23"/>
      <c r="JIB28" s="21"/>
      <c r="JIC28"/>
      <c r="JID28" s="4"/>
      <c r="JIE28" s="4"/>
      <c r="JIF28"/>
      <c r="JIG28" s="22"/>
      <c r="JIH28" s="22"/>
      <c r="JII28" s="22"/>
      <c r="JIJ28" s="15"/>
      <c r="JIK28" s="23"/>
      <c r="JIL28" s="21"/>
      <c r="JIM28"/>
      <c r="JIN28" s="4"/>
      <c r="JIO28" s="4"/>
      <c r="JIP28"/>
      <c r="JIQ28" s="22"/>
      <c r="JIR28" s="22"/>
      <c r="JIS28" s="22"/>
      <c r="JIT28" s="15"/>
      <c r="JIU28" s="23"/>
      <c r="JIV28" s="21"/>
      <c r="JIW28"/>
      <c r="JIX28" s="4"/>
      <c r="JIY28" s="4"/>
      <c r="JIZ28"/>
      <c r="JJA28" s="22"/>
      <c r="JJB28" s="22"/>
      <c r="JJC28" s="22"/>
      <c r="JJD28" s="15"/>
      <c r="JJE28" s="23"/>
      <c r="JJF28" s="21"/>
      <c r="JJG28"/>
      <c r="JJH28" s="4"/>
      <c r="JJI28" s="4"/>
      <c r="JJJ28"/>
      <c r="JJK28" s="22"/>
      <c r="JJL28" s="22"/>
      <c r="JJM28" s="22"/>
      <c r="JJN28" s="15"/>
      <c r="JJO28" s="23"/>
      <c r="JJP28" s="21"/>
      <c r="JJQ28"/>
      <c r="JJR28" s="4"/>
      <c r="JJS28" s="4"/>
      <c r="JJT28"/>
      <c r="JJU28" s="22"/>
      <c r="JJV28" s="22"/>
      <c r="JJW28" s="22"/>
      <c r="JJX28" s="15"/>
      <c r="JJY28" s="23"/>
      <c r="JJZ28" s="21"/>
      <c r="JKA28"/>
      <c r="JKB28" s="4"/>
      <c r="JKC28" s="4"/>
      <c r="JKD28"/>
      <c r="JKE28" s="22"/>
      <c r="JKF28" s="22"/>
      <c r="JKG28" s="22"/>
      <c r="JKH28" s="15"/>
      <c r="JKI28" s="23"/>
      <c r="JKJ28" s="21"/>
      <c r="JKK28"/>
      <c r="JKL28" s="4"/>
      <c r="JKM28" s="4"/>
      <c r="JKN28"/>
      <c r="JKO28" s="22"/>
      <c r="JKP28" s="22"/>
      <c r="JKQ28" s="22"/>
      <c r="JKR28" s="15"/>
      <c r="JKS28" s="23"/>
      <c r="JKT28" s="21"/>
      <c r="JKU28"/>
      <c r="JKV28" s="4"/>
      <c r="JKW28" s="4"/>
      <c r="JKX28"/>
      <c r="JKY28" s="22"/>
      <c r="JKZ28" s="22"/>
      <c r="JLA28" s="22"/>
      <c r="JLB28" s="15"/>
      <c r="JLC28" s="23"/>
      <c r="JLD28" s="21"/>
      <c r="JLE28"/>
      <c r="JLF28" s="4"/>
      <c r="JLG28" s="4"/>
      <c r="JLH28"/>
      <c r="JLI28" s="22"/>
      <c r="JLJ28" s="22"/>
      <c r="JLK28" s="22"/>
      <c r="JLL28" s="15"/>
      <c r="JLM28" s="23"/>
      <c r="JLN28" s="21"/>
      <c r="JLO28"/>
      <c r="JLP28" s="4"/>
      <c r="JLQ28" s="4"/>
      <c r="JLR28"/>
      <c r="JLS28" s="22"/>
      <c r="JLT28" s="22"/>
      <c r="JLU28" s="22"/>
      <c r="JLV28" s="15"/>
      <c r="JLW28" s="23"/>
      <c r="JLX28" s="21"/>
      <c r="JLY28"/>
      <c r="JLZ28" s="4"/>
      <c r="JMA28" s="4"/>
      <c r="JMB28"/>
      <c r="JMC28" s="22"/>
      <c r="JMD28" s="22"/>
      <c r="JME28" s="22"/>
      <c r="JMF28" s="15"/>
      <c r="JMG28" s="23"/>
      <c r="JMH28" s="21"/>
      <c r="JMI28"/>
      <c r="JMJ28" s="4"/>
      <c r="JMK28" s="4"/>
      <c r="JML28"/>
      <c r="JMM28" s="22"/>
      <c r="JMN28" s="22"/>
      <c r="JMO28" s="22"/>
      <c r="JMP28" s="15"/>
      <c r="JMQ28" s="23"/>
      <c r="JMR28" s="21"/>
      <c r="JMS28"/>
      <c r="JMT28" s="4"/>
      <c r="JMU28" s="4"/>
      <c r="JMV28"/>
      <c r="JMW28" s="22"/>
      <c r="JMX28" s="22"/>
      <c r="JMY28" s="22"/>
      <c r="JMZ28" s="15"/>
      <c r="JNA28" s="23"/>
      <c r="JNB28" s="21"/>
      <c r="JNC28"/>
      <c r="JND28" s="4"/>
      <c r="JNE28" s="4"/>
      <c r="JNF28"/>
      <c r="JNG28" s="22"/>
      <c r="JNH28" s="22"/>
      <c r="JNI28" s="22"/>
      <c r="JNJ28" s="15"/>
      <c r="JNK28" s="23"/>
      <c r="JNL28" s="21"/>
      <c r="JNM28"/>
      <c r="JNN28" s="4"/>
      <c r="JNO28" s="4"/>
      <c r="JNP28"/>
      <c r="JNQ28" s="22"/>
      <c r="JNR28" s="22"/>
      <c r="JNS28" s="22"/>
      <c r="JNT28" s="15"/>
      <c r="JNU28" s="23"/>
      <c r="JNV28" s="21"/>
      <c r="JNW28"/>
      <c r="JNX28" s="4"/>
      <c r="JNY28" s="4"/>
      <c r="JNZ28"/>
      <c r="JOA28" s="22"/>
      <c r="JOB28" s="22"/>
      <c r="JOC28" s="22"/>
      <c r="JOD28" s="15"/>
      <c r="JOE28" s="23"/>
      <c r="JOF28" s="21"/>
      <c r="JOG28"/>
      <c r="JOH28" s="4"/>
      <c r="JOI28" s="4"/>
      <c r="JOJ28"/>
      <c r="JOK28" s="22"/>
      <c r="JOL28" s="22"/>
      <c r="JOM28" s="22"/>
      <c r="JON28" s="15"/>
      <c r="JOO28" s="23"/>
      <c r="JOP28" s="21"/>
      <c r="JOQ28"/>
      <c r="JOR28" s="4"/>
      <c r="JOS28" s="4"/>
      <c r="JOT28"/>
      <c r="JOU28" s="22"/>
      <c r="JOV28" s="22"/>
      <c r="JOW28" s="22"/>
      <c r="JOX28" s="15"/>
      <c r="JOY28" s="23"/>
      <c r="JOZ28" s="21"/>
      <c r="JPA28"/>
      <c r="JPB28" s="4"/>
      <c r="JPC28" s="4"/>
      <c r="JPD28"/>
      <c r="JPE28" s="22"/>
      <c r="JPF28" s="22"/>
      <c r="JPG28" s="22"/>
      <c r="JPH28" s="15"/>
      <c r="JPI28" s="23"/>
      <c r="JPJ28" s="21"/>
      <c r="JPK28"/>
      <c r="JPL28" s="4"/>
      <c r="JPM28" s="4"/>
      <c r="JPN28"/>
      <c r="JPO28" s="22"/>
      <c r="JPP28" s="22"/>
      <c r="JPQ28" s="22"/>
      <c r="JPR28" s="15"/>
      <c r="JPS28" s="23"/>
      <c r="JPT28" s="21"/>
      <c r="JPU28"/>
      <c r="JPV28" s="4"/>
      <c r="JPW28" s="4"/>
      <c r="JPX28"/>
      <c r="JPY28" s="22"/>
      <c r="JPZ28" s="22"/>
      <c r="JQA28" s="22"/>
      <c r="JQB28" s="15"/>
      <c r="JQC28" s="23"/>
      <c r="JQD28" s="21"/>
      <c r="JQE28"/>
      <c r="JQF28" s="4"/>
      <c r="JQG28" s="4"/>
      <c r="JQH28"/>
      <c r="JQI28" s="22"/>
      <c r="JQJ28" s="22"/>
      <c r="JQK28" s="22"/>
      <c r="JQL28" s="15"/>
      <c r="JQM28" s="23"/>
      <c r="JQN28" s="21"/>
      <c r="JQO28"/>
      <c r="JQP28" s="4"/>
      <c r="JQQ28" s="4"/>
      <c r="JQR28"/>
      <c r="JQS28" s="22"/>
      <c r="JQT28" s="22"/>
      <c r="JQU28" s="22"/>
      <c r="JQV28" s="15"/>
      <c r="JQW28" s="23"/>
      <c r="JQX28" s="21"/>
      <c r="JQY28"/>
      <c r="JQZ28" s="4"/>
      <c r="JRA28" s="4"/>
      <c r="JRB28"/>
      <c r="JRC28" s="22"/>
      <c r="JRD28" s="22"/>
      <c r="JRE28" s="22"/>
      <c r="JRF28" s="15"/>
      <c r="JRG28" s="23"/>
      <c r="JRH28" s="21"/>
      <c r="JRI28"/>
      <c r="JRJ28" s="4"/>
      <c r="JRK28" s="4"/>
      <c r="JRL28"/>
      <c r="JRM28" s="22"/>
      <c r="JRN28" s="22"/>
      <c r="JRO28" s="22"/>
      <c r="JRP28" s="15"/>
      <c r="JRQ28" s="23"/>
      <c r="JRR28" s="21"/>
      <c r="JRS28"/>
      <c r="JRT28" s="4"/>
      <c r="JRU28" s="4"/>
      <c r="JRV28"/>
      <c r="JRW28" s="22"/>
      <c r="JRX28" s="22"/>
      <c r="JRY28" s="22"/>
      <c r="JRZ28" s="15"/>
      <c r="JSA28" s="23"/>
      <c r="JSB28" s="21"/>
      <c r="JSC28"/>
      <c r="JSD28" s="4"/>
      <c r="JSE28" s="4"/>
      <c r="JSF28"/>
      <c r="JSG28" s="22"/>
      <c r="JSH28" s="22"/>
      <c r="JSI28" s="22"/>
      <c r="JSJ28" s="15"/>
      <c r="JSK28" s="23"/>
      <c r="JSL28" s="21"/>
      <c r="JSM28"/>
      <c r="JSN28" s="4"/>
      <c r="JSO28" s="4"/>
      <c r="JSP28"/>
      <c r="JSQ28" s="22"/>
      <c r="JSR28" s="22"/>
      <c r="JSS28" s="22"/>
      <c r="JST28" s="15"/>
      <c r="JSU28" s="23"/>
      <c r="JSV28" s="21"/>
      <c r="JSW28"/>
      <c r="JSX28" s="4"/>
      <c r="JSY28" s="4"/>
      <c r="JSZ28"/>
      <c r="JTA28" s="22"/>
      <c r="JTB28" s="22"/>
      <c r="JTC28" s="22"/>
      <c r="JTD28" s="15"/>
      <c r="JTE28" s="23"/>
      <c r="JTF28" s="21"/>
      <c r="JTG28"/>
      <c r="JTH28" s="4"/>
      <c r="JTI28" s="4"/>
      <c r="JTJ28"/>
      <c r="JTK28" s="22"/>
      <c r="JTL28" s="22"/>
      <c r="JTM28" s="22"/>
      <c r="JTN28" s="15"/>
      <c r="JTO28" s="23"/>
      <c r="JTP28" s="21"/>
      <c r="JTQ28"/>
      <c r="JTR28" s="4"/>
      <c r="JTS28" s="4"/>
      <c r="JTT28"/>
      <c r="JTU28" s="22"/>
      <c r="JTV28" s="22"/>
      <c r="JTW28" s="22"/>
      <c r="JTX28" s="15"/>
      <c r="JTY28" s="23"/>
      <c r="JTZ28" s="21"/>
      <c r="JUA28"/>
      <c r="JUB28" s="4"/>
      <c r="JUC28" s="4"/>
      <c r="JUD28"/>
      <c r="JUE28" s="22"/>
      <c r="JUF28" s="22"/>
      <c r="JUG28" s="22"/>
      <c r="JUH28" s="15"/>
      <c r="JUI28" s="23"/>
      <c r="JUJ28" s="21"/>
      <c r="JUK28"/>
      <c r="JUL28" s="4"/>
      <c r="JUM28" s="4"/>
      <c r="JUN28"/>
      <c r="JUO28" s="22"/>
      <c r="JUP28" s="22"/>
      <c r="JUQ28" s="22"/>
      <c r="JUR28" s="15"/>
      <c r="JUS28" s="23"/>
      <c r="JUT28" s="21"/>
      <c r="JUU28"/>
      <c r="JUV28" s="4"/>
      <c r="JUW28" s="4"/>
      <c r="JUX28"/>
      <c r="JUY28" s="22"/>
      <c r="JUZ28" s="22"/>
      <c r="JVA28" s="22"/>
      <c r="JVB28" s="15"/>
      <c r="JVC28" s="23"/>
      <c r="JVD28" s="21"/>
      <c r="JVE28"/>
      <c r="JVF28" s="4"/>
      <c r="JVG28" s="4"/>
      <c r="JVH28"/>
      <c r="JVI28" s="22"/>
      <c r="JVJ28" s="22"/>
      <c r="JVK28" s="22"/>
      <c r="JVL28" s="15"/>
      <c r="JVM28" s="23"/>
      <c r="JVN28" s="21"/>
      <c r="JVO28"/>
      <c r="JVP28" s="4"/>
      <c r="JVQ28" s="4"/>
      <c r="JVR28"/>
      <c r="JVS28" s="22"/>
      <c r="JVT28" s="22"/>
      <c r="JVU28" s="22"/>
      <c r="JVV28" s="15"/>
      <c r="JVW28" s="23"/>
      <c r="JVX28" s="21"/>
      <c r="JVY28"/>
      <c r="JVZ28" s="4"/>
      <c r="JWA28" s="4"/>
      <c r="JWB28"/>
      <c r="JWC28" s="22"/>
      <c r="JWD28" s="22"/>
      <c r="JWE28" s="22"/>
      <c r="JWF28" s="15"/>
      <c r="JWG28" s="23"/>
      <c r="JWH28" s="21"/>
      <c r="JWI28"/>
      <c r="JWJ28" s="4"/>
      <c r="JWK28" s="4"/>
      <c r="JWL28"/>
      <c r="JWM28" s="22"/>
      <c r="JWN28" s="22"/>
      <c r="JWO28" s="22"/>
      <c r="JWP28" s="15"/>
      <c r="JWQ28" s="23"/>
      <c r="JWR28" s="21"/>
      <c r="JWS28"/>
      <c r="JWT28" s="4"/>
      <c r="JWU28" s="4"/>
      <c r="JWV28"/>
      <c r="JWW28" s="22"/>
      <c r="JWX28" s="22"/>
      <c r="JWY28" s="22"/>
      <c r="JWZ28" s="15"/>
      <c r="JXA28" s="23"/>
      <c r="JXB28" s="21"/>
      <c r="JXC28"/>
      <c r="JXD28" s="4"/>
      <c r="JXE28" s="4"/>
      <c r="JXF28"/>
      <c r="JXG28" s="22"/>
      <c r="JXH28" s="22"/>
      <c r="JXI28" s="22"/>
      <c r="JXJ28" s="15"/>
      <c r="JXK28" s="23"/>
      <c r="JXL28" s="21"/>
      <c r="JXM28"/>
      <c r="JXN28" s="4"/>
      <c r="JXO28" s="4"/>
      <c r="JXP28"/>
      <c r="JXQ28" s="22"/>
      <c r="JXR28" s="22"/>
      <c r="JXS28" s="22"/>
      <c r="JXT28" s="15"/>
      <c r="JXU28" s="23"/>
      <c r="JXV28" s="21"/>
      <c r="JXW28"/>
      <c r="JXX28" s="4"/>
      <c r="JXY28" s="4"/>
      <c r="JXZ28"/>
      <c r="JYA28" s="22"/>
      <c r="JYB28" s="22"/>
      <c r="JYC28" s="22"/>
      <c r="JYD28" s="15"/>
      <c r="JYE28" s="23"/>
      <c r="JYF28" s="21"/>
      <c r="JYG28"/>
      <c r="JYH28" s="4"/>
      <c r="JYI28" s="4"/>
      <c r="JYJ28"/>
      <c r="JYK28" s="22"/>
      <c r="JYL28" s="22"/>
      <c r="JYM28" s="22"/>
      <c r="JYN28" s="15"/>
      <c r="JYO28" s="23"/>
      <c r="JYP28" s="21"/>
      <c r="JYQ28"/>
      <c r="JYR28" s="4"/>
      <c r="JYS28" s="4"/>
      <c r="JYT28"/>
      <c r="JYU28" s="22"/>
      <c r="JYV28" s="22"/>
      <c r="JYW28" s="22"/>
      <c r="JYX28" s="15"/>
      <c r="JYY28" s="23"/>
      <c r="JYZ28" s="21"/>
      <c r="JZA28"/>
      <c r="JZB28" s="4"/>
      <c r="JZC28" s="4"/>
      <c r="JZD28"/>
      <c r="JZE28" s="22"/>
      <c r="JZF28" s="22"/>
      <c r="JZG28" s="22"/>
      <c r="JZH28" s="15"/>
      <c r="JZI28" s="23"/>
      <c r="JZJ28" s="21"/>
      <c r="JZK28"/>
      <c r="JZL28" s="4"/>
      <c r="JZM28" s="4"/>
      <c r="JZN28"/>
      <c r="JZO28" s="22"/>
      <c r="JZP28" s="22"/>
      <c r="JZQ28" s="22"/>
      <c r="JZR28" s="15"/>
      <c r="JZS28" s="23"/>
      <c r="JZT28" s="21"/>
      <c r="JZU28"/>
      <c r="JZV28" s="4"/>
      <c r="JZW28" s="4"/>
      <c r="JZX28"/>
      <c r="JZY28" s="22"/>
      <c r="JZZ28" s="22"/>
      <c r="KAA28" s="22"/>
      <c r="KAB28" s="15"/>
      <c r="KAC28" s="23"/>
      <c r="KAD28" s="21"/>
      <c r="KAE28"/>
      <c r="KAF28" s="4"/>
      <c r="KAG28" s="4"/>
      <c r="KAH28"/>
      <c r="KAI28" s="22"/>
      <c r="KAJ28" s="22"/>
      <c r="KAK28" s="22"/>
      <c r="KAL28" s="15"/>
      <c r="KAM28" s="23"/>
      <c r="KAN28" s="21"/>
      <c r="KAO28"/>
      <c r="KAP28" s="4"/>
      <c r="KAQ28" s="4"/>
      <c r="KAR28"/>
      <c r="KAS28" s="22"/>
      <c r="KAT28" s="22"/>
      <c r="KAU28" s="22"/>
      <c r="KAV28" s="15"/>
      <c r="KAW28" s="23"/>
      <c r="KAX28" s="21"/>
      <c r="KAY28"/>
      <c r="KAZ28" s="4"/>
      <c r="KBA28" s="4"/>
      <c r="KBB28"/>
      <c r="KBC28" s="22"/>
      <c r="KBD28" s="22"/>
      <c r="KBE28" s="22"/>
      <c r="KBF28" s="15"/>
      <c r="KBG28" s="23"/>
      <c r="KBH28" s="21"/>
      <c r="KBI28"/>
      <c r="KBJ28" s="4"/>
      <c r="KBK28" s="4"/>
      <c r="KBL28"/>
      <c r="KBM28" s="22"/>
      <c r="KBN28" s="22"/>
      <c r="KBO28" s="22"/>
      <c r="KBP28" s="15"/>
      <c r="KBQ28" s="23"/>
      <c r="KBR28" s="21"/>
      <c r="KBS28"/>
      <c r="KBT28" s="4"/>
      <c r="KBU28" s="4"/>
      <c r="KBV28"/>
      <c r="KBW28" s="22"/>
      <c r="KBX28" s="22"/>
      <c r="KBY28" s="22"/>
      <c r="KBZ28" s="15"/>
      <c r="KCA28" s="23"/>
      <c r="KCB28" s="21"/>
      <c r="KCC28"/>
      <c r="KCD28" s="4"/>
      <c r="KCE28" s="4"/>
      <c r="KCF28"/>
      <c r="KCG28" s="22"/>
      <c r="KCH28" s="22"/>
      <c r="KCI28" s="22"/>
      <c r="KCJ28" s="15"/>
      <c r="KCK28" s="23"/>
      <c r="KCL28" s="21"/>
      <c r="KCM28"/>
      <c r="KCN28" s="4"/>
      <c r="KCO28" s="4"/>
      <c r="KCP28"/>
      <c r="KCQ28" s="22"/>
      <c r="KCR28" s="22"/>
      <c r="KCS28" s="22"/>
      <c r="KCT28" s="15"/>
      <c r="KCU28" s="23"/>
      <c r="KCV28" s="21"/>
      <c r="KCW28"/>
      <c r="KCX28" s="4"/>
      <c r="KCY28" s="4"/>
      <c r="KCZ28"/>
      <c r="KDA28" s="22"/>
      <c r="KDB28" s="22"/>
      <c r="KDC28" s="22"/>
      <c r="KDD28" s="15"/>
      <c r="KDE28" s="23"/>
      <c r="KDF28" s="21"/>
      <c r="KDG28"/>
      <c r="KDH28" s="4"/>
      <c r="KDI28" s="4"/>
      <c r="KDJ28"/>
      <c r="KDK28" s="22"/>
      <c r="KDL28" s="22"/>
      <c r="KDM28" s="22"/>
      <c r="KDN28" s="15"/>
      <c r="KDO28" s="23"/>
      <c r="KDP28" s="21"/>
      <c r="KDQ28"/>
      <c r="KDR28" s="4"/>
      <c r="KDS28" s="4"/>
      <c r="KDT28"/>
      <c r="KDU28" s="22"/>
      <c r="KDV28" s="22"/>
      <c r="KDW28" s="22"/>
      <c r="KDX28" s="15"/>
      <c r="KDY28" s="23"/>
      <c r="KDZ28" s="21"/>
      <c r="KEA28"/>
      <c r="KEB28" s="4"/>
      <c r="KEC28" s="4"/>
      <c r="KED28"/>
      <c r="KEE28" s="22"/>
      <c r="KEF28" s="22"/>
      <c r="KEG28" s="22"/>
      <c r="KEH28" s="15"/>
      <c r="KEI28" s="23"/>
      <c r="KEJ28" s="21"/>
      <c r="KEK28"/>
      <c r="KEL28" s="4"/>
      <c r="KEM28" s="4"/>
      <c r="KEN28"/>
      <c r="KEO28" s="22"/>
      <c r="KEP28" s="22"/>
      <c r="KEQ28" s="22"/>
      <c r="KER28" s="15"/>
      <c r="KES28" s="23"/>
      <c r="KET28" s="21"/>
      <c r="KEU28"/>
      <c r="KEV28" s="4"/>
      <c r="KEW28" s="4"/>
      <c r="KEX28"/>
      <c r="KEY28" s="22"/>
      <c r="KEZ28" s="22"/>
      <c r="KFA28" s="22"/>
      <c r="KFB28" s="15"/>
      <c r="KFC28" s="23"/>
      <c r="KFD28" s="21"/>
      <c r="KFE28"/>
      <c r="KFF28" s="4"/>
      <c r="KFG28" s="4"/>
      <c r="KFH28"/>
      <c r="KFI28" s="22"/>
      <c r="KFJ28" s="22"/>
      <c r="KFK28" s="22"/>
      <c r="KFL28" s="15"/>
      <c r="KFM28" s="23"/>
      <c r="KFN28" s="21"/>
      <c r="KFO28"/>
      <c r="KFP28" s="4"/>
      <c r="KFQ28" s="4"/>
      <c r="KFR28"/>
      <c r="KFS28" s="22"/>
      <c r="KFT28" s="22"/>
      <c r="KFU28" s="22"/>
      <c r="KFV28" s="15"/>
      <c r="KFW28" s="23"/>
      <c r="KFX28" s="21"/>
      <c r="KFY28"/>
      <c r="KFZ28" s="4"/>
      <c r="KGA28" s="4"/>
      <c r="KGB28"/>
      <c r="KGC28" s="22"/>
      <c r="KGD28" s="22"/>
      <c r="KGE28" s="22"/>
      <c r="KGF28" s="15"/>
      <c r="KGG28" s="23"/>
      <c r="KGH28" s="21"/>
      <c r="KGI28"/>
      <c r="KGJ28" s="4"/>
      <c r="KGK28" s="4"/>
      <c r="KGL28"/>
      <c r="KGM28" s="22"/>
      <c r="KGN28" s="22"/>
      <c r="KGO28" s="22"/>
      <c r="KGP28" s="15"/>
      <c r="KGQ28" s="23"/>
      <c r="KGR28" s="21"/>
      <c r="KGS28"/>
      <c r="KGT28" s="4"/>
      <c r="KGU28" s="4"/>
      <c r="KGV28"/>
      <c r="KGW28" s="22"/>
      <c r="KGX28" s="22"/>
      <c r="KGY28" s="22"/>
      <c r="KGZ28" s="15"/>
      <c r="KHA28" s="23"/>
      <c r="KHB28" s="21"/>
      <c r="KHC28"/>
      <c r="KHD28" s="4"/>
      <c r="KHE28" s="4"/>
      <c r="KHF28"/>
      <c r="KHG28" s="22"/>
      <c r="KHH28" s="22"/>
      <c r="KHI28" s="22"/>
      <c r="KHJ28" s="15"/>
      <c r="KHK28" s="23"/>
      <c r="KHL28" s="21"/>
      <c r="KHM28"/>
      <c r="KHN28" s="4"/>
      <c r="KHO28" s="4"/>
      <c r="KHP28"/>
      <c r="KHQ28" s="22"/>
      <c r="KHR28" s="22"/>
      <c r="KHS28" s="22"/>
      <c r="KHT28" s="15"/>
      <c r="KHU28" s="23"/>
      <c r="KHV28" s="21"/>
      <c r="KHW28"/>
      <c r="KHX28" s="4"/>
      <c r="KHY28" s="4"/>
      <c r="KHZ28"/>
      <c r="KIA28" s="22"/>
      <c r="KIB28" s="22"/>
      <c r="KIC28" s="22"/>
      <c r="KID28" s="15"/>
      <c r="KIE28" s="23"/>
      <c r="KIF28" s="21"/>
      <c r="KIG28"/>
      <c r="KIH28" s="4"/>
      <c r="KII28" s="4"/>
      <c r="KIJ28"/>
      <c r="KIK28" s="22"/>
      <c r="KIL28" s="22"/>
      <c r="KIM28" s="22"/>
      <c r="KIN28" s="15"/>
      <c r="KIO28" s="23"/>
      <c r="KIP28" s="21"/>
      <c r="KIQ28"/>
      <c r="KIR28" s="4"/>
      <c r="KIS28" s="4"/>
      <c r="KIT28"/>
      <c r="KIU28" s="22"/>
      <c r="KIV28" s="22"/>
      <c r="KIW28" s="22"/>
      <c r="KIX28" s="15"/>
      <c r="KIY28" s="23"/>
      <c r="KIZ28" s="21"/>
      <c r="KJA28"/>
      <c r="KJB28" s="4"/>
      <c r="KJC28" s="4"/>
      <c r="KJD28"/>
      <c r="KJE28" s="22"/>
      <c r="KJF28" s="22"/>
      <c r="KJG28" s="22"/>
      <c r="KJH28" s="15"/>
      <c r="KJI28" s="23"/>
      <c r="KJJ28" s="21"/>
      <c r="KJK28"/>
      <c r="KJL28" s="4"/>
      <c r="KJM28" s="4"/>
      <c r="KJN28"/>
      <c r="KJO28" s="22"/>
      <c r="KJP28" s="22"/>
      <c r="KJQ28" s="22"/>
      <c r="KJR28" s="15"/>
      <c r="KJS28" s="23"/>
      <c r="KJT28" s="21"/>
      <c r="KJU28"/>
      <c r="KJV28" s="4"/>
      <c r="KJW28" s="4"/>
      <c r="KJX28"/>
      <c r="KJY28" s="22"/>
      <c r="KJZ28" s="22"/>
      <c r="KKA28" s="22"/>
      <c r="KKB28" s="15"/>
      <c r="KKC28" s="23"/>
      <c r="KKD28" s="21"/>
      <c r="KKE28"/>
      <c r="KKF28" s="4"/>
      <c r="KKG28" s="4"/>
      <c r="KKH28"/>
      <c r="KKI28" s="22"/>
      <c r="KKJ28" s="22"/>
      <c r="KKK28" s="22"/>
      <c r="KKL28" s="15"/>
      <c r="KKM28" s="23"/>
      <c r="KKN28" s="21"/>
      <c r="KKO28"/>
      <c r="KKP28" s="4"/>
      <c r="KKQ28" s="4"/>
      <c r="KKR28"/>
      <c r="KKS28" s="22"/>
      <c r="KKT28" s="22"/>
      <c r="KKU28" s="22"/>
      <c r="KKV28" s="15"/>
      <c r="KKW28" s="23"/>
      <c r="KKX28" s="21"/>
      <c r="KKY28"/>
      <c r="KKZ28" s="4"/>
      <c r="KLA28" s="4"/>
      <c r="KLB28"/>
      <c r="KLC28" s="22"/>
      <c r="KLD28" s="22"/>
      <c r="KLE28" s="22"/>
      <c r="KLF28" s="15"/>
      <c r="KLG28" s="23"/>
      <c r="KLH28" s="21"/>
      <c r="KLI28"/>
      <c r="KLJ28" s="4"/>
      <c r="KLK28" s="4"/>
      <c r="KLL28"/>
      <c r="KLM28" s="22"/>
      <c r="KLN28" s="22"/>
      <c r="KLO28" s="22"/>
      <c r="KLP28" s="15"/>
      <c r="KLQ28" s="23"/>
      <c r="KLR28" s="21"/>
      <c r="KLS28"/>
      <c r="KLT28" s="4"/>
      <c r="KLU28" s="4"/>
      <c r="KLV28"/>
      <c r="KLW28" s="22"/>
      <c r="KLX28" s="22"/>
      <c r="KLY28" s="22"/>
      <c r="KLZ28" s="15"/>
      <c r="KMA28" s="23"/>
      <c r="KMB28" s="21"/>
      <c r="KMC28"/>
      <c r="KMD28" s="4"/>
      <c r="KME28" s="4"/>
      <c r="KMF28"/>
      <c r="KMG28" s="22"/>
      <c r="KMH28" s="22"/>
      <c r="KMI28" s="22"/>
      <c r="KMJ28" s="15"/>
      <c r="KMK28" s="23"/>
      <c r="KML28" s="21"/>
      <c r="KMM28"/>
      <c r="KMN28" s="4"/>
      <c r="KMO28" s="4"/>
      <c r="KMP28"/>
      <c r="KMQ28" s="22"/>
      <c r="KMR28" s="22"/>
      <c r="KMS28" s="22"/>
      <c r="KMT28" s="15"/>
      <c r="KMU28" s="23"/>
      <c r="KMV28" s="21"/>
      <c r="KMW28"/>
      <c r="KMX28" s="4"/>
      <c r="KMY28" s="4"/>
      <c r="KMZ28"/>
      <c r="KNA28" s="22"/>
      <c r="KNB28" s="22"/>
      <c r="KNC28" s="22"/>
      <c r="KND28" s="15"/>
      <c r="KNE28" s="23"/>
      <c r="KNF28" s="21"/>
      <c r="KNG28"/>
      <c r="KNH28" s="4"/>
      <c r="KNI28" s="4"/>
      <c r="KNJ28"/>
      <c r="KNK28" s="22"/>
      <c r="KNL28" s="22"/>
      <c r="KNM28" s="22"/>
      <c r="KNN28" s="15"/>
      <c r="KNO28" s="23"/>
      <c r="KNP28" s="21"/>
      <c r="KNQ28"/>
      <c r="KNR28" s="4"/>
      <c r="KNS28" s="4"/>
      <c r="KNT28"/>
      <c r="KNU28" s="22"/>
      <c r="KNV28" s="22"/>
      <c r="KNW28" s="22"/>
      <c r="KNX28" s="15"/>
      <c r="KNY28" s="23"/>
      <c r="KNZ28" s="21"/>
      <c r="KOA28"/>
      <c r="KOB28" s="4"/>
      <c r="KOC28" s="4"/>
      <c r="KOD28"/>
      <c r="KOE28" s="22"/>
      <c r="KOF28" s="22"/>
      <c r="KOG28" s="22"/>
      <c r="KOH28" s="15"/>
      <c r="KOI28" s="23"/>
      <c r="KOJ28" s="21"/>
      <c r="KOK28"/>
      <c r="KOL28" s="4"/>
      <c r="KOM28" s="4"/>
      <c r="KON28"/>
      <c r="KOO28" s="22"/>
      <c r="KOP28" s="22"/>
      <c r="KOQ28" s="22"/>
      <c r="KOR28" s="15"/>
      <c r="KOS28" s="23"/>
      <c r="KOT28" s="21"/>
      <c r="KOU28"/>
      <c r="KOV28" s="4"/>
      <c r="KOW28" s="4"/>
      <c r="KOX28"/>
      <c r="KOY28" s="22"/>
      <c r="KOZ28" s="22"/>
      <c r="KPA28" s="22"/>
      <c r="KPB28" s="15"/>
      <c r="KPC28" s="23"/>
      <c r="KPD28" s="21"/>
      <c r="KPE28"/>
      <c r="KPF28" s="4"/>
      <c r="KPG28" s="4"/>
      <c r="KPH28"/>
      <c r="KPI28" s="22"/>
      <c r="KPJ28" s="22"/>
      <c r="KPK28" s="22"/>
      <c r="KPL28" s="15"/>
      <c r="KPM28" s="23"/>
      <c r="KPN28" s="21"/>
      <c r="KPO28"/>
      <c r="KPP28" s="4"/>
      <c r="KPQ28" s="4"/>
      <c r="KPR28"/>
      <c r="KPS28" s="22"/>
      <c r="KPT28" s="22"/>
      <c r="KPU28" s="22"/>
      <c r="KPV28" s="15"/>
      <c r="KPW28" s="23"/>
      <c r="KPX28" s="21"/>
      <c r="KPY28"/>
      <c r="KPZ28" s="4"/>
      <c r="KQA28" s="4"/>
      <c r="KQB28"/>
      <c r="KQC28" s="22"/>
      <c r="KQD28" s="22"/>
      <c r="KQE28" s="22"/>
      <c r="KQF28" s="15"/>
      <c r="KQG28" s="23"/>
      <c r="KQH28" s="21"/>
      <c r="KQI28"/>
      <c r="KQJ28" s="4"/>
      <c r="KQK28" s="4"/>
      <c r="KQL28"/>
      <c r="KQM28" s="22"/>
      <c r="KQN28" s="22"/>
      <c r="KQO28" s="22"/>
      <c r="KQP28" s="15"/>
      <c r="KQQ28" s="23"/>
      <c r="KQR28" s="21"/>
      <c r="KQS28"/>
      <c r="KQT28" s="4"/>
      <c r="KQU28" s="4"/>
      <c r="KQV28"/>
      <c r="KQW28" s="22"/>
      <c r="KQX28" s="22"/>
      <c r="KQY28" s="22"/>
      <c r="KQZ28" s="15"/>
      <c r="KRA28" s="23"/>
      <c r="KRB28" s="21"/>
      <c r="KRC28"/>
      <c r="KRD28" s="4"/>
      <c r="KRE28" s="4"/>
      <c r="KRF28"/>
      <c r="KRG28" s="22"/>
      <c r="KRH28" s="22"/>
      <c r="KRI28" s="22"/>
      <c r="KRJ28" s="15"/>
      <c r="KRK28" s="23"/>
      <c r="KRL28" s="21"/>
      <c r="KRM28"/>
      <c r="KRN28" s="4"/>
      <c r="KRO28" s="4"/>
      <c r="KRP28"/>
      <c r="KRQ28" s="22"/>
      <c r="KRR28" s="22"/>
      <c r="KRS28" s="22"/>
      <c r="KRT28" s="15"/>
      <c r="KRU28" s="23"/>
      <c r="KRV28" s="21"/>
      <c r="KRW28"/>
      <c r="KRX28" s="4"/>
      <c r="KRY28" s="4"/>
      <c r="KRZ28"/>
      <c r="KSA28" s="22"/>
      <c r="KSB28" s="22"/>
      <c r="KSC28" s="22"/>
      <c r="KSD28" s="15"/>
      <c r="KSE28" s="23"/>
      <c r="KSF28" s="21"/>
      <c r="KSG28"/>
      <c r="KSH28" s="4"/>
      <c r="KSI28" s="4"/>
      <c r="KSJ28"/>
      <c r="KSK28" s="22"/>
      <c r="KSL28" s="22"/>
      <c r="KSM28" s="22"/>
      <c r="KSN28" s="15"/>
      <c r="KSO28" s="23"/>
      <c r="KSP28" s="21"/>
      <c r="KSQ28"/>
      <c r="KSR28" s="4"/>
      <c r="KSS28" s="4"/>
      <c r="KST28"/>
      <c r="KSU28" s="22"/>
      <c r="KSV28" s="22"/>
      <c r="KSW28" s="22"/>
      <c r="KSX28" s="15"/>
      <c r="KSY28" s="23"/>
      <c r="KSZ28" s="21"/>
      <c r="KTA28"/>
      <c r="KTB28" s="4"/>
      <c r="KTC28" s="4"/>
      <c r="KTD28"/>
      <c r="KTE28" s="22"/>
      <c r="KTF28" s="22"/>
      <c r="KTG28" s="22"/>
      <c r="KTH28" s="15"/>
      <c r="KTI28" s="23"/>
      <c r="KTJ28" s="21"/>
      <c r="KTK28"/>
      <c r="KTL28" s="4"/>
      <c r="KTM28" s="4"/>
      <c r="KTN28"/>
      <c r="KTO28" s="22"/>
      <c r="KTP28" s="22"/>
      <c r="KTQ28" s="22"/>
      <c r="KTR28" s="15"/>
      <c r="KTS28" s="23"/>
      <c r="KTT28" s="21"/>
      <c r="KTU28"/>
      <c r="KTV28" s="4"/>
      <c r="KTW28" s="4"/>
      <c r="KTX28"/>
      <c r="KTY28" s="22"/>
      <c r="KTZ28" s="22"/>
      <c r="KUA28" s="22"/>
      <c r="KUB28" s="15"/>
      <c r="KUC28" s="23"/>
      <c r="KUD28" s="21"/>
      <c r="KUE28"/>
      <c r="KUF28" s="4"/>
      <c r="KUG28" s="4"/>
      <c r="KUH28"/>
      <c r="KUI28" s="22"/>
      <c r="KUJ28" s="22"/>
      <c r="KUK28" s="22"/>
      <c r="KUL28" s="15"/>
      <c r="KUM28" s="23"/>
      <c r="KUN28" s="21"/>
      <c r="KUO28"/>
      <c r="KUP28" s="4"/>
      <c r="KUQ28" s="4"/>
      <c r="KUR28"/>
      <c r="KUS28" s="22"/>
      <c r="KUT28" s="22"/>
      <c r="KUU28" s="22"/>
      <c r="KUV28" s="15"/>
      <c r="KUW28" s="23"/>
      <c r="KUX28" s="21"/>
      <c r="KUY28"/>
      <c r="KUZ28" s="4"/>
      <c r="KVA28" s="4"/>
      <c r="KVB28"/>
      <c r="KVC28" s="22"/>
      <c r="KVD28" s="22"/>
      <c r="KVE28" s="22"/>
      <c r="KVF28" s="15"/>
      <c r="KVG28" s="23"/>
      <c r="KVH28" s="21"/>
      <c r="KVI28"/>
      <c r="KVJ28" s="4"/>
      <c r="KVK28" s="4"/>
      <c r="KVL28"/>
      <c r="KVM28" s="22"/>
      <c r="KVN28" s="22"/>
      <c r="KVO28" s="22"/>
      <c r="KVP28" s="15"/>
      <c r="KVQ28" s="23"/>
      <c r="KVR28" s="21"/>
      <c r="KVS28"/>
      <c r="KVT28" s="4"/>
      <c r="KVU28" s="4"/>
      <c r="KVV28"/>
      <c r="KVW28" s="22"/>
      <c r="KVX28" s="22"/>
      <c r="KVY28" s="22"/>
      <c r="KVZ28" s="15"/>
      <c r="KWA28" s="23"/>
      <c r="KWB28" s="21"/>
      <c r="KWC28"/>
      <c r="KWD28" s="4"/>
      <c r="KWE28" s="4"/>
      <c r="KWF28"/>
      <c r="KWG28" s="22"/>
      <c r="KWH28" s="22"/>
      <c r="KWI28" s="22"/>
      <c r="KWJ28" s="15"/>
      <c r="KWK28" s="23"/>
      <c r="KWL28" s="21"/>
      <c r="KWM28"/>
      <c r="KWN28" s="4"/>
      <c r="KWO28" s="4"/>
      <c r="KWP28"/>
      <c r="KWQ28" s="22"/>
      <c r="KWR28" s="22"/>
      <c r="KWS28" s="22"/>
      <c r="KWT28" s="15"/>
      <c r="KWU28" s="23"/>
      <c r="KWV28" s="21"/>
      <c r="KWW28"/>
      <c r="KWX28" s="4"/>
      <c r="KWY28" s="4"/>
      <c r="KWZ28"/>
      <c r="KXA28" s="22"/>
      <c r="KXB28" s="22"/>
      <c r="KXC28" s="22"/>
      <c r="KXD28" s="15"/>
      <c r="KXE28" s="23"/>
      <c r="KXF28" s="21"/>
      <c r="KXG28"/>
      <c r="KXH28" s="4"/>
      <c r="KXI28" s="4"/>
      <c r="KXJ28"/>
      <c r="KXK28" s="22"/>
      <c r="KXL28" s="22"/>
      <c r="KXM28" s="22"/>
      <c r="KXN28" s="15"/>
      <c r="KXO28" s="23"/>
      <c r="KXP28" s="21"/>
      <c r="KXQ28"/>
      <c r="KXR28" s="4"/>
      <c r="KXS28" s="4"/>
      <c r="KXT28"/>
      <c r="KXU28" s="22"/>
      <c r="KXV28" s="22"/>
      <c r="KXW28" s="22"/>
      <c r="KXX28" s="15"/>
      <c r="KXY28" s="23"/>
      <c r="KXZ28" s="21"/>
      <c r="KYA28"/>
      <c r="KYB28" s="4"/>
      <c r="KYC28" s="4"/>
      <c r="KYD28"/>
      <c r="KYE28" s="22"/>
      <c r="KYF28" s="22"/>
      <c r="KYG28" s="22"/>
      <c r="KYH28" s="15"/>
      <c r="KYI28" s="23"/>
      <c r="KYJ28" s="21"/>
      <c r="KYK28"/>
      <c r="KYL28" s="4"/>
      <c r="KYM28" s="4"/>
      <c r="KYN28"/>
      <c r="KYO28" s="22"/>
      <c r="KYP28" s="22"/>
      <c r="KYQ28" s="22"/>
      <c r="KYR28" s="15"/>
      <c r="KYS28" s="23"/>
      <c r="KYT28" s="21"/>
      <c r="KYU28"/>
      <c r="KYV28" s="4"/>
      <c r="KYW28" s="4"/>
      <c r="KYX28"/>
      <c r="KYY28" s="22"/>
      <c r="KYZ28" s="22"/>
      <c r="KZA28" s="22"/>
      <c r="KZB28" s="15"/>
      <c r="KZC28" s="23"/>
      <c r="KZD28" s="21"/>
      <c r="KZE28"/>
      <c r="KZF28" s="4"/>
      <c r="KZG28" s="4"/>
      <c r="KZH28"/>
      <c r="KZI28" s="22"/>
      <c r="KZJ28" s="22"/>
      <c r="KZK28" s="22"/>
      <c r="KZL28" s="15"/>
      <c r="KZM28" s="23"/>
      <c r="KZN28" s="21"/>
      <c r="KZO28"/>
      <c r="KZP28" s="4"/>
      <c r="KZQ28" s="4"/>
      <c r="KZR28"/>
      <c r="KZS28" s="22"/>
      <c r="KZT28" s="22"/>
      <c r="KZU28" s="22"/>
      <c r="KZV28" s="15"/>
      <c r="KZW28" s="23"/>
      <c r="KZX28" s="21"/>
      <c r="KZY28"/>
      <c r="KZZ28" s="4"/>
      <c r="LAA28" s="4"/>
      <c r="LAB28"/>
      <c r="LAC28" s="22"/>
      <c r="LAD28" s="22"/>
      <c r="LAE28" s="22"/>
      <c r="LAF28" s="15"/>
      <c r="LAG28" s="23"/>
      <c r="LAH28" s="21"/>
      <c r="LAI28"/>
      <c r="LAJ28" s="4"/>
      <c r="LAK28" s="4"/>
      <c r="LAL28"/>
      <c r="LAM28" s="22"/>
      <c r="LAN28" s="22"/>
      <c r="LAO28" s="22"/>
      <c r="LAP28" s="15"/>
      <c r="LAQ28" s="23"/>
      <c r="LAR28" s="21"/>
      <c r="LAS28"/>
      <c r="LAT28" s="4"/>
      <c r="LAU28" s="4"/>
      <c r="LAV28"/>
      <c r="LAW28" s="22"/>
      <c r="LAX28" s="22"/>
      <c r="LAY28" s="22"/>
      <c r="LAZ28" s="15"/>
      <c r="LBA28" s="23"/>
      <c r="LBB28" s="21"/>
      <c r="LBC28"/>
      <c r="LBD28" s="4"/>
      <c r="LBE28" s="4"/>
      <c r="LBF28"/>
      <c r="LBG28" s="22"/>
      <c r="LBH28" s="22"/>
      <c r="LBI28" s="22"/>
      <c r="LBJ28" s="15"/>
      <c r="LBK28" s="23"/>
      <c r="LBL28" s="21"/>
      <c r="LBM28"/>
      <c r="LBN28" s="4"/>
      <c r="LBO28" s="4"/>
      <c r="LBP28"/>
      <c r="LBQ28" s="22"/>
      <c r="LBR28" s="22"/>
      <c r="LBS28" s="22"/>
      <c r="LBT28" s="15"/>
      <c r="LBU28" s="23"/>
      <c r="LBV28" s="21"/>
      <c r="LBW28"/>
      <c r="LBX28" s="4"/>
      <c r="LBY28" s="4"/>
      <c r="LBZ28"/>
      <c r="LCA28" s="22"/>
      <c r="LCB28" s="22"/>
      <c r="LCC28" s="22"/>
      <c r="LCD28" s="15"/>
      <c r="LCE28" s="23"/>
      <c r="LCF28" s="21"/>
      <c r="LCG28"/>
      <c r="LCH28" s="4"/>
      <c r="LCI28" s="4"/>
      <c r="LCJ28"/>
      <c r="LCK28" s="22"/>
      <c r="LCL28" s="22"/>
      <c r="LCM28" s="22"/>
      <c r="LCN28" s="15"/>
      <c r="LCO28" s="23"/>
      <c r="LCP28" s="21"/>
      <c r="LCQ28"/>
      <c r="LCR28" s="4"/>
      <c r="LCS28" s="4"/>
      <c r="LCT28"/>
      <c r="LCU28" s="22"/>
      <c r="LCV28" s="22"/>
      <c r="LCW28" s="22"/>
      <c r="LCX28" s="15"/>
      <c r="LCY28" s="23"/>
      <c r="LCZ28" s="21"/>
      <c r="LDA28"/>
      <c r="LDB28" s="4"/>
      <c r="LDC28" s="4"/>
      <c r="LDD28"/>
      <c r="LDE28" s="22"/>
      <c r="LDF28" s="22"/>
      <c r="LDG28" s="22"/>
      <c r="LDH28" s="15"/>
      <c r="LDI28" s="23"/>
      <c r="LDJ28" s="21"/>
      <c r="LDK28"/>
      <c r="LDL28" s="4"/>
      <c r="LDM28" s="4"/>
      <c r="LDN28"/>
      <c r="LDO28" s="22"/>
      <c r="LDP28" s="22"/>
      <c r="LDQ28" s="22"/>
      <c r="LDR28" s="15"/>
      <c r="LDS28" s="23"/>
      <c r="LDT28" s="21"/>
      <c r="LDU28"/>
      <c r="LDV28" s="4"/>
      <c r="LDW28" s="4"/>
      <c r="LDX28"/>
      <c r="LDY28" s="22"/>
      <c r="LDZ28" s="22"/>
      <c r="LEA28" s="22"/>
      <c r="LEB28" s="15"/>
      <c r="LEC28" s="23"/>
      <c r="LED28" s="21"/>
      <c r="LEE28"/>
      <c r="LEF28" s="4"/>
      <c r="LEG28" s="4"/>
      <c r="LEH28"/>
      <c r="LEI28" s="22"/>
      <c r="LEJ28" s="22"/>
      <c r="LEK28" s="22"/>
      <c r="LEL28" s="15"/>
      <c r="LEM28" s="23"/>
      <c r="LEN28" s="21"/>
      <c r="LEO28"/>
      <c r="LEP28" s="4"/>
      <c r="LEQ28" s="4"/>
      <c r="LER28"/>
      <c r="LES28" s="22"/>
      <c r="LET28" s="22"/>
      <c r="LEU28" s="22"/>
      <c r="LEV28" s="15"/>
      <c r="LEW28" s="23"/>
      <c r="LEX28" s="21"/>
      <c r="LEY28"/>
      <c r="LEZ28" s="4"/>
      <c r="LFA28" s="4"/>
      <c r="LFB28"/>
      <c r="LFC28" s="22"/>
      <c r="LFD28" s="22"/>
      <c r="LFE28" s="22"/>
      <c r="LFF28" s="15"/>
      <c r="LFG28" s="23"/>
      <c r="LFH28" s="21"/>
      <c r="LFI28"/>
      <c r="LFJ28" s="4"/>
      <c r="LFK28" s="4"/>
      <c r="LFL28"/>
      <c r="LFM28" s="22"/>
      <c r="LFN28" s="22"/>
      <c r="LFO28" s="22"/>
      <c r="LFP28" s="15"/>
      <c r="LFQ28" s="23"/>
      <c r="LFR28" s="21"/>
      <c r="LFS28"/>
      <c r="LFT28" s="4"/>
      <c r="LFU28" s="4"/>
      <c r="LFV28"/>
      <c r="LFW28" s="22"/>
      <c r="LFX28" s="22"/>
      <c r="LFY28" s="22"/>
      <c r="LFZ28" s="15"/>
      <c r="LGA28" s="23"/>
      <c r="LGB28" s="21"/>
      <c r="LGC28"/>
      <c r="LGD28" s="4"/>
      <c r="LGE28" s="4"/>
      <c r="LGF28"/>
      <c r="LGG28" s="22"/>
      <c r="LGH28" s="22"/>
      <c r="LGI28" s="22"/>
      <c r="LGJ28" s="15"/>
      <c r="LGK28" s="23"/>
      <c r="LGL28" s="21"/>
      <c r="LGM28"/>
      <c r="LGN28" s="4"/>
      <c r="LGO28" s="4"/>
      <c r="LGP28"/>
      <c r="LGQ28" s="22"/>
      <c r="LGR28" s="22"/>
      <c r="LGS28" s="22"/>
      <c r="LGT28" s="15"/>
      <c r="LGU28" s="23"/>
      <c r="LGV28" s="21"/>
      <c r="LGW28"/>
      <c r="LGX28" s="4"/>
      <c r="LGY28" s="4"/>
      <c r="LGZ28"/>
      <c r="LHA28" s="22"/>
      <c r="LHB28" s="22"/>
      <c r="LHC28" s="22"/>
      <c r="LHD28" s="15"/>
      <c r="LHE28" s="23"/>
      <c r="LHF28" s="21"/>
      <c r="LHG28"/>
      <c r="LHH28" s="4"/>
      <c r="LHI28" s="4"/>
      <c r="LHJ28"/>
      <c r="LHK28" s="22"/>
      <c r="LHL28" s="22"/>
      <c r="LHM28" s="22"/>
      <c r="LHN28" s="15"/>
      <c r="LHO28" s="23"/>
      <c r="LHP28" s="21"/>
      <c r="LHQ28"/>
      <c r="LHR28" s="4"/>
      <c r="LHS28" s="4"/>
      <c r="LHT28"/>
      <c r="LHU28" s="22"/>
      <c r="LHV28" s="22"/>
      <c r="LHW28" s="22"/>
      <c r="LHX28" s="15"/>
      <c r="LHY28" s="23"/>
      <c r="LHZ28" s="21"/>
      <c r="LIA28"/>
      <c r="LIB28" s="4"/>
      <c r="LIC28" s="4"/>
      <c r="LID28"/>
      <c r="LIE28" s="22"/>
      <c r="LIF28" s="22"/>
      <c r="LIG28" s="22"/>
      <c r="LIH28" s="15"/>
      <c r="LII28" s="23"/>
      <c r="LIJ28" s="21"/>
      <c r="LIK28"/>
      <c r="LIL28" s="4"/>
      <c r="LIM28" s="4"/>
      <c r="LIN28"/>
      <c r="LIO28" s="22"/>
      <c r="LIP28" s="22"/>
      <c r="LIQ28" s="22"/>
      <c r="LIR28" s="15"/>
      <c r="LIS28" s="23"/>
      <c r="LIT28" s="21"/>
      <c r="LIU28"/>
      <c r="LIV28" s="4"/>
      <c r="LIW28" s="4"/>
      <c r="LIX28"/>
      <c r="LIY28" s="22"/>
      <c r="LIZ28" s="22"/>
      <c r="LJA28" s="22"/>
      <c r="LJB28" s="15"/>
      <c r="LJC28" s="23"/>
      <c r="LJD28" s="21"/>
      <c r="LJE28"/>
      <c r="LJF28" s="4"/>
      <c r="LJG28" s="4"/>
      <c r="LJH28"/>
      <c r="LJI28" s="22"/>
      <c r="LJJ28" s="22"/>
      <c r="LJK28" s="22"/>
      <c r="LJL28" s="15"/>
      <c r="LJM28" s="23"/>
      <c r="LJN28" s="21"/>
      <c r="LJO28"/>
      <c r="LJP28" s="4"/>
      <c r="LJQ28" s="4"/>
      <c r="LJR28"/>
      <c r="LJS28" s="22"/>
      <c r="LJT28" s="22"/>
      <c r="LJU28" s="22"/>
      <c r="LJV28" s="15"/>
      <c r="LJW28" s="23"/>
      <c r="LJX28" s="21"/>
      <c r="LJY28"/>
      <c r="LJZ28" s="4"/>
      <c r="LKA28" s="4"/>
      <c r="LKB28"/>
      <c r="LKC28" s="22"/>
      <c r="LKD28" s="22"/>
      <c r="LKE28" s="22"/>
      <c r="LKF28" s="15"/>
      <c r="LKG28" s="23"/>
      <c r="LKH28" s="21"/>
      <c r="LKI28"/>
      <c r="LKJ28" s="4"/>
      <c r="LKK28" s="4"/>
      <c r="LKL28"/>
      <c r="LKM28" s="22"/>
      <c r="LKN28" s="22"/>
      <c r="LKO28" s="22"/>
      <c r="LKP28" s="15"/>
      <c r="LKQ28" s="23"/>
      <c r="LKR28" s="21"/>
      <c r="LKS28"/>
      <c r="LKT28" s="4"/>
      <c r="LKU28" s="4"/>
      <c r="LKV28"/>
      <c r="LKW28" s="22"/>
      <c r="LKX28" s="22"/>
      <c r="LKY28" s="22"/>
      <c r="LKZ28" s="15"/>
      <c r="LLA28" s="23"/>
      <c r="LLB28" s="21"/>
      <c r="LLC28"/>
      <c r="LLD28" s="4"/>
      <c r="LLE28" s="4"/>
      <c r="LLF28"/>
      <c r="LLG28" s="22"/>
      <c r="LLH28" s="22"/>
      <c r="LLI28" s="22"/>
      <c r="LLJ28" s="15"/>
      <c r="LLK28" s="23"/>
      <c r="LLL28" s="21"/>
      <c r="LLM28"/>
      <c r="LLN28" s="4"/>
      <c r="LLO28" s="4"/>
      <c r="LLP28"/>
      <c r="LLQ28" s="22"/>
      <c r="LLR28" s="22"/>
      <c r="LLS28" s="22"/>
      <c r="LLT28" s="15"/>
      <c r="LLU28" s="23"/>
      <c r="LLV28" s="21"/>
      <c r="LLW28"/>
      <c r="LLX28" s="4"/>
      <c r="LLY28" s="4"/>
      <c r="LLZ28"/>
      <c r="LMA28" s="22"/>
      <c r="LMB28" s="22"/>
      <c r="LMC28" s="22"/>
      <c r="LMD28" s="15"/>
      <c r="LME28" s="23"/>
      <c r="LMF28" s="21"/>
      <c r="LMG28"/>
      <c r="LMH28" s="4"/>
      <c r="LMI28" s="4"/>
      <c r="LMJ28"/>
      <c r="LMK28" s="22"/>
      <c r="LML28" s="22"/>
      <c r="LMM28" s="22"/>
      <c r="LMN28" s="15"/>
      <c r="LMO28" s="23"/>
      <c r="LMP28" s="21"/>
      <c r="LMQ28"/>
      <c r="LMR28" s="4"/>
      <c r="LMS28" s="4"/>
      <c r="LMT28"/>
      <c r="LMU28" s="22"/>
      <c r="LMV28" s="22"/>
      <c r="LMW28" s="22"/>
      <c r="LMX28" s="15"/>
      <c r="LMY28" s="23"/>
      <c r="LMZ28" s="21"/>
      <c r="LNA28"/>
      <c r="LNB28" s="4"/>
      <c r="LNC28" s="4"/>
      <c r="LND28"/>
      <c r="LNE28" s="22"/>
      <c r="LNF28" s="22"/>
      <c r="LNG28" s="22"/>
      <c r="LNH28" s="15"/>
      <c r="LNI28" s="23"/>
      <c r="LNJ28" s="21"/>
      <c r="LNK28"/>
      <c r="LNL28" s="4"/>
      <c r="LNM28" s="4"/>
      <c r="LNN28"/>
      <c r="LNO28" s="22"/>
      <c r="LNP28" s="22"/>
      <c r="LNQ28" s="22"/>
      <c r="LNR28" s="15"/>
      <c r="LNS28" s="23"/>
      <c r="LNT28" s="21"/>
      <c r="LNU28"/>
      <c r="LNV28" s="4"/>
      <c r="LNW28" s="4"/>
      <c r="LNX28"/>
      <c r="LNY28" s="22"/>
      <c r="LNZ28" s="22"/>
      <c r="LOA28" s="22"/>
      <c r="LOB28" s="15"/>
      <c r="LOC28" s="23"/>
      <c r="LOD28" s="21"/>
      <c r="LOE28"/>
      <c r="LOF28" s="4"/>
      <c r="LOG28" s="4"/>
      <c r="LOH28"/>
      <c r="LOI28" s="22"/>
      <c r="LOJ28" s="22"/>
      <c r="LOK28" s="22"/>
      <c r="LOL28" s="15"/>
      <c r="LOM28" s="23"/>
      <c r="LON28" s="21"/>
      <c r="LOO28"/>
      <c r="LOP28" s="4"/>
      <c r="LOQ28" s="4"/>
      <c r="LOR28"/>
      <c r="LOS28" s="22"/>
      <c r="LOT28" s="22"/>
      <c r="LOU28" s="22"/>
      <c r="LOV28" s="15"/>
      <c r="LOW28" s="23"/>
      <c r="LOX28" s="21"/>
      <c r="LOY28"/>
      <c r="LOZ28" s="4"/>
      <c r="LPA28" s="4"/>
      <c r="LPB28"/>
      <c r="LPC28" s="22"/>
      <c r="LPD28" s="22"/>
      <c r="LPE28" s="22"/>
      <c r="LPF28" s="15"/>
      <c r="LPG28" s="23"/>
      <c r="LPH28" s="21"/>
      <c r="LPI28"/>
      <c r="LPJ28" s="4"/>
      <c r="LPK28" s="4"/>
      <c r="LPL28"/>
      <c r="LPM28" s="22"/>
      <c r="LPN28" s="22"/>
      <c r="LPO28" s="22"/>
      <c r="LPP28" s="15"/>
      <c r="LPQ28" s="23"/>
      <c r="LPR28" s="21"/>
      <c r="LPS28"/>
      <c r="LPT28" s="4"/>
      <c r="LPU28" s="4"/>
      <c r="LPV28"/>
      <c r="LPW28" s="22"/>
      <c r="LPX28" s="22"/>
      <c r="LPY28" s="22"/>
      <c r="LPZ28" s="15"/>
      <c r="LQA28" s="23"/>
      <c r="LQB28" s="21"/>
      <c r="LQC28"/>
      <c r="LQD28" s="4"/>
      <c r="LQE28" s="4"/>
      <c r="LQF28"/>
      <c r="LQG28" s="22"/>
      <c r="LQH28" s="22"/>
      <c r="LQI28" s="22"/>
      <c r="LQJ28" s="15"/>
      <c r="LQK28" s="23"/>
      <c r="LQL28" s="21"/>
      <c r="LQM28"/>
      <c r="LQN28" s="4"/>
      <c r="LQO28" s="4"/>
      <c r="LQP28"/>
      <c r="LQQ28" s="22"/>
      <c r="LQR28" s="22"/>
      <c r="LQS28" s="22"/>
      <c r="LQT28" s="15"/>
      <c r="LQU28" s="23"/>
      <c r="LQV28" s="21"/>
      <c r="LQW28"/>
      <c r="LQX28" s="4"/>
      <c r="LQY28" s="4"/>
      <c r="LQZ28"/>
      <c r="LRA28" s="22"/>
      <c r="LRB28" s="22"/>
      <c r="LRC28" s="22"/>
      <c r="LRD28" s="15"/>
      <c r="LRE28" s="23"/>
      <c r="LRF28" s="21"/>
      <c r="LRG28"/>
      <c r="LRH28" s="4"/>
      <c r="LRI28" s="4"/>
      <c r="LRJ28"/>
      <c r="LRK28" s="22"/>
      <c r="LRL28" s="22"/>
      <c r="LRM28" s="22"/>
      <c r="LRN28" s="15"/>
      <c r="LRO28" s="23"/>
      <c r="LRP28" s="21"/>
      <c r="LRQ28"/>
      <c r="LRR28" s="4"/>
      <c r="LRS28" s="4"/>
      <c r="LRT28"/>
      <c r="LRU28" s="22"/>
      <c r="LRV28" s="22"/>
      <c r="LRW28" s="22"/>
      <c r="LRX28" s="15"/>
      <c r="LRY28" s="23"/>
      <c r="LRZ28" s="21"/>
      <c r="LSA28"/>
      <c r="LSB28" s="4"/>
      <c r="LSC28" s="4"/>
      <c r="LSD28"/>
      <c r="LSE28" s="22"/>
      <c r="LSF28" s="22"/>
      <c r="LSG28" s="22"/>
      <c r="LSH28" s="15"/>
      <c r="LSI28" s="23"/>
      <c r="LSJ28" s="21"/>
      <c r="LSK28"/>
      <c r="LSL28" s="4"/>
      <c r="LSM28" s="4"/>
      <c r="LSN28"/>
      <c r="LSO28" s="22"/>
      <c r="LSP28" s="22"/>
      <c r="LSQ28" s="22"/>
      <c r="LSR28" s="15"/>
      <c r="LSS28" s="23"/>
      <c r="LST28" s="21"/>
      <c r="LSU28"/>
      <c r="LSV28" s="4"/>
      <c r="LSW28" s="4"/>
      <c r="LSX28"/>
      <c r="LSY28" s="22"/>
      <c r="LSZ28" s="22"/>
      <c r="LTA28" s="22"/>
      <c r="LTB28" s="15"/>
      <c r="LTC28" s="23"/>
      <c r="LTD28" s="21"/>
      <c r="LTE28"/>
      <c r="LTF28" s="4"/>
      <c r="LTG28" s="4"/>
      <c r="LTH28"/>
      <c r="LTI28" s="22"/>
      <c r="LTJ28" s="22"/>
      <c r="LTK28" s="22"/>
      <c r="LTL28" s="15"/>
      <c r="LTM28" s="23"/>
      <c r="LTN28" s="21"/>
      <c r="LTO28"/>
      <c r="LTP28" s="4"/>
      <c r="LTQ28" s="4"/>
      <c r="LTR28"/>
      <c r="LTS28" s="22"/>
      <c r="LTT28" s="22"/>
      <c r="LTU28" s="22"/>
      <c r="LTV28" s="15"/>
      <c r="LTW28" s="23"/>
      <c r="LTX28" s="21"/>
      <c r="LTY28"/>
      <c r="LTZ28" s="4"/>
      <c r="LUA28" s="4"/>
      <c r="LUB28"/>
      <c r="LUC28" s="22"/>
      <c r="LUD28" s="22"/>
      <c r="LUE28" s="22"/>
      <c r="LUF28" s="15"/>
      <c r="LUG28" s="23"/>
      <c r="LUH28" s="21"/>
      <c r="LUI28"/>
      <c r="LUJ28" s="4"/>
      <c r="LUK28" s="4"/>
      <c r="LUL28"/>
      <c r="LUM28" s="22"/>
      <c r="LUN28" s="22"/>
      <c r="LUO28" s="22"/>
      <c r="LUP28" s="15"/>
      <c r="LUQ28" s="23"/>
      <c r="LUR28" s="21"/>
      <c r="LUS28"/>
      <c r="LUT28" s="4"/>
      <c r="LUU28" s="4"/>
      <c r="LUV28"/>
      <c r="LUW28" s="22"/>
      <c r="LUX28" s="22"/>
      <c r="LUY28" s="22"/>
      <c r="LUZ28" s="15"/>
      <c r="LVA28" s="23"/>
      <c r="LVB28" s="21"/>
      <c r="LVC28"/>
      <c r="LVD28" s="4"/>
      <c r="LVE28" s="4"/>
      <c r="LVF28"/>
      <c r="LVG28" s="22"/>
      <c r="LVH28" s="22"/>
      <c r="LVI28" s="22"/>
      <c r="LVJ28" s="15"/>
      <c r="LVK28" s="23"/>
      <c r="LVL28" s="21"/>
      <c r="LVM28"/>
      <c r="LVN28" s="4"/>
      <c r="LVO28" s="4"/>
      <c r="LVP28"/>
      <c r="LVQ28" s="22"/>
      <c r="LVR28" s="22"/>
      <c r="LVS28" s="22"/>
      <c r="LVT28" s="15"/>
      <c r="LVU28" s="23"/>
      <c r="LVV28" s="21"/>
      <c r="LVW28"/>
      <c r="LVX28" s="4"/>
      <c r="LVY28" s="4"/>
      <c r="LVZ28"/>
      <c r="LWA28" s="22"/>
      <c r="LWB28" s="22"/>
      <c r="LWC28" s="22"/>
      <c r="LWD28" s="15"/>
      <c r="LWE28" s="23"/>
      <c r="LWF28" s="21"/>
      <c r="LWG28"/>
      <c r="LWH28" s="4"/>
      <c r="LWI28" s="4"/>
      <c r="LWJ28"/>
      <c r="LWK28" s="22"/>
      <c r="LWL28" s="22"/>
      <c r="LWM28" s="22"/>
      <c r="LWN28" s="15"/>
      <c r="LWO28" s="23"/>
      <c r="LWP28" s="21"/>
      <c r="LWQ28"/>
      <c r="LWR28" s="4"/>
      <c r="LWS28" s="4"/>
      <c r="LWT28"/>
      <c r="LWU28" s="22"/>
      <c r="LWV28" s="22"/>
      <c r="LWW28" s="22"/>
      <c r="LWX28" s="15"/>
      <c r="LWY28" s="23"/>
      <c r="LWZ28" s="21"/>
      <c r="LXA28"/>
      <c r="LXB28" s="4"/>
      <c r="LXC28" s="4"/>
      <c r="LXD28"/>
      <c r="LXE28" s="22"/>
      <c r="LXF28" s="22"/>
      <c r="LXG28" s="22"/>
      <c r="LXH28" s="15"/>
      <c r="LXI28" s="23"/>
      <c r="LXJ28" s="21"/>
      <c r="LXK28"/>
      <c r="LXL28" s="4"/>
      <c r="LXM28" s="4"/>
      <c r="LXN28"/>
      <c r="LXO28" s="22"/>
      <c r="LXP28" s="22"/>
      <c r="LXQ28" s="22"/>
      <c r="LXR28" s="15"/>
      <c r="LXS28" s="23"/>
      <c r="LXT28" s="21"/>
      <c r="LXU28"/>
      <c r="LXV28" s="4"/>
      <c r="LXW28" s="4"/>
      <c r="LXX28"/>
      <c r="LXY28" s="22"/>
      <c r="LXZ28" s="22"/>
      <c r="LYA28" s="22"/>
      <c r="LYB28" s="15"/>
      <c r="LYC28" s="23"/>
      <c r="LYD28" s="21"/>
      <c r="LYE28"/>
      <c r="LYF28" s="4"/>
      <c r="LYG28" s="4"/>
      <c r="LYH28"/>
      <c r="LYI28" s="22"/>
      <c r="LYJ28" s="22"/>
      <c r="LYK28" s="22"/>
      <c r="LYL28" s="15"/>
      <c r="LYM28" s="23"/>
      <c r="LYN28" s="21"/>
      <c r="LYO28"/>
      <c r="LYP28" s="4"/>
      <c r="LYQ28" s="4"/>
      <c r="LYR28"/>
      <c r="LYS28" s="22"/>
      <c r="LYT28" s="22"/>
      <c r="LYU28" s="22"/>
      <c r="LYV28" s="15"/>
      <c r="LYW28" s="23"/>
      <c r="LYX28" s="21"/>
      <c r="LYY28"/>
      <c r="LYZ28" s="4"/>
      <c r="LZA28" s="4"/>
      <c r="LZB28"/>
      <c r="LZC28" s="22"/>
      <c r="LZD28" s="22"/>
      <c r="LZE28" s="22"/>
      <c r="LZF28" s="15"/>
      <c r="LZG28" s="23"/>
      <c r="LZH28" s="21"/>
      <c r="LZI28"/>
      <c r="LZJ28" s="4"/>
      <c r="LZK28" s="4"/>
      <c r="LZL28"/>
      <c r="LZM28" s="22"/>
      <c r="LZN28" s="22"/>
      <c r="LZO28" s="22"/>
      <c r="LZP28" s="15"/>
      <c r="LZQ28" s="23"/>
      <c r="LZR28" s="21"/>
      <c r="LZS28"/>
      <c r="LZT28" s="4"/>
      <c r="LZU28" s="4"/>
      <c r="LZV28"/>
      <c r="LZW28" s="22"/>
      <c r="LZX28" s="22"/>
      <c r="LZY28" s="22"/>
      <c r="LZZ28" s="15"/>
      <c r="MAA28" s="23"/>
      <c r="MAB28" s="21"/>
      <c r="MAC28"/>
      <c r="MAD28" s="4"/>
      <c r="MAE28" s="4"/>
      <c r="MAF28"/>
      <c r="MAG28" s="22"/>
      <c r="MAH28" s="22"/>
      <c r="MAI28" s="22"/>
      <c r="MAJ28" s="15"/>
      <c r="MAK28" s="23"/>
      <c r="MAL28" s="21"/>
      <c r="MAM28"/>
      <c r="MAN28" s="4"/>
      <c r="MAO28" s="4"/>
      <c r="MAP28"/>
      <c r="MAQ28" s="22"/>
      <c r="MAR28" s="22"/>
      <c r="MAS28" s="22"/>
      <c r="MAT28" s="15"/>
      <c r="MAU28" s="23"/>
      <c r="MAV28" s="21"/>
      <c r="MAW28"/>
      <c r="MAX28" s="4"/>
      <c r="MAY28" s="4"/>
      <c r="MAZ28"/>
      <c r="MBA28" s="22"/>
      <c r="MBB28" s="22"/>
      <c r="MBC28" s="22"/>
      <c r="MBD28" s="15"/>
      <c r="MBE28" s="23"/>
      <c r="MBF28" s="21"/>
      <c r="MBG28"/>
      <c r="MBH28" s="4"/>
      <c r="MBI28" s="4"/>
      <c r="MBJ28"/>
      <c r="MBK28" s="22"/>
      <c r="MBL28" s="22"/>
      <c r="MBM28" s="22"/>
      <c r="MBN28" s="15"/>
      <c r="MBO28" s="23"/>
      <c r="MBP28" s="21"/>
      <c r="MBQ28"/>
      <c r="MBR28" s="4"/>
      <c r="MBS28" s="4"/>
      <c r="MBT28"/>
      <c r="MBU28" s="22"/>
      <c r="MBV28" s="22"/>
      <c r="MBW28" s="22"/>
      <c r="MBX28" s="15"/>
      <c r="MBY28" s="23"/>
      <c r="MBZ28" s="21"/>
      <c r="MCA28"/>
      <c r="MCB28" s="4"/>
      <c r="MCC28" s="4"/>
      <c r="MCD28"/>
      <c r="MCE28" s="22"/>
      <c r="MCF28" s="22"/>
      <c r="MCG28" s="22"/>
      <c r="MCH28" s="15"/>
      <c r="MCI28" s="23"/>
      <c r="MCJ28" s="21"/>
      <c r="MCK28"/>
      <c r="MCL28" s="4"/>
      <c r="MCM28" s="4"/>
      <c r="MCN28"/>
      <c r="MCO28" s="22"/>
      <c r="MCP28" s="22"/>
      <c r="MCQ28" s="22"/>
      <c r="MCR28" s="15"/>
      <c r="MCS28" s="23"/>
      <c r="MCT28" s="21"/>
      <c r="MCU28"/>
      <c r="MCV28" s="4"/>
      <c r="MCW28" s="4"/>
      <c r="MCX28"/>
      <c r="MCY28" s="22"/>
      <c r="MCZ28" s="22"/>
      <c r="MDA28" s="22"/>
      <c r="MDB28" s="15"/>
      <c r="MDC28" s="23"/>
      <c r="MDD28" s="21"/>
      <c r="MDE28"/>
      <c r="MDF28" s="4"/>
      <c r="MDG28" s="4"/>
      <c r="MDH28"/>
      <c r="MDI28" s="22"/>
      <c r="MDJ28" s="22"/>
      <c r="MDK28" s="22"/>
      <c r="MDL28" s="15"/>
      <c r="MDM28" s="23"/>
      <c r="MDN28" s="21"/>
      <c r="MDO28"/>
      <c r="MDP28" s="4"/>
      <c r="MDQ28" s="4"/>
      <c r="MDR28"/>
      <c r="MDS28" s="22"/>
      <c r="MDT28" s="22"/>
      <c r="MDU28" s="22"/>
      <c r="MDV28" s="15"/>
      <c r="MDW28" s="23"/>
      <c r="MDX28" s="21"/>
      <c r="MDY28"/>
      <c r="MDZ28" s="4"/>
      <c r="MEA28" s="4"/>
      <c r="MEB28"/>
      <c r="MEC28" s="22"/>
      <c r="MED28" s="22"/>
      <c r="MEE28" s="22"/>
      <c r="MEF28" s="15"/>
      <c r="MEG28" s="23"/>
      <c r="MEH28" s="21"/>
      <c r="MEI28"/>
      <c r="MEJ28" s="4"/>
      <c r="MEK28" s="4"/>
      <c r="MEL28"/>
      <c r="MEM28" s="22"/>
      <c r="MEN28" s="22"/>
      <c r="MEO28" s="22"/>
      <c r="MEP28" s="15"/>
      <c r="MEQ28" s="23"/>
      <c r="MER28" s="21"/>
      <c r="MES28"/>
      <c r="MET28" s="4"/>
      <c r="MEU28" s="4"/>
      <c r="MEV28"/>
      <c r="MEW28" s="22"/>
      <c r="MEX28" s="22"/>
      <c r="MEY28" s="22"/>
      <c r="MEZ28" s="15"/>
      <c r="MFA28" s="23"/>
      <c r="MFB28" s="21"/>
      <c r="MFC28"/>
      <c r="MFD28" s="4"/>
      <c r="MFE28" s="4"/>
      <c r="MFF28"/>
      <c r="MFG28" s="22"/>
      <c r="MFH28" s="22"/>
      <c r="MFI28" s="22"/>
      <c r="MFJ28" s="15"/>
      <c r="MFK28" s="23"/>
      <c r="MFL28" s="21"/>
      <c r="MFM28"/>
      <c r="MFN28" s="4"/>
      <c r="MFO28" s="4"/>
      <c r="MFP28"/>
      <c r="MFQ28" s="22"/>
      <c r="MFR28" s="22"/>
      <c r="MFS28" s="22"/>
      <c r="MFT28" s="15"/>
      <c r="MFU28" s="23"/>
      <c r="MFV28" s="21"/>
      <c r="MFW28"/>
      <c r="MFX28" s="4"/>
      <c r="MFY28" s="4"/>
      <c r="MFZ28"/>
      <c r="MGA28" s="22"/>
      <c r="MGB28" s="22"/>
      <c r="MGC28" s="22"/>
      <c r="MGD28" s="15"/>
      <c r="MGE28" s="23"/>
      <c r="MGF28" s="21"/>
      <c r="MGG28"/>
      <c r="MGH28" s="4"/>
      <c r="MGI28" s="4"/>
      <c r="MGJ28"/>
      <c r="MGK28" s="22"/>
      <c r="MGL28" s="22"/>
      <c r="MGM28" s="22"/>
      <c r="MGN28" s="15"/>
      <c r="MGO28" s="23"/>
      <c r="MGP28" s="21"/>
      <c r="MGQ28"/>
      <c r="MGR28" s="4"/>
      <c r="MGS28" s="4"/>
      <c r="MGT28"/>
      <c r="MGU28" s="22"/>
      <c r="MGV28" s="22"/>
      <c r="MGW28" s="22"/>
      <c r="MGX28" s="15"/>
      <c r="MGY28" s="23"/>
      <c r="MGZ28" s="21"/>
      <c r="MHA28"/>
      <c r="MHB28" s="4"/>
      <c r="MHC28" s="4"/>
      <c r="MHD28"/>
      <c r="MHE28" s="22"/>
      <c r="MHF28" s="22"/>
      <c r="MHG28" s="22"/>
      <c r="MHH28" s="15"/>
      <c r="MHI28" s="23"/>
      <c r="MHJ28" s="21"/>
      <c r="MHK28"/>
      <c r="MHL28" s="4"/>
      <c r="MHM28" s="4"/>
      <c r="MHN28"/>
      <c r="MHO28" s="22"/>
      <c r="MHP28" s="22"/>
      <c r="MHQ28" s="22"/>
      <c r="MHR28" s="15"/>
      <c r="MHS28" s="23"/>
      <c r="MHT28" s="21"/>
      <c r="MHU28"/>
      <c r="MHV28" s="4"/>
      <c r="MHW28" s="4"/>
      <c r="MHX28"/>
      <c r="MHY28" s="22"/>
      <c r="MHZ28" s="22"/>
      <c r="MIA28" s="22"/>
      <c r="MIB28" s="15"/>
      <c r="MIC28" s="23"/>
      <c r="MID28" s="21"/>
      <c r="MIE28"/>
      <c r="MIF28" s="4"/>
      <c r="MIG28" s="4"/>
      <c r="MIH28"/>
      <c r="MII28" s="22"/>
      <c r="MIJ28" s="22"/>
      <c r="MIK28" s="22"/>
      <c r="MIL28" s="15"/>
      <c r="MIM28" s="23"/>
      <c r="MIN28" s="21"/>
      <c r="MIO28"/>
      <c r="MIP28" s="4"/>
      <c r="MIQ28" s="4"/>
      <c r="MIR28"/>
      <c r="MIS28" s="22"/>
      <c r="MIT28" s="22"/>
      <c r="MIU28" s="22"/>
      <c r="MIV28" s="15"/>
      <c r="MIW28" s="23"/>
      <c r="MIX28" s="21"/>
      <c r="MIY28"/>
      <c r="MIZ28" s="4"/>
      <c r="MJA28" s="4"/>
      <c r="MJB28"/>
      <c r="MJC28" s="22"/>
      <c r="MJD28" s="22"/>
      <c r="MJE28" s="22"/>
      <c r="MJF28" s="15"/>
      <c r="MJG28" s="23"/>
      <c r="MJH28" s="21"/>
      <c r="MJI28"/>
      <c r="MJJ28" s="4"/>
      <c r="MJK28" s="4"/>
      <c r="MJL28"/>
      <c r="MJM28" s="22"/>
      <c r="MJN28" s="22"/>
      <c r="MJO28" s="22"/>
      <c r="MJP28" s="15"/>
      <c r="MJQ28" s="23"/>
      <c r="MJR28" s="21"/>
      <c r="MJS28"/>
      <c r="MJT28" s="4"/>
      <c r="MJU28" s="4"/>
      <c r="MJV28"/>
      <c r="MJW28" s="22"/>
      <c r="MJX28" s="22"/>
      <c r="MJY28" s="22"/>
      <c r="MJZ28" s="15"/>
      <c r="MKA28" s="23"/>
      <c r="MKB28" s="21"/>
      <c r="MKC28"/>
      <c r="MKD28" s="4"/>
      <c r="MKE28" s="4"/>
      <c r="MKF28"/>
      <c r="MKG28" s="22"/>
      <c r="MKH28" s="22"/>
      <c r="MKI28" s="22"/>
      <c r="MKJ28" s="15"/>
      <c r="MKK28" s="23"/>
      <c r="MKL28" s="21"/>
      <c r="MKM28"/>
      <c r="MKN28" s="4"/>
      <c r="MKO28" s="4"/>
      <c r="MKP28"/>
      <c r="MKQ28" s="22"/>
      <c r="MKR28" s="22"/>
      <c r="MKS28" s="22"/>
      <c r="MKT28" s="15"/>
      <c r="MKU28" s="23"/>
      <c r="MKV28" s="21"/>
      <c r="MKW28"/>
      <c r="MKX28" s="4"/>
      <c r="MKY28" s="4"/>
      <c r="MKZ28"/>
      <c r="MLA28" s="22"/>
      <c r="MLB28" s="22"/>
      <c r="MLC28" s="22"/>
      <c r="MLD28" s="15"/>
      <c r="MLE28" s="23"/>
      <c r="MLF28" s="21"/>
      <c r="MLG28"/>
      <c r="MLH28" s="4"/>
      <c r="MLI28" s="4"/>
      <c r="MLJ28"/>
      <c r="MLK28" s="22"/>
      <c r="MLL28" s="22"/>
      <c r="MLM28" s="22"/>
      <c r="MLN28" s="15"/>
      <c r="MLO28" s="23"/>
      <c r="MLP28" s="21"/>
      <c r="MLQ28"/>
      <c r="MLR28" s="4"/>
      <c r="MLS28" s="4"/>
      <c r="MLT28"/>
      <c r="MLU28" s="22"/>
      <c r="MLV28" s="22"/>
      <c r="MLW28" s="22"/>
      <c r="MLX28" s="15"/>
      <c r="MLY28" s="23"/>
      <c r="MLZ28" s="21"/>
      <c r="MMA28"/>
      <c r="MMB28" s="4"/>
      <c r="MMC28" s="4"/>
      <c r="MMD28"/>
      <c r="MME28" s="22"/>
      <c r="MMF28" s="22"/>
      <c r="MMG28" s="22"/>
      <c r="MMH28" s="15"/>
      <c r="MMI28" s="23"/>
      <c r="MMJ28" s="21"/>
      <c r="MMK28"/>
      <c r="MML28" s="4"/>
      <c r="MMM28" s="4"/>
      <c r="MMN28"/>
      <c r="MMO28" s="22"/>
      <c r="MMP28" s="22"/>
      <c r="MMQ28" s="22"/>
      <c r="MMR28" s="15"/>
      <c r="MMS28" s="23"/>
      <c r="MMT28" s="21"/>
      <c r="MMU28"/>
      <c r="MMV28" s="4"/>
      <c r="MMW28" s="4"/>
      <c r="MMX28"/>
      <c r="MMY28" s="22"/>
      <c r="MMZ28" s="22"/>
      <c r="MNA28" s="22"/>
      <c r="MNB28" s="15"/>
      <c r="MNC28" s="23"/>
      <c r="MND28" s="21"/>
      <c r="MNE28"/>
      <c r="MNF28" s="4"/>
      <c r="MNG28" s="4"/>
      <c r="MNH28"/>
      <c r="MNI28" s="22"/>
      <c r="MNJ28" s="22"/>
      <c r="MNK28" s="22"/>
      <c r="MNL28" s="15"/>
      <c r="MNM28" s="23"/>
      <c r="MNN28" s="21"/>
      <c r="MNO28"/>
      <c r="MNP28" s="4"/>
      <c r="MNQ28" s="4"/>
      <c r="MNR28"/>
      <c r="MNS28" s="22"/>
      <c r="MNT28" s="22"/>
      <c r="MNU28" s="22"/>
      <c r="MNV28" s="15"/>
      <c r="MNW28" s="23"/>
      <c r="MNX28" s="21"/>
      <c r="MNY28"/>
      <c r="MNZ28" s="4"/>
      <c r="MOA28" s="4"/>
      <c r="MOB28"/>
      <c r="MOC28" s="22"/>
      <c r="MOD28" s="22"/>
      <c r="MOE28" s="22"/>
      <c r="MOF28" s="15"/>
      <c r="MOG28" s="23"/>
      <c r="MOH28" s="21"/>
      <c r="MOI28"/>
      <c r="MOJ28" s="4"/>
      <c r="MOK28" s="4"/>
      <c r="MOL28"/>
      <c r="MOM28" s="22"/>
      <c r="MON28" s="22"/>
      <c r="MOO28" s="22"/>
      <c r="MOP28" s="15"/>
      <c r="MOQ28" s="23"/>
      <c r="MOR28" s="21"/>
      <c r="MOS28"/>
      <c r="MOT28" s="4"/>
      <c r="MOU28" s="4"/>
      <c r="MOV28"/>
      <c r="MOW28" s="22"/>
      <c r="MOX28" s="22"/>
      <c r="MOY28" s="22"/>
      <c r="MOZ28" s="15"/>
      <c r="MPA28" s="23"/>
      <c r="MPB28" s="21"/>
      <c r="MPC28"/>
      <c r="MPD28" s="4"/>
      <c r="MPE28" s="4"/>
      <c r="MPF28"/>
      <c r="MPG28" s="22"/>
      <c r="MPH28" s="22"/>
      <c r="MPI28" s="22"/>
      <c r="MPJ28" s="15"/>
      <c r="MPK28" s="23"/>
      <c r="MPL28" s="21"/>
      <c r="MPM28"/>
      <c r="MPN28" s="4"/>
      <c r="MPO28" s="4"/>
      <c r="MPP28"/>
      <c r="MPQ28" s="22"/>
      <c r="MPR28" s="22"/>
      <c r="MPS28" s="22"/>
      <c r="MPT28" s="15"/>
      <c r="MPU28" s="23"/>
      <c r="MPV28" s="21"/>
      <c r="MPW28"/>
      <c r="MPX28" s="4"/>
      <c r="MPY28" s="4"/>
      <c r="MPZ28"/>
      <c r="MQA28" s="22"/>
      <c r="MQB28" s="22"/>
      <c r="MQC28" s="22"/>
      <c r="MQD28" s="15"/>
      <c r="MQE28" s="23"/>
      <c r="MQF28" s="21"/>
      <c r="MQG28"/>
      <c r="MQH28" s="4"/>
      <c r="MQI28" s="4"/>
      <c r="MQJ28"/>
      <c r="MQK28" s="22"/>
      <c r="MQL28" s="22"/>
      <c r="MQM28" s="22"/>
      <c r="MQN28" s="15"/>
      <c r="MQO28" s="23"/>
      <c r="MQP28" s="21"/>
      <c r="MQQ28"/>
      <c r="MQR28" s="4"/>
      <c r="MQS28" s="4"/>
      <c r="MQT28"/>
      <c r="MQU28" s="22"/>
      <c r="MQV28" s="22"/>
      <c r="MQW28" s="22"/>
      <c r="MQX28" s="15"/>
      <c r="MQY28" s="23"/>
      <c r="MQZ28" s="21"/>
      <c r="MRA28"/>
      <c r="MRB28" s="4"/>
      <c r="MRC28" s="4"/>
      <c r="MRD28"/>
      <c r="MRE28" s="22"/>
      <c r="MRF28" s="22"/>
      <c r="MRG28" s="22"/>
      <c r="MRH28" s="15"/>
      <c r="MRI28" s="23"/>
      <c r="MRJ28" s="21"/>
      <c r="MRK28"/>
      <c r="MRL28" s="4"/>
      <c r="MRM28" s="4"/>
      <c r="MRN28"/>
      <c r="MRO28" s="22"/>
      <c r="MRP28" s="22"/>
      <c r="MRQ28" s="22"/>
      <c r="MRR28" s="15"/>
      <c r="MRS28" s="23"/>
      <c r="MRT28" s="21"/>
      <c r="MRU28"/>
      <c r="MRV28" s="4"/>
      <c r="MRW28" s="4"/>
      <c r="MRX28"/>
      <c r="MRY28" s="22"/>
      <c r="MRZ28" s="22"/>
      <c r="MSA28" s="22"/>
      <c r="MSB28" s="15"/>
      <c r="MSC28" s="23"/>
      <c r="MSD28" s="21"/>
      <c r="MSE28"/>
      <c r="MSF28" s="4"/>
      <c r="MSG28" s="4"/>
      <c r="MSH28"/>
      <c r="MSI28" s="22"/>
      <c r="MSJ28" s="22"/>
      <c r="MSK28" s="22"/>
      <c r="MSL28" s="15"/>
      <c r="MSM28" s="23"/>
      <c r="MSN28" s="21"/>
      <c r="MSO28"/>
      <c r="MSP28" s="4"/>
      <c r="MSQ28" s="4"/>
      <c r="MSR28"/>
      <c r="MSS28" s="22"/>
      <c r="MST28" s="22"/>
      <c r="MSU28" s="22"/>
      <c r="MSV28" s="15"/>
      <c r="MSW28" s="23"/>
      <c r="MSX28" s="21"/>
      <c r="MSY28"/>
      <c r="MSZ28" s="4"/>
      <c r="MTA28" s="4"/>
      <c r="MTB28"/>
      <c r="MTC28" s="22"/>
      <c r="MTD28" s="22"/>
      <c r="MTE28" s="22"/>
      <c r="MTF28" s="15"/>
      <c r="MTG28" s="23"/>
      <c r="MTH28" s="21"/>
      <c r="MTI28"/>
      <c r="MTJ28" s="4"/>
      <c r="MTK28" s="4"/>
      <c r="MTL28"/>
      <c r="MTM28" s="22"/>
      <c r="MTN28" s="22"/>
      <c r="MTO28" s="22"/>
      <c r="MTP28" s="15"/>
      <c r="MTQ28" s="23"/>
      <c r="MTR28" s="21"/>
      <c r="MTS28"/>
      <c r="MTT28" s="4"/>
      <c r="MTU28" s="4"/>
      <c r="MTV28"/>
      <c r="MTW28" s="22"/>
      <c r="MTX28" s="22"/>
      <c r="MTY28" s="22"/>
      <c r="MTZ28" s="15"/>
      <c r="MUA28" s="23"/>
      <c r="MUB28" s="21"/>
      <c r="MUC28"/>
      <c r="MUD28" s="4"/>
      <c r="MUE28" s="4"/>
      <c r="MUF28"/>
      <c r="MUG28" s="22"/>
      <c r="MUH28" s="22"/>
      <c r="MUI28" s="22"/>
      <c r="MUJ28" s="15"/>
      <c r="MUK28" s="23"/>
      <c r="MUL28" s="21"/>
      <c r="MUM28"/>
      <c r="MUN28" s="4"/>
      <c r="MUO28" s="4"/>
      <c r="MUP28"/>
      <c r="MUQ28" s="22"/>
      <c r="MUR28" s="22"/>
      <c r="MUS28" s="22"/>
      <c r="MUT28" s="15"/>
      <c r="MUU28" s="23"/>
      <c r="MUV28" s="21"/>
      <c r="MUW28"/>
      <c r="MUX28" s="4"/>
      <c r="MUY28" s="4"/>
      <c r="MUZ28"/>
      <c r="MVA28" s="22"/>
      <c r="MVB28" s="22"/>
      <c r="MVC28" s="22"/>
      <c r="MVD28" s="15"/>
      <c r="MVE28" s="23"/>
      <c r="MVF28" s="21"/>
      <c r="MVG28"/>
      <c r="MVH28" s="4"/>
      <c r="MVI28" s="4"/>
      <c r="MVJ28"/>
      <c r="MVK28" s="22"/>
      <c r="MVL28" s="22"/>
      <c r="MVM28" s="22"/>
      <c r="MVN28" s="15"/>
      <c r="MVO28" s="23"/>
      <c r="MVP28" s="21"/>
      <c r="MVQ28"/>
      <c r="MVR28" s="4"/>
      <c r="MVS28" s="4"/>
      <c r="MVT28"/>
      <c r="MVU28" s="22"/>
      <c r="MVV28" s="22"/>
      <c r="MVW28" s="22"/>
      <c r="MVX28" s="15"/>
      <c r="MVY28" s="23"/>
      <c r="MVZ28" s="21"/>
      <c r="MWA28"/>
      <c r="MWB28" s="4"/>
      <c r="MWC28" s="4"/>
      <c r="MWD28"/>
      <c r="MWE28" s="22"/>
      <c r="MWF28" s="22"/>
      <c r="MWG28" s="22"/>
      <c r="MWH28" s="15"/>
      <c r="MWI28" s="23"/>
      <c r="MWJ28" s="21"/>
      <c r="MWK28"/>
      <c r="MWL28" s="4"/>
      <c r="MWM28" s="4"/>
      <c r="MWN28"/>
      <c r="MWO28" s="22"/>
      <c r="MWP28" s="22"/>
      <c r="MWQ28" s="22"/>
      <c r="MWR28" s="15"/>
      <c r="MWS28" s="23"/>
      <c r="MWT28" s="21"/>
      <c r="MWU28"/>
      <c r="MWV28" s="4"/>
      <c r="MWW28" s="4"/>
      <c r="MWX28"/>
      <c r="MWY28" s="22"/>
      <c r="MWZ28" s="22"/>
      <c r="MXA28" s="22"/>
      <c r="MXB28" s="15"/>
      <c r="MXC28" s="23"/>
      <c r="MXD28" s="21"/>
      <c r="MXE28"/>
      <c r="MXF28" s="4"/>
      <c r="MXG28" s="4"/>
      <c r="MXH28"/>
      <c r="MXI28" s="22"/>
      <c r="MXJ28" s="22"/>
      <c r="MXK28" s="22"/>
      <c r="MXL28" s="15"/>
      <c r="MXM28" s="23"/>
      <c r="MXN28" s="21"/>
      <c r="MXO28"/>
      <c r="MXP28" s="4"/>
      <c r="MXQ28" s="4"/>
      <c r="MXR28"/>
      <c r="MXS28" s="22"/>
      <c r="MXT28" s="22"/>
      <c r="MXU28" s="22"/>
      <c r="MXV28" s="15"/>
      <c r="MXW28" s="23"/>
      <c r="MXX28" s="21"/>
      <c r="MXY28"/>
      <c r="MXZ28" s="4"/>
      <c r="MYA28" s="4"/>
      <c r="MYB28"/>
      <c r="MYC28" s="22"/>
      <c r="MYD28" s="22"/>
      <c r="MYE28" s="22"/>
      <c r="MYF28" s="15"/>
      <c r="MYG28" s="23"/>
      <c r="MYH28" s="21"/>
      <c r="MYI28"/>
      <c r="MYJ28" s="4"/>
      <c r="MYK28" s="4"/>
      <c r="MYL28"/>
      <c r="MYM28" s="22"/>
      <c r="MYN28" s="22"/>
      <c r="MYO28" s="22"/>
      <c r="MYP28" s="15"/>
      <c r="MYQ28" s="23"/>
      <c r="MYR28" s="21"/>
      <c r="MYS28"/>
      <c r="MYT28" s="4"/>
      <c r="MYU28" s="4"/>
      <c r="MYV28"/>
      <c r="MYW28" s="22"/>
      <c r="MYX28" s="22"/>
      <c r="MYY28" s="22"/>
      <c r="MYZ28" s="15"/>
      <c r="MZA28" s="23"/>
      <c r="MZB28" s="21"/>
      <c r="MZC28"/>
      <c r="MZD28" s="4"/>
      <c r="MZE28" s="4"/>
      <c r="MZF28"/>
      <c r="MZG28" s="22"/>
      <c r="MZH28" s="22"/>
      <c r="MZI28" s="22"/>
      <c r="MZJ28" s="15"/>
      <c r="MZK28" s="23"/>
      <c r="MZL28" s="21"/>
      <c r="MZM28"/>
      <c r="MZN28" s="4"/>
      <c r="MZO28" s="4"/>
      <c r="MZP28"/>
      <c r="MZQ28" s="22"/>
      <c r="MZR28" s="22"/>
      <c r="MZS28" s="22"/>
      <c r="MZT28" s="15"/>
      <c r="MZU28" s="23"/>
      <c r="MZV28" s="21"/>
      <c r="MZW28"/>
      <c r="MZX28" s="4"/>
      <c r="MZY28" s="4"/>
      <c r="MZZ28"/>
      <c r="NAA28" s="22"/>
      <c r="NAB28" s="22"/>
      <c r="NAC28" s="22"/>
      <c r="NAD28" s="15"/>
      <c r="NAE28" s="23"/>
      <c r="NAF28" s="21"/>
      <c r="NAG28"/>
      <c r="NAH28" s="4"/>
      <c r="NAI28" s="4"/>
      <c r="NAJ28"/>
      <c r="NAK28" s="22"/>
      <c r="NAL28" s="22"/>
      <c r="NAM28" s="22"/>
      <c r="NAN28" s="15"/>
      <c r="NAO28" s="23"/>
      <c r="NAP28" s="21"/>
      <c r="NAQ28"/>
      <c r="NAR28" s="4"/>
      <c r="NAS28" s="4"/>
      <c r="NAT28"/>
      <c r="NAU28" s="22"/>
      <c r="NAV28" s="22"/>
      <c r="NAW28" s="22"/>
      <c r="NAX28" s="15"/>
      <c r="NAY28" s="23"/>
      <c r="NAZ28" s="21"/>
      <c r="NBA28"/>
      <c r="NBB28" s="4"/>
      <c r="NBC28" s="4"/>
      <c r="NBD28"/>
      <c r="NBE28" s="22"/>
      <c r="NBF28" s="22"/>
      <c r="NBG28" s="22"/>
      <c r="NBH28" s="15"/>
      <c r="NBI28" s="23"/>
      <c r="NBJ28" s="21"/>
      <c r="NBK28"/>
      <c r="NBL28" s="4"/>
      <c r="NBM28" s="4"/>
      <c r="NBN28"/>
      <c r="NBO28" s="22"/>
      <c r="NBP28" s="22"/>
      <c r="NBQ28" s="22"/>
      <c r="NBR28" s="15"/>
      <c r="NBS28" s="23"/>
      <c r="NBT28" s="21"/>
      <c r="NBU28"/>
      <c r="NBV28" s="4"/>
      <c r="NBW28" s="4"/>
      <c r="NBX28"/>
      <c r="NBY28" s="22"/>
      <c r="NBZ28" s="22"/>
      <c r="NCA28" s="22"/>
      <c r="NCB28" s="15"/>
      <c r="NCC28" s="23"/>
      <c r="NCD28" s="21"/>
      <c r="NCE28"/>
      <c r="NCF28" s="4"/>
      <c r="NCG28" s="4"/>
      <c r="NCH28"/>
      <c r="NCI28" s="22"/>
      <c r="NCJ28" s="22"/>
      <c r="NCK28" s="22"/>
      <c r="NCL28" s="15"/>
      <c r="NCM28" s="23"/>
      <c r="NCN28" s="21"/>
      <c r="NCO28"/>
      <c r="NCP28" s="4"/>
      <c r="NCQ28" s="4"/>
      <c r="NCR28"/>
      <c r="NCS28" s="22"/>
      <c r="NCT28" s="22"/>
      <c r="NCU28" s="22"/>
      <c r="NCV28" s="15"/>
      <c r="NCW28" s="23"/>
      <c r="NCX28" s="21"/>
      <c r="NCY28"/>
      <c r="NCZ28" s="4"/>
      <c r="NDA28" s="4"/>
      <c r="NDB28"/>
      <c r="NDC28" s="22"/>
      <c r="NDD28" s="22"/>
      <c r="NDE28" s="22"/>
      <c r="NDF28" s="15"/>
      <c r="NDG28" s="23"/>
      <c r="NDH28" s="21"/>
      <c r="NDI28"/>
      <c r="NDJ28" s="4"/>
      <c r="NDK28" s="4"/>
      <c r="NDL28"/>
      <c r="NDM28" s="22"/>
      <c r="NDN28" s="22"/>
      <c r="NDO28" s="22"/>
      <c r="NDP28" s="15"/>
      <c r="NDQ28" s="23"/>
      <c r="NDR28" s="21"/>
      <c r="NDS28"/>
      <c r="NDT28" s="4"/>
      <c r="NDU28" s="4"/>
      <c r="NDV28"/>
      <c r="NDW28" s="22"/>
      <c r="NDX28" s="22"/>
      <c r="NDY28" s="22"/>
      <c r="NDZ28" s="15"/>
      <c r="NEA28" s="23"/>
      <c r="NEB28" s="21"/>
      <c r="NEC28"/>
      <c r="NED28" s="4"/>
      <c r="NEE28" s="4"/>
      <c r="NEF28"/>
      <c r="NEG28" s="22"/>
      <c r="NEH28" s="22"/>
      <c r="NEI28" s="22"/>
      <c r="NEJ28" s="15"/>
      <c r="NEK28" s="23"/>
      <c r="NEL28" s="21"/>
      <c r="NEM28"/>
      <c r="NEN28" s="4"/>
      <c r="NEO28" s="4"/>
      <c r="NEP28"/>
      <c r="NEQ28" s="22"/>
      <c r="NER28" s="22"/>
      <c r="NES28" s="22"/>
      <c r="NET28" s="15"/>
      <c r="NEU28" s="23"/>
      <c r="NEV28" s="21"/>
      <c r="NEW28"/>
      <c r="NEX28" s="4"/>
      <c r="NEY28" s="4"/>
      <c r="NEZ28"/>
      <c r="NFA28" s="22"/>
      <c r="NFB28" s="22"/>
      <c r="NFC28" s="22"/>
      <c r="NFD28" s="15"/>
      <c r="NFE28" s="23"/>
      <c r="NFF28" s="21"/>
      <c r="NFG28"/>
      <c r="NFH28" s="4"/>
      <c r="NFI28" s="4"/>
      <c r="NFJ28"/>
      <c r="NFK28" s="22"/>
      <c r="NFL28" s="22"/>
      <c r="NFM28" s="22"/>
      <c r="NFN28" s="15"/>
      <c r="NFO28" s="23"/>
      <c r="NFP28" s="21"/>
      <c r="NFQ28"/>
      <c r="NFR28" s="4"/>
      <c r="NFS28" s="4"/>
      <c r="NFT28"/>
      <c r="NFU28" s="22"/>
      <c r="NFV28" s="22"/>
      <c r="NFW28" s="22"/>
      <c r="NFX28" s="15"/>
      <c r="NFY28" s="23"/>
      <c r="NFZ28" s="21"/>
      <c r="NGA28"/>
      <c r="NGB28" s="4"/>
      <c r="NGC28" s="4"/>
      <c r="NGD28"/>
      <c r="NGE28" s="22"/>
      <c r="NGF28" s="22"/>
      <c r="NGG28" s="22"/>
      <c r="NGH28" s="15"/>
      <c r="NGI28" s="23"/>
      <c r="NGJ28" s="21"/>
      <c r="NGK28"/>
      <c r="NGL28" s="4"/>
      <c r="NGM28" s="4"/>
      <c r="NGN28"/>
      <c r="NGO28" s="22"/>
      <c r="NGP28" s="22"/>
      <c r="NGQ28" s="22"/>
      <c r="NGR28" s="15"/>
      <c r="NGS28" s="23"/>
      <c r="NGT28" s="21"/>
      <c r="NGU28"/>
      <c r="NGV28" s="4"/>
      <c r="NGW28" s="4"/>
      <c r="NGX28"/>
      <c r="NGY28" s="22"/>
      <c r="NGZ28" s="22"/>
      <c r="NHA28" s="22"/>
      <c r="NHB28" s="15"/>
      <c r="NHC28" s="23"/>
      <c r="NHD28" s="21"/>
      <c r="NHE28"/>
      <c r="NHF28" s="4"/>
      <c r="NHG28" s="4"/>
      <c r="NHH28"/>
      <c r="NHI28" s="22"/>
      <c r="NHJ28" s="22"/>
      <c r="NHK28" s="22"/>
      <c r="NHL28" s="15"/>
      <c r="NHM28" s="23"/>
      <c r="NHN28" s="21"/>
      <c r="NHO28"/>
      <c r="NHP28" s="4"/>
      <c r="NHQ28" s="4"/>
      <c r="NHR28"/>
      <c r="NHS28" s="22"/>
      <c r="NHT28" s="22"/>
      <c r="NHU28" s="22"/>
      <c r="NHV28" s="15"/>
      <c r="NHW28" s="23"/>
      <c r="NHX28" s="21"/>
      <c r="NHY28"/>
      <c r="NHZ28" s="4"/>
      <c r="NIA28" s="4"/>
      <c r="NIB28"/>
      <c r="NIC28" s="22"/>
      <c r="NID28" s="22"/>
      <c r="NIE28" s="22"/>
      <c r="NIF28" s="15"/>
      <c r="NIG28" s="23"/>
      <c r="NIH28" s="21"/>
      <c r="NII28"/>
      <c r="NIJ28" s="4"/>
      <c r="NIK28" s="4"/>
      <c r="NIL28"/>
      <c r="NIM28" s="22"/>
      <c r="NIN28" s="22"/>
      <c r="NIO28" s="22"/>
      <c r="NIP28" s="15"/>
      <c r="NIQ28" s="23"/>
      <c r="NIR28" s="21"/>
      <c r="NIS28"/>
      <c r="NIT28" s="4"/>
      <c r="NIU28" s="4"/>
      <c r="NIV28"/>
      <c r="NIW28" s="22"/>
      <c r="NIX28" s="22"/>
      <c r="NIY28" s="22"/>
      <c r="NIZ28" s="15"/>
      <c r="NJA28" s="23"/>
      <c r="NJB28" s="21"/>
      <c r="NJC28"/>
      <c r="NJD28" s="4"/>
      <c r="NJE28" s="4"/>
      <c r="NJF28"/>
      <c r="NJG28" s="22"/>
      <c r="NJH28" s="22"/>
      <c r="NJI28" s="22"/>
      <c r="NJJ28" s="15"/>
      <c r="NJK28" s="23"/>
      <c r="NJL28" s="21"/>
      <c r="NJM28"/>
      <c r="NJN28" s="4"/>
      <c r="NJO28" s="4"/>
      <c r="NJP28"/>
      <c r="NJQ28" s="22"/>
      <c r="NJR28" s="22"/>
      <c r="NJS28" s="22"/>
      <c r="NJT28" s="15"/>
      <c r="NJU28" s="23"/>
      <c r="NJV28" s="21"/>
      <c r="NJW28"/>
      <c r="NJX28" s="4"/>
      <c r="NJY28" s="4"/>
      <c r="NJZ28"/>
      <c r="NKA28" s="22"/>
      <c r="NKB28" s="22"/>
      <c r="NKC28" s="22"/>
      <c r="NKD28" s="15"/>
      <c r="NKE28" s="23"/>
      <c r="NKF28" s="21"/>
      <c r="NKG28"/>
      <c r="NKH28" s="4"/>
      <c r="NKI28" s="4"/>
      <c r="NKJ28"/>
      <c r="NKK28" s="22"/>
      <c r="NKL28" s="22"/>
      <c r="NKM28" s="22"/>
      <c r="NKN28" s="15"/>
      <c r="NKO28" s="23"/>
      <c r="NKP28" s="21"/>
      <c r="NKQ28"/>
      <c r="NKR28" s="4"/>
      <c r="NKS28" s="4"/>
      <c r="NKT28"/>
      <c r="NKU28" s="22"/>
      <c r="NKV28" s="22"/>
      <c r="NKW28" s="22"/>
      <c r="NKX28" s="15"/>
      <c r="NKY28" s="23"/>
      <c r="NKZ28" s="21"/>
      <c r="NLA28"/>
      <c r="NLB28" s="4"/>
      <c r="NLC28" s="4"/>
      <c r="NLD28"/>
      <c r="NLE28" s="22"/>
      <c r="NLF28" s="22"/>
      <c r="NLG28" s="22"/>
      <c r="NLH28" s="15"/>
      <c r="NLI28" s="23"/>
      <c r="NLJ28" s="21"/>
      <c r="NLK28"/>
      <c r="NLL28" s="4"/>
      <c r="NLM28" s="4"/>
      <c r="NLN28"/>
      <c r="NLO28" s="22"/>
      <c r="NLP28" s="22"/>
      <c r="NLQ28" s="22"/>
      <c r="NLR28" s="15"/>
      <c r="NLS28" s="23"/>
      <c r="NLT28" s="21"/>
      <c r="NLU28"/>
      <c r="NLV28" s="4"/>
      <c r="NLW28" s="4"/>
      <c r="NLX28"/>
      <c r="NLY28" s="22"/>
      <c r="NLZ28" s="22"/>
      <c r="NMA28" s="22"/>
      <c r="NMB28" s="15"/>
      <c r="NMC28" s="23"/>
      <c r="NMD28" s="21"/>
      <c r="NME28"/>
      <c r="NMF28" s="4"/>
      <c r="NMG28" s="4"/>
      <c r="NMH28"/>
      <c r="NMI28" s="22"/>
      <c r="NMJ28" s="22"/>
      <c r="NMK28" s="22"/>
      <c r="NML28" s="15"/>
      <c r="NMM28" s="23"/>
      <c r="NMN28" s="21"/>
      <c r="NMO28"/>
      <c r="NMP28" s="4"/>
      <c r="NMQ28" s="4"/>
      <c r="NMR28"/>
      <c r="NMS28" s="22"/>
      <c r="NMT28" s="22"/>
      <c r="NMU28" s="22"/>
      <c r="NMV28" s="15"/>
      <c r="NMW28" s="23"/>
      <c r="NMX28" s="21"/>
      <c r="NMY28"/>
      <c r="NMZ28" s="4"/>
      <c r="NNA28" s="4"/>
      <c r="NNB28"/>
      <c r="NNC28" s="22"/>
      <c r="NND28" s="22"/>
      <c r="NNE28" s="22"/>
      <c r="NNF28" s="15"/>
      <c r="NNG28" s="23"/>
      <c r="NNH28" s="21"/>
      <c r="NNI28"/>
      <c r="NNJ28" s="4"/>
      <c r="NNK28" s="4"/>
      <c r="NNL28"/>
      <c r="NNM28" s="22"/>
      <c r="NNN28" s="22"/>
      <c r="NNO28" s="22"/>
      <c r="NNP28" s="15"/>
      <c r="NNQ28" s="23"/>
      <c r="NNR28" s="21"/>
      <c r="NNS28"/>
      <c r="NNT28" s="4"/>
      <c r="NNU28" s="4"/>
      <c r="NNV28"/>
      <c r="NNW28" s="22"/>
      <c r="NNX28" s="22"/>
      <c r="NNY28" s="22"/>
      <c r="NNZ28" s="15"/>
      <c r="NOA28" s="23"/>
      <c r="NOB28" s="21"/>
      <c r="NOC28"/>
      <c r="NOD28" s="4"/>
      <c r="NOE28" s="4"/>
      <c r="NOF28"/>
      <c r="NOG28" s="22"/>
      <c r="NOH28" s="22"/>
      <c r="NOI28" s="22"/>
      <c r="NOJ28" s="15"/>
      <c r="NOK28" s="23"/>
      <c r="NOL28" s="21"/>
      <c r="NOM28"/>
      <c r="NON28" s="4"/>
      <c r="NOO28" s="4"/>
      <c r="NOP28"/>
      <c r="NOQ28" s="22"/>
      <c r="NOR28" s="22"/>
      <c r="NOS28" s="22"/>
      <c r="NOT28" s="15"/>
      <c r="NOU28" s="23"/>
      <c r="NOV28" s="21"/>
      <c r="NOW28"/>
      <c r="NOX28" s="4"/>
      <c r="NOY28" s="4"/>
      <c r="NOZ28"/>
      <c r="NPA28" s="22"/>
      <c r="NPB28" s="22"/>
      <c r="NPC28" s="22"/>
      <c r="NPD28" s="15"/>
      <c r="NPE28" s="23"/>
      <c r="NPF28" s="21"/>
      <c r="NPG28"/>
      <c r="NPH28" s="4"/>
      <c r="NPI28" s="4"/>
      <c r="NPJ28"/>
      <c r="NPK28" s="22"/>
      <c r="NPL28" s="22"/>
      <c r="NPM28" s="22"/>
      <c r="NPN28" s="15"/>
      <c r="NPO28" s="23"/>
      <c r="NPP28" s="21"/>
      <c r="NPQ28"/>
      <c r="NPR28" s="4"/>
      <c r="NPS28" s="4"/>
      <c r="NPT28"/>
      <c r="NPU28" s="22"/>
      <c r="NPV28" s="22"/>
      <c r="NPW28" s="22"/>
      <c r="NPX28" s="15"/>
      <c r="NPY28" s="23"/>
      <c r="NPZ28" s="21"/>
      <c r="NQA28"/>
      <c r="NQB28" s="4"/>
      <c r="NQC28" s="4"/>
      <c r="NQD28"/>
      <c r="NQE28" s="22"/>
      <c r="NQF28" s="22"/>
      <c r="NQG28" s="22"/>
      <c r="NQH28" s="15"/>
      <c r="NQI28" s="23"/>
      <c r="NQJ28" s="21"/>
      <c r="NQK28"/>
      <c r="NQL28" s="4"/>
      <c r="NQM28" s="4"/>
      <c r="NQN28"/>
      <c r="NQO28" s="22"/>
      <c r="NQP28" s="22"/>
      <c r="NQQ28" s="22"/>
      <c r="NQR28" s="15"/>
      <c r="NQS28" s="23"/>
      <c r="NQT28" s="21"/>
      <c r="NQU28"/>
      <c r="NQV28" s="4"/>
      <c r="NQW28" s="4"/>
      <c r="NQX28"/>
      <c r="NQY28" s="22"/>
      <c r="NQZ28" s="22"/>
      <c r="NRA28" s="22"/>
      <c r="NRB28" s="15"/>
      <c r="NRC28" s="23"/>
      <c r="NRD28" s="21"/>
      <c r="NRE28"/>
      <c r="NRF28" s="4"/>
      <c r="NRG28" s="4"/>
      <c r="NRH28"/>
      <c r="NRI28" s="22"/>
      <c r="NRJ28" s="22"/>
      <c r="NRK28" s="22"/>
      <c r="NRL28" s="15"/>
      <c r="NRM28" s="23"/>
      <c r="NRN28" s="21"/>
      <c r="NRO28"/>
      <c r="NRP28" s="4"/>
      <c r="NRQ28" s="4"/>
      <c r="NRR28"/>
      <c r="NRS28" s="22"/>
      <c r="NRT28" s="22"/>
      <c r="NRU28" s="22"/>
      <c r="NRV28" s="15"/>
      <c r="NRW28" s="23"/>
      <c r="NRX28" s="21"/>
      <c r="NRY28"/>
      <c r="NRZ28" s="4"/>
      <c r="NSA28" s="4"/>
      <c r="NSB28"/>
      <c r="NSC28" s="22"/>
      <c r="NSD28" s="22"/>
      <c r="NSE28" s="22"/>
      <c r="NSF28" s="15"/>
      <c r="NSG28" s="23"/>
      <c r="NSH28" s="21"/>
      <c r="NSI28"/>
      <c r="NSJ28" s="4"/>
      <c r="NSK28" s="4"/>
      <c r="NSL28"/>
      <c r="NSM28" s="22"/>
      <c r="NSN28" s="22"/>
      <c r="NSO28" s="22"/>
      <c r="NSP28" s="15"/>
      <c r="NSQ28" s="23"/>
      <c r="NSR28" s="21"/>
      <c r="NSS28"/>
      <c r="NST28" s="4"/>
      <c r="NSU28" s="4"/>
      <c r="NSV28"/>
      <c r="NSW28" s="22"/>
      <c r="NSX28" s="22"/>
      <c r="NSY28" s="22"/>
      <c r="NSZ28" s="15"/>
      <c r="NTA28" s="23"/>
      <c r="NTB28" s="21"/>
      <c r="NTC28"/>
      <c r="NTD28" s="4"/>
      <c r="NTE28" s="4"/>
      <c r="NTF28"/>
      <c r="NTG28" s="22"/>
      <c r="NTH28" s="22"/>
      <c r="NTI28" s="22"/>
      <c r="NTJ28" s="15"/>
      <c r="NTK28" s="23"/>
      <c r="NTL28" s="21"/>
      <c r="NTM28"/>
      <c r="NTN28" s="4"/>
      <c r="NTO28" s="4"/>
      <c r="NTP28"/>
      <c r="NTQ28" s="22"/>
      <c r="NTR28" s="22"/>
      <c r="NTS28" s="22"/>
      <c r="NTT28" s="15"/>
      <c r="NTU28" s="23"/>
      <c r="NTV28" s="21"/>
      <c r="NTW28"/>
      <c r="NTX28" s="4"/>
      <c r="NTY28" s="4"/>
      <c r="NTZ28"/>
      <c r="NUA28" s="22"/>
      <c r="NUB28" s="22"/>
      <c r="NUC28" s="22"/>
      <c r="NUD28" s="15"/>
      <c r="NUE28" s="23"/>
      <c r="NUF28" s="21"/>
      <c r="NUG28"/>
      <c r="NUH28" s="4"/>
      <c r="NUI28" s="4"/>
      <c r="NUJ28"/>
      <c r="NUK28" s="22"/>
      <c r="NUL28" s="22"/>
      <c r="NUM28" s="22"/>
      <c r="NUN28" s="15"/>
      <c r="NUO28" s="23"/>
      <c r="NUP28" s="21"/>
      <c r="NUQ28"/>
      <c r="NUR28" s="4"/>
      <c r="NUS28" s="4"/>
      <c r="NUT28"/>
      <c r="NUU28" s="22"/>
      <c r="NUV28" s="22"/>
      <c r="NUW28" s="22"/>
      <c r="NUX28" s="15"/>
      <c r="NUY28" s="23"/>
      <c r="NUZ28" s="21"/>
      <c r="NVA28"/>
      <c r="NVB28" s="4"/>
      <c r="NVC28" s="4"/>
      <c r="NVD28"/>
      <c r="NVE28" s="22"/>
      <c r="NVF28" s="22"/>
      <c r="NVG28" s="22"/>
      <c r="NVH28" s="15"/>
      <c r="NVI28" s="23"/>
      <c r="NVJ28" s="21"/>
      <c r="NVK28"/>
      <c r="NVL28" s="4"/>
      <c r="NVM28" s="4"/>
      <c r="NVN28"/>
      <c r="NVO28" s="22"/>
      <c r="NVP28" s="22"/>
      <c r="NVQ28" s="22"/>
      <c r="NVR28" s="15"/>
      <c r="NVS28" s="23"/>
      <c r="NVT28" s="21"/>
      <c r="NVU28"/>
      <c r="NVV28" s="4"/>
      <c r="NVW28" s="4"/>
      <c r="NVX28"/>
      <c r="NVY28" s="22"/>
      <c r="NVZ28" s="22"/>
      <c r="NWA28" s="22"/>
      <c r="NWB28" s="15"/>
      <c r="NWC28" s="23"/>
      <c r="NWD28" s="21"/>
      <c r="NWE28"/>
      <c r="NWF28" s="4"/>
      <c r="NWG28" s="4"/>
      <c r="NWH28"/>
      <c r="NWI28" s="22"/>
      <c r="NWJ28" s="22"/>
      <c r="NWK28" s="22"/>
      <c r="NWL28" s="15"/>
      <c r="NWM28" s="23"/>
      <c r="NWN28" s="21"/>
      <c r="NWO28"/>
      <c r="NWP28" s="4"/>
      <c r="NWQ28" s="4"/>
      <c r="NWR28"/>
      <c r="NWS28" s="22"/>
      <c r="NWT28" s="22"/>
      <c r="NWU28" s="22"/>
      <c r="NWV28" s="15"/>
      <c r="NWW28" s="23"/>
      <c r="NWX28" s="21"/>
      <c r="NWY28"/>
      <c r="NWZ28" s="4"/>
      <c r="NXA28" s="4"/>
      <c r="NXB28"/>
      <c r="NXC28" s="22"/>
      <c r="NXD28" s="22"/>
      <c r="NXE28" s="22"/>
      <c r="NXF28" s="15"/>
      <c r="NXG28" s="23"/>
      <c r="NXH28" s="21"/>
      <c r="NXI28"/>
      <c r="NXJ28" s="4"/>
      <c r="NXK28" s="4"/>
      <c r="NXL28"/>
      <c r="NXM28" s="22"/>
      <c r="NXN28" s="22"/>
      <c r="NXO28" s="22"/>
      <c r="NXP28" s="15"/>
      <c r="NXQ28" s="23"/>
      <c r="NXR28" s="21"/>
      <c r="NXS28"/>
      <c r="NXT28" s="4"/>
      <c r="NXU28" s="4"/>
      <c r="NXV28"/>
      <c r="NXW28" s="22"/>
      <c r="NXX28" s="22"/>
      <c r="NXY28" s="22"/>
      <c r="NXZ28" s="15"/>
      <c r="NYA28" s="23"/>
      <c r="NYB28" s="21"/>
      <c r="NYC28"/>
      <c r="NYD28" s="4"/>
      <c r="NYE28" s="4"/>
      <c r="NYF28"/>
      <c r="NYG28" s="22"/>
      <c r="NYH28" s="22"/>
      <c r="NYI28" s="22"/>
      <c r="NYJ28" s="15"/>
      <c r="NYK28" s="23"/>
      <c r="NYL28" s="21"/>
      <c r="NYM28"/>
      <c r="NYN28" s="4"/>
      <c r="NYO28" s="4"/>
      <c r="NYP28"/>
      <c r="NYQ28" s="22"/>
      <c r="NYR28" s="22"/>
      <c r="NYS28" s="22"/>
      <c r="NYT28" s="15"/>
      <c r="NYU28" s="23"/>
      <c r="NYV28" s="21"/>
      <c r="NYW28"/>
      <c r="NYX28" s="4"/>
      <c r="NYY28" s="4"/>
      <c r="NYZ28"/>
      <c r="NZA28" s="22"/>
      <c r="NZB28" s="22"/>
      <c r="NZC28" s="22"/>
      <c r="NZD28" s="15"/>
      <c r="NZE28" s="23"/>
      <c r="NZF28" s="21"/>
      <c r="NZG28"/>
      <c r="NZH28" s="4"/>
      <c r="NZI28" s="4"/>
      <c r="NZJ28"/>
      <c r="NZK28" s="22"/>
      <c r="NZL28" s="22"/>
      <c r="NZM28" s="22"/>
      <c r="NZN28" s="15"/>
      <c r="NZO28" s="23"/>
      <c r="NZP28" s="21"/>
      <c r="NZQ28"/>
      <c r="NZR28" s="4"/>
      <c r="NZS28" s="4"/>
      <c r="NZT28"/>
      <c r="NZU28" s="22"/>
      <c r="NZV28" s="22"/>
      <c r="NZW28" s="22"/>
      <c r="NZX28" s="15"/>
      <c r="NZY28" s="23"/>
      <c r="NZZ28" s="21"/>
      <c r="OAA28"/>
      <c r="OAB28" s="4"/>
      <c r="OAC28" s="4"/>
      <c r="OAD28"/>
      <c r="OAE28" s="22"/>
      <c r="OAF28" s="22"/>
      <c r="OAG28" s="22"/>
      <c r="OAH28" s="15"/>
      <c r="OAI28" s="23"/>
      <c r="OAJ28" s="21"/>
      <c r="OAK28"/>
      <c r="OAL28" s="4"/>
      <c r="OAM28" s="4"/>
      <c r="OAN28"/>
      <c r="OAO28" s="22"/>
      <c r="OAP28" s="22"/>
      <c r="OAQ28" s="22"/>
      <c r="OAR28" s="15"/>
      <c r="OAS28" s="23"/>
      <c r="OAT28" s="21"/>
      <c r="OAU28"/>
      <c r="OAV28" s="4"/>
      <c r="OAW28" s="4"/>
      <c r="OAX28"/>
      <c r="OAY28" s="22"/>
      <c r="OAZ28" s="22"/>
      <c r="OBA28" s="22"/>
      <c r="OBB28" s="15"/>
      <c r="OBC28" s="23"/>
      <c r="OBD28" s="21"/>
      <c r="OBE28"/>
      <c r="OBF28" s="4"/>
      <c r="OBG28" s="4"/>
      <c r="OBH28"/>
      <c r="OBI28" s="22"/>
      <c r="OBJ28" s="22"/>
      <c r="OBK28" s="22"/>
      <c r="OBL28" s="15"/>
      <c r="OBM28" s="23"/>
      <c r="OBN28" s="21"/>
      <c r="OBO28"/>
      <c r="OBP28" s="4"/>
      <c r="OBQ28" s="4"/>
      <c r="OBR28"/>
      <c r="OBS28" s="22"/>
      <c r="OBT28" s="22"/>
      <c r="OBU28" s="22"/>
      <c r="OBV28" s="15"/>
      <c r="OBW28" s="23"/>
      <c r="OBX28" s="21"/>
      <c r="OBY28"/>
      <c r="OBZ28" s="4"/>
      <c r="OCA28" s="4"/>
      <c r="OCB28"/>
      <c r="OCC28" s="22"/>
      <c r="OCD28" s="22"/>
      <c r="OCE28" s="22"/>
      <c r="OCF28" s="15"/>
      <c r="OCG28" s="23"/>
      <c r="OCH28" s="21"/>
      <c r="OCI28"/>
      <c r="OCJ28" s="4"/>
      <c r="OCK28" s="4"/>
      <c r="OCL28"/>
      <c r="OCM28" s="22"/>
      <c r="OCN28" s="22"/>
      <c r="OCO28" s="22"/>
      <c r="OCP28" s="15"/>
      <c r="OCQ28" s="23"/>
      <c r="OCR28" s="21"/>
      <c r="OCS28"/>
      <c r="OCT28" s="4"/>
      <c r="OCU28" s="4"/>
      <c r="OCV28"/>
      <c r="OCW28" s="22"/>
      <c r="OCX28" s="22"/>
      <c r="OCY28" s="22"/>
      <c r="OCZ28" s="15"/>
      <c r="ODA28" s="23"/>
      <c r="ODB28" s="21"/>
      <c r="ODC28"/>
      <c r="ODD28" s="4"/>
      <c r="ODE28" s="4"/>
      <c r="ODF28"/>
      <c r="ODG28" s="22"/>
      <c r="ODH28" s="22"/>
      <c r="ODI28" s="22"/>
      <c r="ODJ28" s="15"/>
      <c r="ODK28" s="23"/>
      <c r="ODL28" s="21"/>
      <c r="ODM28"/>
      <c r="ODN28" s="4"/>
      <c r="ODO28" s="4"/>
      <c r="ODP28"/>
      <c r="ODQ28" s="22"/>
      <c r="ODR28" s="22"/>
      <c r="ODS28" s="22"/>
      <c r="ODT28" s="15"/>
      <c r="ODU28" s="23"/>
      <c r="ODV28" s="21"/>
      <c r="ODW28"/>
      <c r="ODX28" s="4"/>
      <c r="ODY28" s="4"/>
      <c r="ODZ28"/>
      <c r="OEA28" s="22"/>
      <c r="OEB28" s="22"/>
      <c r="OEC28" s="22"/>
      <c r="OED28" s="15"/>
      <c r="OEE28" s="23"/>
      <c r="OEF28" s="21"/>
      <c r="OEG28"/>
      <c r="OEH28" s="4"/>
      <c r="OEI28" s="4"/>
      <c r="OEJ28"/>
      <c r="OEK28" s="22"/>
      <c r="OEL28" s="22"/>
      <c r="OEM28" s="22"/>
      <c r="OEN28" s="15"/>
      <c r="OEO28" s="23"/>
      <c r="OEP28" s="21"/>
      <c r="OEQ28"/>
      <c r="OER28" s="4"/>
      <c r="OES28" s="4"/>
      <c r="OET28"/>
      <c r="OEU28" s="22"/>
      <c r="OEV28" s="22"/>
      <c r="OEW28" s="22"/>
      <c r="OEX28" s="15"/>
      <c r="OEY28" s="23"/>
      <c r="OEZ28" s="21"/>
      <c r="OFA28"/>
      <c r="OFB28" s="4"/>
      <c r="OFC28" s="4"/>
      <c r="OFD28"/>
      <c r="OFE28" s="22"/>
      <c r="OFF28" s="22"/>
      <c r="OFG28" s="22"/>
      <c r="OFH28" s="15"/>
      <c r="OFI28" s="23"/>
      <c r="OFJ28" s="21"/>
      <c r="OFK28"/>
      <c r="OFL28" s="4"/>
      <c r="OFM28" s="4"/>
      <c r="OFN28"/>
      <c r="OFO28" s="22"/>
      <c r="OFP28" s="22"/>
      <c r="OFQ28" s="22"/>
      <c r="OFR28" s="15"/>
      <c r="OFS28" s="23"/>
      <c r="OFT28" s="21"/>
      <c r="OFU28"/>
      <c r="OFV28" s="4"/>
      <c r="OFW28" s="4"/>
      <c r="OFX28"/>
      <c r="OFY28" s="22"/>
      <c r="OFZ28" s="22"/>
      <c r="OGA28" s="22"/>
      <c r="OGB28" s="15"/>
      <c r="OGC28" s="23"/>
      <c r="OGD28" s="21"/>
      <c r="OGE28"/>
      <c r="OGF28" s="4"/>
      <c r="OGG28" s="4"/>
      <c r="OGH28"/>
      <c r="OGI28" s="22"/>
      <c r="OGJ28" s="22"/>
      <c r="OGK28" s="22"/>
      <c r="OGL28" s="15"/>
      <c r="OGM28" s="23"/>
      <c r="OGN28" s="21"/>
      <c r="OGO28"/>
      <c r="OGP28" s="4"/>
      <c r="OGQ28" s="4"/>
      <c r="OGR28"/>
      <c r="OGS28" s="22"/>
      <c r="OGT28" s="22"/>
      <c r="OGU28" s="22"/>
      <c r="OGV28" s="15"/>
      <c r="OGW28" s="23"/>
      <c r="OGX28" s="21"/>
      <c r="OGY28"/>
      <c r="OGZ28" s="4"/>
      <c r="OHA28" s="4"/>
      <c r="OHB28"/>
      <c r="OHC28" s="22"/>
      <c r="OHD28" s="22"/>
      <c r="OHE28" s="22"/>
      <c r="OHF28" s="15"/>
      <c r="OHG28" s="23"/>
      <c r="OHH28" s="21"/>
      <c r="OHI28"/>
      <c r="OHJ28" s="4"/>
      <c r="OHK28" s="4"/>
      <c r="OHL28"/>
      <c r="OHM28" s="22"/>
      <c r="OHN28" s="22"/>
      <c r="OHO28" s="22"/>
      <c r="OHP28" s="15"/>
      <c r="OHQ28" s="23"/>
      <c r="OHR28" s="21"/>
      <c r="OHS28"/>
      <c r="OHT28" s="4"/>
      <c r="OHU28" s="4"/>
      <c r="OHV28"/>
      <c r="OHW28" s="22"/>
      <c r="OHX28" s="22"/>
      <c r="OHY28" s="22"/>
      <c r="OHZ28" s="15"/>
      <c r="OIA28" s="23"/>
      <c r="OIB28" s="21"/>
      <c r="OIC28"/>
      <c r="OID28" s="4"/>
      <c r="OIE28" s="4"/>
      <c r="OIF28"/>
      <c r="OIG28" s="22"/>
      <c r="OIH28" s="22"/>
      <c r="OII28" s="22"/>
      <c r="OIJ28" s="15"/>
      <c r="OIK28" s="23"/>
      <c r="OIL28" s="21"/>
      <c r="OIM28"/>
      <c r="OIN28" s="4"/>
      <c r="OIO28" s="4"/>
      <c r="OIP28"/>
      <c r="OIQ28" s="22"/>
      <c r="OIR28" s="22"/>
      <c r="OIS28" s="22"/>
      <c r="OIT28" s="15"/>
      <c r="OIU28" s="23"/>
      <c r="OIV28" s="21"/>
      <c r="OIW28"/>
      <c r="OIX28" s="4"/>
      <c r="OIY28" s="4"/>
      <c r="OIZ28"/>
      <c r="OJA28" s="22"/>
      <c r="OJB28" s="22"/>
      <c r="OJC28" s="22"/>
      <c r="OJD28" s="15"/>
      <c r="OJE28" s="23"/>
      <c r="OJF28" s="21"/>
      <c r="OJG28"/>
      <c r="OJH28" s="4"/>
      <c r="OJI28" s="4"/>
      <c r="OJJ28"/>
      <c r="OJK28" s="22"/>
      <c r="OJL28" s="22"/>
      <c r="OJM28" s="22"/>
      <c r="OJN28" s="15"/>
      <c r="OJO28" s="23"/>
      <c r="OJP28" s="21"/>
      <c r="OJQ28"/>
      <c r="OJR28" s="4"/>
      <c r="OJS28" s="4"/>
      <c r="OJT28"/>
      <c r="OJU28" s="22"/>
      <c r="OJV28" s="22"/>
      <c r="OJW28" s="22"/>
      <c r="OJX28" s="15"/>
      <c r="OJY28" s="23"/>
      <c r="OJZ28" s="21"/>
      <c r="OKA28"/>
      <c r="OKB28" s="4"/>
      <c r="OKC28" s="4"/>
      <c r="OKD28"/>
      <c r="OKE28" s="22"/>
      <c r="OKF28" s="22"/>
      <c r="OKG28" s="22"/>
      <c r="OKH28" s="15"/>
      <c r="OKI28" s="23"/>
      <c r="OKJ28" s="21"/>
      <c r="OKK28"/>
      <c r="OKL28" s="4"/>
      <c r="OKM28" s="4"/>
      <c r="OKN28"/>
      <c r="OKO28" s="22"/>
      <c r="OKP28" s="22"/>
      <c r="OKQ28" s="22"/>
      <c r="OKR28" s="15"/>
      <c r="OKS28" s="23"/>
      <c r="OKT28" s="21"/>
      <c r="OKU28"/>
      <c r="OKV28" s="4"/>
      <c r="OKW28" s="4"/>
      <c r="OKX28"/>
      <c r="OKY28" s="22"/>
      <c r="OKZ28" s="22"/>
      <c r="OLA28" s="22"/>
      <c r="OLB28" s="15"/>
      <c r="OLC28" s="23"/>
      <c r="OLD28" s="21"/>
      <c r="OLE28"/>
      <c r="OLF28" s="4"/>
      <c r="OLG28" s="4"/>
      <c r="OLH28"/>
      <c r="OLI28" s="22"/>
      <c r="OLJ28" s="22"/>
      <c r="OLK28" s="22"/>
      <c r="OLL28" s="15"/>
      <c r="OLM28" s="23"/>
      <c r="OLN28" s="21"/>
      <c r="OLO28"/>
      <c r="OLP28" s="4"/>
      <c r="OLQ28" s="4"/>
      <c r="OLR28"/>
      <c r="OLS28" s="22"/>
      <c r="OLT28" s="22"/>
      <c r="OLU28" s="22"/>
      <c r="OLV28" s="15"/>
      <c r="OLW28" s="23"/>
      <c r="OLX28" s="21"/>
      <c r="OLY28"/>
      <c r="OLZ28" s="4"/>
      <c r="OMA28" s="4"/>
      <c r="OMB28"/>
      <c r="OMC28" s="22"/>
      <c r="OMD28" s="22"/>
      <c r="OME28" s="22"/>
      <c r="OMF28" s="15"/>
      <c r="OMG28" s="23"/>
      <c r="OMH28" s="21"/>
      <c r="OMI28"/>
      <c r="OMJ28" s="4"/>
      <c r="OMK28" s="4"/>
      <c r="OML28"/>
      <c r="OMM28" s="22"/>
      <c r="OMN28" s="22"/>
      <c r="OMO28" s="22"/>
      <c r="OMP28" s="15"/>
      <c r="OMQ28" s="23"/>
      <c r="OMR28" s="21"/>
      <c r="OMS28"/>
      <c r="OMT28" s="4"/>
      <c r="OMU28" s="4"/>
      <c r="OMV28"/>
      <c r="OMW28" s="22"/>
      <c r="OMX28" s="22"/>
      <c r="OMY28" s="22"/>
      <c r="OMZ28" s="15"/>
      <c r="ONA28" s="23"/>
      <c r="ONB28" s="21"/>
      <c r="ONC28"/>
      <c r="OND28" s="4"/>
      <c r="ONE28" s="4"/>
      <c r="ONF28"/>
      <c r="ONG28" s="22"/>
      <c r="ONH28" s="22"/>
      <c r="ONI28" s="22"/>
      <c r="ONJ28" s="15"/>
      <c r="ONK28" s="23"/>
      <c r="ONL28" s="21"/>
      <c r="ONM28"/>
      <c r="ONN28" s="4"/>
      <c r="ONO28" s="4"/>
      <c r="ONP28"/>
      <c r="ONQ28" s="22"/>
      <c r="ONR28" s="22"/>
      <c r="ONS28" s="22"/>
      <c r="ONT28" s="15"/>
      <c r="ONU28" s="23"/>
      <c r="ONV28" s="21"/>
      <c r="ONW28"/>
      <c r="ONX28" s="4"/>
      <c r="ONY28" s="4"/>
      <c r="ONZ28"/>
      <c r="OOA28" s="22"/>
      <c r="OOB28" s="22"/>
      <c r="OOC28" s="22"/>
      <c r="OOD28" s="15"/>
      <c r="OOE28" s="23"/>
      <c r="OOF28" s="21"/>
      <c r="OOG28"/>
      <c r="OOH28" s="4"/>
      <c r="OOI28" s="4"/>
      <c r="OOJ28"/>
      <c r="OOK28" s="22"/>
      <c r="OOL28" s="22"/>
      <c r="OOM28" s="22"/>
      <c r="OON28" s="15"/>
      <c r="OOO28" s="23"/>
      <c r="OOP28" s="21"/>
      <c r="OOQ28"/>
      <c r="OOR28" s="4"/>
      <c r="OOS28" s="4"/>
      <c r="OOT28"/>
      <c r="OOU28" s="22"/>
      <c r="OOV28" s="22"/>
      <c r="OOW28" s="22"/>
      <c r="OOX28" s="15"/>
      <c r="OOY28" s="23"/>
      <c r="OOZ28" s="21"/>
      <c r="OPA28"/>
      <c r="OPB28" s="4"/>
      <c r="OPC28" s="4"/>
      <c r="OPD28"/>
      <c r="OPE28" s="22"/>
      <c r="OPF28" s="22"/>
      <c r="OPG28" s="22"/>
      <c r="OPH28" s="15"/>
      <c r="OPI28" s="23"/>
      <c r="OPJ28" s="21"/>
      <c r="OPK28"/>
      <c r="OPL28" s="4"/>
      <c r="OPM28" s="4"/>
      <c r="OPN28"/>
      <c r="OPO28" s="22"/>
      <c r="OPP28" s="22"/>
      <c r="OPQ28" s="22"/>
      <c r="OPR28" s="15"/>
      <c r="OPS28" s="23"/>
      <c r="OPT28" s="21"/>
      <c r="OPU28"/>
      <c r="OPV28" s="4"/>
      <c r="OPW28" s="4"/>
      <c r="OPX28"/>
      <c r="OPY28" s="22"/>
      <c r="OPZ28" s="22"/>
      <c r="OQA28" s="22"/>
      <c r="OQB28" s="15"/>
      <c r="OQC28" s="23"/>
      <c r="OQD28" s="21"/>
      <c r="OQE28"/>
      <c r="OQF28" s="4"/>
      <c r="OQG28" s="4"/>
      <c r="OQH28"/>
      <c r="OQI28" s="22"/>
      <c r="OQJ28" s="22"/>
      <c r="OQK28" s="22"/>
      <c r="OQL28" s="15"/>
      <c r="OQM28" s="23"/>
      <c r="OQN28" s="21"/>
      <c r="OQO28"/>
      <c r="OQP28" s="4"/>
      <c r="OQQ28" s="4"/>
      <c r="OQR28"/>
      <c r="OQS28" s="22"/>
      <c r="OQT28" s="22"/>
      <c r="OQU28" s="22"/>
      <c r="OQV28" s="15"/>
      <c r="OQW28" s="23"/>
      <c r="OQX28" s="21"/>
      <c r="OQY28"/>
      <c r="OQZ28" s="4"/>
      <c r="ORA28" s="4"/>
      <c r="ORB28"/>
      <c r="ORC28" s="22"/>
      <c r="ORD28" s="22"/>
      <c r="ORE28" s="22"/>
      <c r="ORF28" s="15"/>
      <c r="ORG28" s="23"/>
      <c r="ORH28" s="21"/>
      <c r="ORI28"/>
      <c r="ORJ28" s="4"/>
      <c r="ORK28" s="4"/>
      <c r="ORL28"/>
      <c r="ORM28" s="22"/>
      <c r="ORN28" s="22"/>
      <c r="ORO28" s="22"/>
      <c r="ORP28" s="15"/>
      <c r="ORQ28" s="23"/>
      <c r="ORR28" s="21"/>
      <c r="ORS28"/>
      <c r="ORT28" s="4"/>
      <c r="ORU28" s="4"/>
      <c r="ORV28"/>
      <c r="ORW28" s="22"/>
      <c r="ORX28" s="22"/>
      <c r="ORY28" s="22"/>
      <c r="ORZ28" s="15"/>
      <c r="OSA28" s="23"/>
      <c r="OSB28" s="21"/>
      <c r="OSC28"/>
      <c r="OSD28" s="4"/>
      <c r="OSE28" s="4"/>
      <c r="OSF28"/>
      <c r="OSG28" s="22"/>
      <c r="OSH28" s="22"/>
      <c r="OSI28" s="22"/>
      <c r="OSJ28" s="15"/>
      <c r="OSK28" s="23"/>
      <c r="OSL28" s="21"/>
      <c r="OSM28"/>
      <c r="OSN28" s="4"/>
      <c r="OSO28" s="4"/>
      <c r="OSP28"/>
      <c r="OSQ28" s="22"/>
      <c r="OSR28" s="22"/>
      <c r="OSS28" s="22"/>
      <c r="OST28" s="15"/>
      <c r="OSU28" s="23"/>
      <c r="OSV28" s="21"/>
      <c r="OSW28"/>
      <c r="OSX28" s="4"/>
      <c r="OSY28" s="4"/>
      <c r="OSZ28"/>
      <c r="OTA28" s="22"/>
      <c r="OTB28" s="22"/>
      <c r="OTC28" s="22"/>
      <c r="OTD28" s="15"/>
      <c r="OTE28" s="23"/>
      <c r="OTF28" s="21"/>
      <c r="OTG28"/>
      <c r="OTH28" s="4"/>
      <c r="OTI28" s="4"/>
      <c r="OTJ28"/>
      <c r="OTK28" s="22"/>
      <c r="OTL28" s="22"/>
      <c r="OTM28" s="22"/>
      <c r="OTN28" s="15"/>
      <c r="OTO28" s="23"/>
      <c r="OTP28" s="21"/>
      <c r="OTQ28"/>
      <c r="OTR28" s="4"/>
      <c r="OTS28" s="4"/>
      <c r="OTT28"/>
      <c r="OTU28" s="22"/>
      <c r="OTV28" s="22"/>
      <c r="OTW28" s="22"/>
      <c r="OTX28" s="15"/>
      <c r="OTY28" s="23"/>
      <c r="OTZ28" s="21"/>
      <c r="OUA28"/>
      <c r="OUB28" s="4"/>
      <c r="OUC28" s="4"/>
      <c r="OUD28"/>
      <c r="OUE28" s="22"/>
      <c r="OUF28" s="22"/>
      <c r="OUG28" s="22"/>
      <c r="OUH28" s="15"/>
      <c r="OUI28" s="23"/>
      <c r="OUJ28" s="21"/>
      <c r="OUK28"/>
      <c r="OUL28" s="4"/>
      <c r="OUM28" s="4"/>
      <c r="OUN28"/>
      <c r="OUO28" s="22"/>
      <c r="OUP28" s="22"/>
      <c r="OUQ28" s="22"/>
      <c r="OUR28" s="15"/>
      <c r="OUS28" s="23"/>
      <c r="OUT28" s="21"/>
      <c r="OUU28"/>
      <c r="OUV28" s="4"/>
      <c r="OUW28" s="4"/>
      <c r="OUX28"/>
      <c r="OUY28" s="22"/>
      <c r="OUZ28" s="22"/>
      <c r="OVA28" s="22"/>
      <c r="OVB28" s="15"/>
      <c r="OVC28" s="23"/>
      <c r="OVD28" s="21"/>
      <c r="OVE28"/>
      <c r="OVF28" s="4"/>
      <c r="OVG28" s="4"/>
      <c r="OVH28"/>
      <c r="OVI28" s="22"/>
      <c r="OVJ28" s="22"/>
      <c r="OVK28" s="22"/>
      <c r="OVL28" s="15"/>
      <c r="OVM28" s="23"/>
      <c r="OVN28" s="21"/>
      <c r="OVO28"/>
      <c r="OVP28" s="4"/>
      <c r="OVQ28" s="4"/>
      <c r="OVR28"/>
      <c r="OVS28" s="22"/>
      <c r="OVT28" s="22"/>
      <c r="OVU28" s="22"/>
      <c r="OVV28" s="15"/>
      <c r="OVW28" s="23"/>
      <c r="OVX28" s="21"/>
      <c r="OVY28"/>
      <c r="OVZ28" s="4"/>
      <c r="OWA28" s="4"/>
      <c r="OWB28"/>
      <c r="OWC28" s="22"/>
      <c r="OWD28" s="22"/>
      <c r="OWE28" s="22"/>
      <c r="OWF28" s="15"/>
      <c r="OWG28" s="23"/>
      <c r="OWH28" s="21"/>
      <c r="OWI28"/>
      <c r="OWJ28" s="4"/>
      <c r="OWK28" s="4"/>
      <c r="OWL28"/>
      <c r="OWM28" s="22"/>
      <c r="OWN28" s="22"/>
      <c r="OWO28" s="22"/>
      <c r="OWP28" s="15"/>
      <c r="OWQ28" s="23"/>
      <c r="OWR28" s="21"/>
      <c r="OWS28"/>
      <c r="OWT28" s="4"/>
      <c r="OWU28" s="4"/>
      <c r="OWV28"/>
      <c r="OWW28" s="22"/>
      <c r="OWX28" s="22"/>
      <c r="OWY28" s="22"/>
      <c r="OWZ28" s="15"/>
      <c r="OXA28" s="23"/>
      <c r="OXB28" s="21"/>
      <c r="OXC28"/>
      <c r="OXD28" s="4"/>
      <c r="OXE28" s="4"/>
      <c r="OXF28"/>
      <c r="OXG28" s="22"/>
      <c r="OXH28" s="22"/>
      <c r="OXI28" s="22"/>
      <c r="OXJ28" s="15"/>
      <c r="OXK28" s="23"/>
      <c r="OXL28" s="21"/>
      <c r="OXM28"/>
      <c r="OXN28" s="4"/>
      <c r="OXO28" s="4"/>
      <c r="OXP28"/>
      <c r="OXQ28" s="22"/>
      <c r="OXR28" s="22"/>
      <c r="OXS28" s="22"/>
      <c r="OXT28" s="15"/>
      <c r="OXU28" s="23"/>
      <c r="OXV28" s="21"/>
      <c r="OXW28"/>
      <c r="OXX28" s="4"/>
      <c r="OXY28" s="4"/>
      <c r="OXZ28"/>
      <c r="OYA28" s="22"/>
      <c r="OYB28" s="22"/>
      <c r="OYC28" s="22"/>
      <c r="OYD28" s="15"/>
      <c r="OYE28" s="23"/>
      <c r="OYF28" s="21"/>
      <c r="OYG28"/>
      <c r="OYH28" s="4"/>
      <c r="OYI28" s="4"/>
      <c r="OYJ28"/>
      <c r="OYK28" s="22"/>
      <c r="OYL28" s="22"/>
      <c r="OYM28" s="22"/>
      <c r="OYN28" s="15"/>
      <c r="OYO28" s="23"/>
      <c r="OYP28" s="21"/>
      <c r="OYQ28"/>
      <c r="OYR28" s="4"/>
      <c r="OYS28" s="4"/>
      <c r="OYT28"/>
      <c r="OYU28" s="22"/>
      <c r="OYV28" s="22"/>
      <c r="OYW28" s="22"/>
      <c r="OYX28" s="15"/>
      <c r="OYY28" s="23"/>
      <c r="OYZ28" s="21"/>
      <c r="OZA28"/>
      <c r="OZB28" s="4"/>
      <c r="OZC28" s="4"/>
      <c r="OZD28"/>
      <c r="OZE28" s="22"/>
      <c r="OZF28" s="22"/>
      <c r="OZG28" s="22"/>
      <c r="OZH28" s="15"/>
      <c r="OZI28" s="23"/>
      <c r="OZJ28" s="21"/>
      <c r="OZK28"/>
      <c r="OZL28" s="4"/>
      <c r="OZM28" s="4"/>
      <c r="OZN28"/>
      <c r="OZO28" s="22"/>
      <c r="OZP28" s="22"/>
      <c r="OZQ28" s="22"/>
      <c r="OZR28" s="15"/>
      <c r="OZS28" s="23"/>
      <c r="OZT28" s="21"/>
      <c r="OZU28"/>
      <c r="OZV28" s="4"/>
      <c r="OZW28" s="4"/>
      <c r="OZX28"/>
      <c r="OZY28" s="22"/>
      <c r="OZZ28" s="22"/>
      <c r="PAA28" s="22"/>
      <c r="PAB28" s="15"/>
      <c r="PAC28" s="23"/>
      <c r="PAD28" s="21"/>
      <c r="PAE28"/>
      <c r="PAF28" s="4"/>
      <c r="PAG28" s="4"/>
      <c r="PAH28"/>
      <c r="PAI28" s="22"/>
      <c r="PAJ28" s="22"/>
      <c r="PAK28" s="22"/>
      <c r="PAL28" s="15"/>
      <c r="PAM28" s="23"/>
      <c r="PAN28" s="21"/>
      <c r="PAO28"/>
      <c r="PAP28" s="4"/>
      <c r="PAQ28" s="4"/>
      <c r="PAR28"/>
      <c r="PAS28" s="22"/>
      <c r="PAT28" s="22"/>
      <c r="PAU28" s="22"/>
      <c r="PAV28" s="15"/>
      <c r="PAW28" s="23"/>
      <c r="PAX28" s="21"/>
      <c r="PAY28"/>
      <c r="PAZ28" s="4"/>
      <c r="PBA28" s="4"/>
      <c r="PBB28"/>
      <c r="PBC28" s="22"/>
      <c r="PBD28" s="22"/>
      <c r="PBE28" s="22"/>
      <c r="PBF28" s="15"/>
      <c r="PBG28" s="23"/>
      <c r="PBH28" s="21"/>
      <c r="PBI28"/>
      <c r="PBJ28" s="4"/>
      <c r="PBK28" s="4"/>
      <c r="PBL28"/>
      <c r="PBM28" s="22"/>
      <c r="PBN28" s="22"/>
      <c r="PBO28" s="22"/>
      <c r="PBP28" s="15"/>
      <c r="PBQ28" s="23"/>
      <c r="PBR28" s="21"/>
      <c r="PBS28"/>
      <c r="PBT28" s="4"/>
      <c r="PBU28" s="4"/>
      <c r="PBV28"/>
      <c r="PBW28" s="22"/>
      <c r="PBX28" s="22"/>
      <c r="PBY28" s="22"/>
      <c r="PBZ28" s="15"/>
      <c r="PCA28" s="23"/>
      <c r="PCB28" s="21"/>
      <c r="PCC28"/>
      <c r="PCD28" s="4"/>
      <c r="PCE28" s="4"/>
      <c r="PCF28"/>
      <c r="PCG28" s="22"/>
      <c r="PCH28" s="22"/>
      <c r="PCI28" s="22"/>
      <c r="PCJ28" s="15"/>
      <c r="PCK28" s="23"/>
      <c r="PCL28" s="21"/>
      <c r="PCM28"/>
      <c r="PCN28" s="4"/>
      <c r="PCO28" s="4"/>
      <c r="PCP28"/>
      <c r="PCQ28" s="22"/>
      <c r="PCR28" s="22"/>
      <c r="PCS28" s="22"/>
      <c r="PCT28" s="15"/>
      <c r="PCU28" s="23"/>
      <c r="PCV28" s="21"/>
      <c r="PCW28"/>
      <c r="PCX28" s="4"/>
      <c r="PCY28" s="4"/>
      <c r="PCZ28"/>
      <c r="PDA28" s="22"/>
      <c r="PDB28" s="22"/>
      <c r="PDC28" s="22"/>
      <c r="PDD28" s="15"/>
      <c r="PDE28" s="23"/>
      <c r="PDF28" s="21"/>
      <c r="PDG28"/>
      <c r="PDH28" s="4"/>
      <c r="PDI28" s="4"/>
      <c r="PDJ28"/>
      <c r="PDK28" s="22"/>
      <c r="PDL28" s="22"/>
      <c r="PDM28" s="22"/>
      <c r="PDN28" s="15"/>
      <c r="PDO28" s="23"/>
      <c r="PDP28" s="21"/>
      <c r="PDQ28"/>
      <c r="PDR28" s="4"/>
      <c r="PDS28" s="4"/>
      <c r="PDT28"/>
      <c r="PDU28" s="22"/>
      <c r="PDV28" s="22"/>
      <c r="PDW28" s="22"/>
      <c r="PDX28" s="15"/>
      <c r="PDY28" s="23"/>
      <c r="PDZ28" s="21"/>
      <c r="PEA28"/>
      <c r="PEB28" s="4"/>
      <c r="PEC28" s="4"/>
      <c r="PED28"/>
      <c r="PEE28" s="22"/>
      <c r="PEF28" s="22"/>
      <c r="PEG28" s="22"/>
      <c r="PEH28" s="15"/>
      <c r="PEI28" s="23"/>
      <c r="PEJ28" s="21"/>
      <c r="PEK28"/>
      <c r="PEL28" s="4"/>
      <c r="PEM28" s="4"/>
      <c r="PEN28"/>
      <c r="PEO28" s="22"/>
      <c r="PEP28" s="22"/>
      <c r="PEQ28" s="22"/>
      <c r="PER28" s="15"/>
      <c r="PES28" s="23"/>
      <c r="PET28" s="21"/>
      <c r="PEU28"/>
      <c r="PEV28" s="4"/>
      <c r="PEW28" s="4"/>
      <c r="PEX28"/>
      <c r="PEY28" s="22"/>
      <c r="PEZ28" s="22"/>
      <c r="PFA28" s="22"/>
      <c r="PFB28" s="15"/>
      <c r="PFC28" s="23"/>
      <c r="PFD28" s="21"/>
      <c r="PFE28"/>
      <c r="PFF28" s="4"/>
      <c r="PFG28" s="4"/>
      <c r="PFH28"/>
      <c r="PFI28" s="22"/>
      <c r="PFJ28" s="22"/>
      <c r="PFK28" s="22"/>
      <c r="PFL28" s="15"/>
      <c r="PFM28" s="23"/>
      <c r="PFN28" s="21"/>
      <c r="PFO28"/>
      <c r="PFP28" s="4"/>
      <c r="PFQ28" s="4"/>
      <c r="PFR28"/>
      <c r="PFS28" s="22"/>
      <c r="PFT28" s="22"/>
      <c r="PFU28" s="22"/>
      <c r="PFV28" s="15"/>
      <c r="PFW28" s="23"/>
      <c r="PFX28" s="21"/>
      <c r="PFY28"/>
      <c r="PFZ28" s="4"/>
      <c r="PGA28" s="4"/>
      <c r="PGB28"/>
      <c r="PGC28" s="22"/>
      <c r="PGD28" s="22"/>
      <c r="PGE28" s="22"/>
      <c r="PGF28" s="15"/>
      <c r="PGG28" s="23"/>
      <c r="PGH28" s="21"/>
      <c r="PGI28"/>
      <c r="PGJ28" s="4"/>
      <c r="PGK28" s="4"/>
      <c r="PGL28"/>
      <c r="PGM28" s="22"/>
      <c r="PGN28" s="22"/>
      <c r="PGO28" s="22"/>
      <c r="PGP28" s="15"/>
      <c r="PGQ28" s="23"/>
      <c r="PGR28" s="21"/>
      <c r="PGS28"/>
      <c r="PGT28" s="4"/>
      <c r="PGU28" s="4"/>
      <c r="PGV28"/>
      <c r="PGW28" s="22"/>
      <c r="PGX28" s="22"/>
      <c r="PGY28" s="22"/>
      <c r="PGZ28" s="15"/>
      <c r="PHA28" s="23"/>
      <c r="PHB28" s="21"/>
      <c r="PHC28"/>
      <c r="PHD28" s="4"/>
      <c r="PHE28" s="4"/>
      <c r="PHF28"/>
      <c r="PHG28" s="22"/>
      <c r="PHH28" s="22"/>
      <c r="PHI28" s="22"/>
      <c r="PHJ28" s="15"/>
      <c r="PHK28" s="23"/>
      <c r="PHL28" s="21"/>
      <c r="PHM28"/>
      <c r="PHN28" s="4"/>
      <c r="PHO28" s="4"/>
      <c r="PHP28"/>
      <c r="PHQ28" s="22"/>
      <c r="PHR28" s="22"/>
      <c r="PHS28" s="22"/>
      <c r="PHT28" s="15"/>
      <c r="PHU28" s="23"/>
      <c r="PHV28" s="21"/>
      <c r="PHW28"/>
      <c r="PHX28" s="4"/>
      <c r="PHY28" s="4"/>
      <c r="PHZ28"/>
      <c r="PIA28" s="22"/>
      <c r="PIB28" s="22"/>
      <c r="PIC28" s="22"/>
      <c r="PID28" s="15"/>
      <c r="PIE28" s="23"/>
      <c r="PIF28" s="21"/>
      <c r="PIG28"/>
      <c r="PIH28" s="4"/>
      <c r="PII28" s="4"/>
      <c r="PIJ28"/>
      <c r="PIK28" s="22"/>
      <c r="PIL28" s="22"/>
      <c r="PIM28" s="22"/>
      <c r="PIN28" s="15"/>
      <c r="PIO28" s="23"/>
      <c r="PIP28" s="21"/>
      <c r="PIQ28"/>
      <c r="PIR28" s="4"/>
      <c r="PIS28" s="4"/>
      <c r="PIT28"/>
      <c r="PIU28" s="22"/>
      <c r="PIV28" s="22"/>
      <c r="PIW28" s="22"/>
      <c r="PIX28" s="15"/>
      <c r="PIY28" s="23"/>
      <c r="PIZ28" s="21"/>
      <c r="PJA28"/>
      <c r="PJB28" s="4"/>
      <c r="PJC28" s="4"/>
      <c r="PJD28"/>
      <c r="PJE28" s="22"/>
      <c r="PJF28" s="22"/>
      <c r="PJG28" s="22"/>
      <c r="PJH28" s="15"/>
      <c r="PJI28" s="23"/>
      <c r="PJJ28" s="21"/>
      <c r="PJK28"/>
      <c r="PJL28" s="4"/>
      <c r="PJM28" s="4"/>
      <c r="PJN28"/>
      <c r="PJO28" s="22"/>
      <c r="PJP28" s="22"/>
      <c r="PJQ28" s="22"/>
      <c r="PJR28" s="15"/>
      <c r="PJS28" s="23"/>
      <c r="PJT28" s="21"/>
      <c r="PJU28"/>
      <c r="PJV28" s="4"/>
      <c r="PJW28" s="4"/>
      <c r="PJX28"/>
      <c r="PJY28" s="22"/>
      <c r="PJZ28" s="22"/>
      <c r="PKA28" s="22"/>
      <c r="PKB28" s="15"/>
      <c r="PKC28" s="23"/>
      <c r="PKD28" s="21"/>
      <c r="PKE28"/>
      <c r="PKF28" s="4"/>
      <c r="PKG28" s="4"/>
      <c r="PKH28"/>
      <c r="PKI28" s="22"/>
      <c r="PKJ28" s="22"/>
      <c r="PKK28" s="22"/>
      <c r="PKL28" s="15"/>
      <c r="PKM28" s="23"/>
      <c r="PKN28" s="21"/>
      <c r="PKO28"/>
      <c r="PKP28" s="4"/>
      <c r="PKQ28" s="4"/>
      <c r="PKR28"/>
      <c r="PKS28" s="22"/>
      <c r="PKT28" s="22"/>
      <c r="PKU28" s="22"/>
      <c r="PKV28" s="15"/>
      <c r="PKW28" s="23"/>
      <c r="PKX28" s="21"/>
      <c r="PKY28"/>
      <c r="PKZ28" s="4"/>
      <c r="PLA28" s="4"/>
      <c r="PLB28"/>
      <c r="PLC28" s="22"/>
      <c r="PLD28" s="22"/>
      <c r="PLE28" s="22"/>
      <c r="PLF28" s="15"/>
      <c r="PLG28" s="23"/>
      <c r="PLH28" s="21"/>
      <c r="PLI28"/>
      <c r="PLJ28" s="4"/>
      <c r="PLK28" s="4"/>
      <c r="PLL28"/>
      <c r="PLM28" s="22"/>
      <c r="PLN28" s="22"/>
      <c r="PLO28" s="22"/>
      <c r="PLP28" s="15"/>
      <c r="PLQ28" s="23"/>
      <c r="PLR28" s="21"/>
      <c r="PLS28"/>
      <c r="PLT28" s="4"/>
      <c r="PLU28" s="4"/>
      <c r="PLV28"/>
      <c r="PLW28" s="22"/>
      <c r="PLX28" s="22"/>
      <c r="PLY28" s="22"/>
      <c r="PLZ28" s="15"/>
      <c r="PMA28" s="23"/>
      <c r="PMB28" s="21"/>
      <c r="PMC28"/>
      <c r="PMD28" s="4"/>
      <c r="PME28" s="4"/>
      <c r="PMF28"/>
      <c r="PMG28" s="22"/>
      <c r="PMH28" s="22"/>
      <c r="PMI28" s="22"/>
      <c r="PMJ28" s="15"/>
      <c r="PMK28" s="23"/>
      <c r="PML28" s="21"/>
      <c r="PMM28"/>
      <c r="PMN28" s="4"/>
      <c r="PMO28" s="4"/>
      <c r="PMP28"/>
      <c r="PMQ28" s="22"/>
      <c r="PMR28" s="22"/>
      <c r="PMS28" s="22"/>
      <c r="PMT28" s="15"/>
      <c r="PMU28" s="23"/>
      <c r="PMV28" s="21"/>
      <c r="PMW28"/>
      <c r="PMX28" s="4"/>
      <c r="PMY28" s="4"/>
      <c r="PMZ28"/>
      <c r="PNA28" s="22"/>
      <c r="PNB28" s="22"/>
      <c r="PNC28" s="22"/>
      <c r="PND28" s="15"/>
      <c r="PNE28" s="23"/>
      <c r="PNF28" s="21"/>
      <c r="PNG28"/>
      <c r="PNH28" s="4"/>
      <c r="PNI28" s="4"/>
      <c r="PNJ28"/>
      <c r="PNK28" s="22"/>
      <c r="PNL28" s="22"/>
      <c r="PNM28" s="22"/>
      <c r="PNN28" s="15"/>
      <c r="PNO28" s="23"/>
      <c r="PNP28" s="21"/>
      <c r="PNQ28"/>
      <c r="PNR28" s="4"/>
      <c r="PNS28" s="4"/>
      <c r="PNT28"/>
      <c r="PNU28" s="22"/>
      <c r="PNV28" s="22"/>
      <c r="PNW28" s="22"/>
      <c r="PNX28" s="15"/>
      <c r="PNY28" s="23"/>
      <c r="PNZ28" s="21"/>
      <c r="POA28"/>
      <c r="POB28" s="4"/>
      <c r="POC28" s="4"/>
      <c r="POD28"/>
      <c r="POE28" s="22"/>
      <c r="POF28" s="22"/>
      <c r="POG28" s="22"/>
      <c r="POH28" s="15"/>
      <c r="POI28" s="23"/>
      <c r="POJ28" s="21"/>
      <c r="POK28"/>
      <c r="POL28" s="4"/>
      <c r="POM28" s="4"/>
      <c r="PON28"/>
      <c r="POO28" s="22"/>
      <c r="POP28" s="22"/>
      <c r="POQ28" s="22"/>
      <c r="POR28" s="15"/>
      <c r="POS28" s="23"/>
      <c r="POT28" s="21"/>
      <c r="POU28"/>
      <c r="POV28" s="4"/>
      <c r="POW28" s="4"/>
      <c r="POX28"/>
      <c r="POY28" s="22"/>
      <c r="POZ28" s="22"/>
      <c r="PPA28" s="22"/>
      <c r="PPB28" s="15"/>
      <c r="PPC28" s="23"/>
      <c r="PPD28" s="21"/>
      <c r="PPE28"/>
      <c r="PPF28" s="4"/>
      <c r="PPG28" s="4"/>
      <c r="PPH28"/>
      <c r="PPI28" s="22"/>
      <c r="PPJ28" s="22"/>
      <c r="PPK28" s="22"/>
      <c r="PPL28" s="15"/>
      <c r="PPM28" s="23"/>
      <c r="PPN28" s="21"/>
      <c r="PPO28"/>
      <c r="PPP28" s="4"/>
      <c r="PPQ28" s="4"/>
      <c r="PPR28"/>
      <c r="PPS28" s="22"/>
      <c r="PPT28" s="22"/>
      <c r="PPU28" s="22"/>
      <c r="PPV28" s="15"/>
      <c r="PPW28" s="23"/>
      <c r="PPX28" s="21"/>
      <c r="PPY28"/>
      <c r="PPZ28" s="4"/>
      <c r="PQA28" s="4"/>
      <c r="PQB28"/>
      <c r="PQC28" s="22"/>
      <c r="PQD28" s="22"/>
      <c r="PQE28" s="22"/>
      <c r="PQF28" s="15"/>
      <c r="PQG28" s="23"/>
      <c r="PQH28" s="21"/>
      <c r="PQI28"/>
      <c r="PQJ28" s="4"/>
      <c r="PQK28" s="4"/>
      <c r="PQL28"/>
      <c r="PQM28" s="22"/>
      <c r="PQN28" s="22"/>
      <c r="PQO28" s="22"/>
      <c r="PQP28" s="15"/>
      <c r="PQQ28" s="23"/>
      <c r="PQR28" s="21"/>
      <c r="PQS28"/>
      <c r="PQT28" s="4"/>
      <c r="PQU28" s="4"/>
      <c r="PQV28"/>
      <c r="PQW28" s="22"/>
      <c r="PQX28" s="22"/>
      <c r="PQY28" s="22"/>
      <c r="PQZ28" s="15"/>
      <c r="PRA28" s="23"/>
      <c r="PRB28" s="21"/>
      <c r="PRC28"/>
      <c r="PRD28" s="4"/>
      <c r="PRE28" s="4"/>
      <c r="PRF28"/>
      <c r="PRG28" s="22"/>
      <c r="PRH28" s="22"/>
      <c r="PRI28" s="22"/>
      <c r="PRJ28" s="15"/>
      <c r="PRK28" s="23"/>
      <c r="PRL28" s="21"/>
      <c r="PRM28"/>
      <c r="PRN28" s="4"/>
      <c r="PRO28" s="4"/>
      <c r="PRP28"/>
      <c r="PRQ28" s="22"/>
      <c r="PRR28" s="22"/>
      <c r="PRS28" s="22"/>
      <c r="PRT28" s="15"/>
      <c r="PRU28" s="23"/>
      <c r="PRV28" s="21"/>
      <c r="PRW28"/>
      <c r="PRX28" s="4"/>
      <c r="PRY28" s="4"/>
      <c r="PRZ28"/>
      <c r="PSA28" s="22"/>
      <c r="PSB28" s="22"/>
      <c r="PSC28" s="22"/>
      <c r="PSD28" s="15"/>
      <c r="PSE28" s="23"/>
      <c r="PSF28" s="21"/>
      <c r="PSG28"/>
      <c r="PSH28" s="4"/>
      <c r="PSI28" s="4"/>
      <c r="PSJ28"/>
      <c r="PSK28" s="22"/>
      <c r="PSL28" s="22"/>
      <c r="PSM28" s="22"/>
      <c r="PSN28" s="15"/>
      <c r="PSO28" s="23"/>
      <c r="PSP28" s="21"/>
      <c r="PSQ28"/>
      <c r="PSR28" s="4"/>
      <c r="PSS28" s="4"/>
      <c r="PST28"/>
      <c r="PSU28" s="22"/>
      <c r="PSV28" s="22"/>
      <c r="PSW28" s="22"/>
      <c r="PSX28" s="15"/>
      <c r="PSY28" s="23"/>
      <c r="PSZ28" s="21"/>
      <c r="PTA28"/>
      <c r="PTB28" s="4"/>
      <c r="PTC28" s="4"/>
      <c r="PTD28"/>
      <c r="PTE28" s="22"/>
      <c r="PTF28" s="22"/>
      <c r="PTG28" s="22"/>
      <c r="PTH28" s="15"/>
      <c r="PTI28" s="23"/>
      <c r="PTJ28" s="21"/>
      <c r="PTK28"/>
      <c r="PTL28" s="4"/>
      <c r="PTM28" s="4"/>
      <c r="PTN28"/>
      <c r="PTO28" s="22"/>
      <c r="PTP28" s="22"/>
      <c r="PTQ28" s="22"/>
      <c r="PTR28" s="15"/>
      <c r="PTS28" s="23"/>
      <c r="PTT28" s="21"/>
      <c r="PTU28"/>
      <c r="PTV28" s="4"/>
      <c r="PTW28" s="4"/>
      <c r="PTX28"/>
      <c r="PTY28" s="22"/>
      <c r="PTZ28" s="22"/>
      <c r="PUA28" s="22"/>
      <c r="PUB28" s="15"/>
      <c r="PUC28" s="23"/>
      <c r="PUD28" s="21"/>
      <c r="PUE28"/>
      <c r="PUF28" s="4"/>
      <c r="PUG28" s="4"/>
      <c r="PUH28"/>
      <c r="PUI28" s="22"/>
      <c r="PUJ28" s="22"/>
      <c r="PUK28" s="22"/>
      <c r="PUL28" s="15"/>
      <c r="PUM28" s="23"/>
      <c r="PUN28" s="21"/>
      <c r="PUO28"/>
      <c r="PUP28" s="4"/>
      <c r="PUQ28" s="4"/>
      <c r="PUR28"/>
      <c r="PUS28" s="22"/>
      <c r="PUT28" s="22"/>
      <c r="PUU28" s="22"/>
      <c r="PUV28" s="15"/>
      <c r="PUW28" s="23"/>
      <c r="PUX28" s="21"/>
      <c r="PUY28"/>
      <c r="PUZ28" s="4"/>
      <c r="PVA28" s="4"/>
      <c r="PVB28"/>
      <c r="PVC28" s="22"/>
      <c r="PVD28" s="22"/>
      <c r="PVE28" s="22"/>
      <c r="PVF28" s="15"/>
      <c r="PVG28" s="23"/>
      <c r="PVH28" s="21"/>
      <c r="PVI28"/>
      <c r="PVJ28" s="4"/>
      <c r="PVK28" s="4"/>
      <c r="PVL28"/>
      <c r="PVM28" s="22"/>
      <c r="PVN28" s="22"/>
      <c r="PVO28" s="22"/>
      <c r="PVP28" s="15"/>
      <c r="PVQ28" s="23"/>
      <c r="PVR28" s="21"/>
      <c r="PVS28"/>
      <c r="PVT28" s="4"/>
      <c r="PVU28" s="4"/>
      <c r="PVV28"/>
      <c r="PVW28" s="22"/>
      <c r="PVX28" s="22"/>
      <c r="PVY28" s="22"/>
      <c r="PVZ28" s="15"/>
      <c r="PWA28" s="23"/>
      <c r="PWB28" s="21"/>
      <c r="PWC28"/>
      <c r="PWD28" s="4"/>
      <c r="PWE28" s="4"/>
      <c r="PWF28"/>
      <c r="PWG28" s="22"/>
      <c r="PWH28" s="22"/>
      <c r="PWI28" s="22"/>
      <c r="PWJ28" s="15"/>
      <c r="PWK28" s="23"/>
      <c r="PWL28" s="21"/>
      <c r="PWM28"/>
      <c r="PWN28" s="4"/>
      <c r="PWO28" s="4"/>
      <c r="PWP28"/>
      <c r="PWQ28" s="22"/>
      <c r="PWR28" s="22"/>
      <c r="PWS28" s="22"/>
      <c r="PWT28" s="15"/>
      <c r="PWU28" s="23"/>
      <c r="PWV28" s="21"/>
      <c r="PWW28"/>
      <c r="PWX28" s="4"/>
      <c r="PWY28" s="4"/>
      <c r="PWZ28"/>
      <c r="PXA28" s="22"/>
      <c r="PXB28" s="22"/>
      <c r="PXC28" s="22"/>
      <c r="PXD28" s="15"/>
      <c r="PXE28" s="23"/>
      <c r="PXF28" s="21"/>
      <c r="PXG28"/>
      <c r="PXH28" s="4"/>
      <c r="PXI28" s="4"/>
      <c r="PXJ28"/>
      <c r="PXK28" s="22"/>
      <c r="PXL28" s="22"/>
      <c r="PXM28" s="22"/>
      <c r="PXN28" s="15"/>
      <c r="PXO28" s="23"/>
      <c r="PXP28" s="21"/>
      <c r="PXQ28"/>
      <c r="PXR28" s="4"/>
      <c r="PXS28" s="4"/>
      <c r="PXT28"/>
      <c r="PXU28" s="22"/>
      <c r="PXV28" s="22"/>
      <c r="PXW28" s="22"/>
      <c r="PXX28" s="15"/>
      <c r="PXY28" s="23"/>
      <c r="PXZ28" s="21"/>
      <c r="PYA28"/>
      <c r="PYB28" s="4"/>
      <c r="PYC28" s="4"/>
      <c r="PYD28"/>
      <c r="PYE28" s="22"/>
      <c r="PYF28" s="22"/>
      <c r="PYG28" s="22"/>
      <c r="PYH28" s="15"/>
      <c r="PYI28" s="23"/>
      <c r="PYJ28" s="21"/>
      <c r="PYK28"/>
      <c r="PYL28" s="4"/>
      <c r="PYM28" s="4"/>
      <c r="PYN28"/>
      <c r="PYO28" s="22"/>
      <c r="PYP28" s="22"/>
      <c r="PYQ28" s="22"/>
      <c r="PYR28" s="15"/>
      <c r="PYS28" s="23"/>
      <c r="PYT28" s="21"/>
      <c r="PYU28"/>
      <c r="PYV28" s="4"/>
      <c r="PYW28" s="4"/>
      <c r="PYX28"/>
      <c r="PYY28" s="22"/>
      <c r="PYZ28" s="22"/>
      <c r="PZA28" s="22"/>
      <c r="PZB28" s="15"/>
      <c r="PZC28" s="23"/>
      <c r="PZD28" s="21"/>
      <c r="PZE28"/>
      <c r="PZF28" s="4"/>
      <c r="PZG28" s="4"/>
      <c r="PZH28"/>
      <c r="PZI28" s="22"/>
      <c r="PZJ28" s="22"/>
      <c r="PZK28" s="22"/>
      <c r="PZL28" s="15"/>
      <c r="PZM28" s="23"/>
      <c r="PZN28" s="21"/>
      <c r="PZO28"/>
      <c r="PZP28" s="4"/>
      <c r="PZQ28" s="4"/>
      <c r="PZR28"/>
      <c r="PZS28" s="22"/>
      <c r="PZT28" s="22"/>
      <c r="PZU28" s="22"/>
      <c r="PZV28" s="15"/>
      <c r="PZW28" s="23"/>
      <c r="PZX28" s="21"/>
      <c r="PZY28"/>
      <c r="PZZ28" s="4"/>
      <c r="QAA28" s="4"/>
      <c r="QAB28"/>
      <c r="QAC28" s="22"/>
      <c r="QAD28" s="22"/>
      <c r="QAE28" s="22"/>
      <c r="QAF28" s="15"/>
      <c r="QAG28" s="23"/>
      <c r="QAH28" s="21"/>
      <c r="QAI28"/>
      <c r="QAJ28" s="4"/>
      <c r="QAK28" s="4"/>
      <c r="QAL28"/>
      <c r="QAM28" s="22"/>
      <c r="QAN28" s="22"/>
      <c r="QAO28" s="22"/>
      <c r="QAP28" s="15"/>
      <c r="QAQ28" s="23"/>
      <c r="QAR28" s="21"/>
      <c r="QAS28"/>
      <c r="QAT28" s="4"/>
      <c r="QAU28" s="4"/>
      <c r="QAV28"/>
      <c r="QAW28" s="22"/>
      <c r="QAX28" s="22"/>
      <c r="QAY28" s="22"/>
      <c r="QAZ28" s="15"/>
      <c r="QBA28" s="23"/>
      <c r="QBB28" s="21"/>
      <c r="QBC28"/>
      <c r="QBD28" s="4"/>
      <c r="QBE28" s="4"/>
      <c r="QBF28"/>
      <c r="QBG28" s="22"/>
      <c r="QBH28" s="22"/>
      <c r="QBI28" s="22"/>
      <c r="QBJ28" s="15"/>
      <c r="QBK28" s="23"/>
      <c r="QBL28" s="21"/>
      <c r="QBM28"/>
      <c r="QBN28" s="4"/>
      <c r="QBO28" s="4"/>
      <c r="QBP28"/>
      <c r="QBQ28" s="22"/>
      <c r="QBR28" s="22"/>
      <c r="QBS28" s="22"/>
      <c r="QBT28" s="15"/>
      <c r="QBU28" s="23"/>
      <c r="QBV28" s="21"/>
      <c r="QBW28"/>
      <c r="QBX28" s="4"/>
      <c r="QBY28" s="4"/>
      <c r="QBZ28"/>
      <c r="QCA28" s="22"/>
      <c r="QCB28" s="22"/>
      <c r="QCC28" s="22"/>
      <c r="QCD28" s="15"/>
      <c r="QCE28" s="23"/>
      <c r="QCF28" s="21"/>
      <c r="QCG28"/>
      <c r="QCH28" s="4"/>
      <c r="QCI28" s="4"/>
      <c r="QCJ28"/>
      <c r="QCK28" s="22"/>
      <c r="QCL28" s="22"/>
      <c r="QCM28" s="22"/>
      <c r="QCN28" s="15"/>
      <c r="QCO28" s="23"/>
      <c r="QCP28" s="21"/>
      <c r="QCQ28"/>
      <c r="QCR28" s="4"/>
      <c r="QCS28" s="4"/>
      <c r="QCT28"/>
      <c r="QCU28" s="22"/>
      <c r="QCV28" s="22"/>
      <c r="QCW28" s="22"/>
      <c r="QCX28" s="15"/>
      <c r="QCY28" s="23"/>
      <c r="QCZ28" s="21"/>
      <c r="QDA28"/>
      <c r="QDB28" s="4"/>
      <c r="QDC28" s="4"/>
      <c r="QDD28"/>
      <c r="QDE28" s="22"/>
      <c r="QDF28" s="22"/>
      <c r="QDG28" s="22"/>
      <c r="QDH28" s="15"/>
      <c r="QDI28" s="23"/>
      <c r="QDJ28" s="21"/>
      <c r="QDK28"/>
      <c r="QDL28" s="4"/>
      <c r="QDM28" s="4"/>
      <c r="QDN28"/>
      <c r="QDO28" s="22"/>
      <c r="QDP28" s="22"/>
      <c r="QDQ28" s="22"/>
      <c r="QDR28" s="15"/>
      <c r="QDS28" s="23"/>
      <c r="QDT28" s="21"/>
      <c r="QDU28"/>
      <c r="QDV28" s="4"/>
      <c r="QDW28" s="4"/>
      <c r="QDX28"/>
      <c r="QDY28" s="22"/>
      <c r="QDZ28" s="22"/>
      <c r="QEA28" s="22"/>
      <c r="QEB28" s="15"/>
      <c r="QEC28" s="23"/>
      <c r="QED28" s="21"/>
      <c r="QEE28"/>
      <c r="QEF28" s="4"/>
      <c r="QEG28" s="4"/>
      <c r="QEH28"/>
      <c r="QEI28" s="22"/>
      <c r="QEJ28" s="22"/>
      <c r="QEK28" s="22"/>
      <c r="QEL28" s="15"/>
      <c r="QEM28" s="23"/>
      <c r="QEN28" s="21"/>
      <c r="QEO28"/>
      <c r="QEP28" s="4"/>
      <c r="QEQ28" s="4"/>
      <c r="QER28"/>
      <c r="QES28" s="22"/>
      <c r="QET28" s="22"/>
      <c r="QEU28" s="22"/>
      <c r="QEV28" s="15"/>
      <c r="QEW28" s="23"/>
      <c r="QEX28" s="21"/>
      <c r="QEY28"/>
      <c r="QEZ28" s="4"/>
      <c r="QFA28" s="4"/>
      <c r="QFB28"/>
      <c r="QFC28" s="22"/>
      <c r="QFD28" s="22"/>
      <c r="QFE28" s="22"/>
      <c r="QFF28" s="15"/>
      <c r="QFG28" s="23"/>
      <c r="QFH28" s="21"/>
      <c r="QFI28"/>
      <c r="QFJ28" s="4"/>
      <c r="QFK28" s="4"/>
      <c r="QFL28"/>
      <c r="QFM28" s="22"/>
      <c r="QFN28" s="22"/>
      <c r="QFO28" s="22"/>
      <c r="QFP28" s="15"/>
      <c r="QFQ28" s="23"/>
      <c r="QFR28" s="21"/>
      <c r="QFS28"/>
      <c r="QFT28" s="4"/>
      <c r="QFU28" s="4"/>
      <c r="QFV28"/>
      <c r="QFW28" s="22"/>
      <c r="QFX28" s="22"/>
      <c r="QFY28" s="22"/>
      <c r="QFZ28" s="15"/>
      <c r="QGA28" s="23"/>
      <c r="QGB28" s="21"/>
      <c r="QGC28"/>
      <c r="QGD28" s="4"/>
      <c r="QGE28" s="4"/>
      <c r="QGF28"/>
      <c r="QGG28" s="22"/>
      <c r="QGH28" s="22"/>
      <c r="QGI28" s="22"/>
      <c r="QGJ28" s="15"/>
      <c r="QGK28" s="23"/>
      <c r="QGL28" s="21"/>
      <c r="QGM28"/>
      <c r="QGN28" s="4"/>
      <c r="QGO28" s="4"/>
      <c r="QGP28"/>
      <c r="QGQ28" s="22"/>
      <c r="QGR28" s="22"/>
      <c r="QGS28" s="22"/>
      <c r="QGT28" s="15"/>
      <c r="QGU28" s="23"/>
      <c r="QGV28" s="21"/>
      <c r="QGW28"/>
      <c r="QGX28" s="4"/>
      <c r="QGY28" s="4"/>
      <c r="QGZ28"/>
      <c r="QHA28" s="22"/>
      <c r="QHB28" s="22"/>
      <c r="QHC28" s="22"/>
      <c r="QHD28" s="15"/>
      <c r="QHE28" s="23"/>
      <c r="QHF28" s="21"/>
      <c r="QHG28"/>
      <c r="QHH28" s="4"/>
      <c r="QHI28" s="4"/>
      <c r="QHJ28"/>
      <c r="QHK28" s="22"/>
      <c r="QHL28" s="22"/>
      <c r="QHM28" s="22"/>
      <c r="QHN28" s="15"/>
      <c r="QHO28" s="23"/>
      <c r="QHP28" s="21"/>
      <c r="QHQ28"/>
      <c r="QHR28" s="4"/>
      <c r="QHS28" s="4"/>
      <c r="QHT28"/>
      <c r="QHU28" s="22"/>
      <c r="QHV28" s="22"/>
      <c r="QHW28" s="22"/>
      <c r="QHX28" s="15"/>
      <c r="QHY28" s="23"/>
      <c r="QHZ28" s="21"/>
      <c r="QIA28"/>
      <c r="QIB28" s="4"/>
      <c r="QIC28" s="4"/>
      <c r="QID28"/>
      <c r="QIE28" s="22"/>
      <c r="QIF28" s="22"/>
      <c r="QIG28" s="22"/>
      <c r="QIH28" s="15"/>
      <c r="QII28" s="23"/>
      <c r="QIJ28" s="21"/>
      <c r="QIK28"/>
      <c r="QIL28" s="4"/>
      <c r="QIM28" s="4"/>
      <c r="QIN28"/>
      <c r="QIO28" s="22"/>
      <c r="QIP28" s="22"/>
      <c r="QIQ28" s="22"/>
      <c r="QIR28" s="15"/>
      <c r="QIS28" s="23"/>
      <c r="QIT28" s="21"/>
      <c r="QIU28"/>
      <c r="QIV28" s="4"/>
      <c r="QIW28" s="4"/>
      <c r="QIX28"/>
      <c r="QIY28" s="22"/>
      <c r="QIZ28" s="22"/>
      <c r="QJA28" s="22"/>
      <c r="QJB28" s="15"/>
      <c r="QJC28" s="23"/>
      <c r="QJD28" s="21"/>
      <c r="QJE28"/>
      <c r="QJF28" s="4"/>
      <c r="QJG28" s="4"/>
      <c r="QJH28"/>
      <c r="QJI28" s="22"/>
      <c r="QJJ28" s="22"/>
      <c r="QJK28" s="22"/>
      <c r="QJL28" s="15"/>
      <c r="QJM28" s="23"/>
      <c r="QJN28" s="21"/>
      <c r="QJO28"/>
      <c r="QJP28" s="4"/>
      <c r="QJQ28" s="4"/>
      <c r="QJR28"/>
      <c r="QJS28" s="22"/>
      <c r="QJT28" s="22"/>
      <c r="QJU28" s="22"/>
      <c r="QJV28" s="15"/>
      <c r="QJW28" s="23"/>
      <c r="QJX28" s="21"/>
      <c r="QJY28"/>
      <c r="QJZ28" s="4"/>
      <c r="QKA28" s="4"/>
      <c r="QKB28"/>
      <c r="QKC28" s="22"/>
      <c r="QKD28" s="22"/>
      <c r="QKE28" s="22"/>
      <c r="QKF28" s="15"/>
      <c r="QKG28" s="23"/>
      <c r="QKH28" s="21"/>
      <c r="QKI28"/>
      <c r="QKJ28" s="4"/>
      <c r="QKK28" s="4"/>
      <c r="QKL28"/>
      <c r="QKM28" s="22"/>
      <c r="QKN28" s="22"/>
      <c r="QKO28" s="22"/>
      <c r="QKP28" s="15"/>
      <c r="QKQ28" s="23"/>
      <c r="QKR28" s="21"/>
      <c r="QKS28"/>
      <c r="QKT28" s="4"/>
      <c r="QKU28" s="4"/>
      <c r="QKV28"/>
      <c r="QKW28" s="22"/>
      <c r="QKX28" s="22"/>
      <c r="QKY28" s="22"/>
      <c r="QKZ28" s="15"/>
      <c r="QLA28" s="23"/>
      <c r="QLB28" s="21"/>
      <c r="QLC28"/>
      <c r="QLD28" s="4"/>
      <c r="QLE28" s="4"/>
      <c r="QLF28"/>
      <c r="QLG28" s="22"/>
      <c r="QLH28" s="22"/>
      <c r="QLI28" s="22"/>
      <c r="QLJ28" s="15"/>
      <c r="QLK28" s="23"/>
      <c r="QLL28" s="21"/>
      <c r="QLM28"/>
      <c r="QLN28" s="4"/>
      <c r="QLO28" s="4"/>
      <c r="QLP28"/>
      <c r="QLQ28" s="22"/>
      <c r="QLR28" s="22"/>
      <c r="QLS28" s="22"/>
      <c r="QLT28" s="15"/>
      <c r="QLU28" s="23"/>
      <c r="QLV28" s="21"/>
      <c r="QLW28"/>
      <c r="QLX28" s="4"/>
      <c r="QLY28" s="4"/>
      <c r="QLZ28"/>
      <c r="QMA28" s="22"/>
      <c r="QMB28" s="22"/>
      <c r="QMC28" s="22"/>
      <c r="QMD28" s="15"/>
      <c r="QME28" s="23"/>
      <c r="QMF28" s="21"/>
      <c r="QMG28"/>
      <c r="QMH28" s="4"/>
      <c r="QMI28" s="4"/>
      <c r="QMJ28"/>
      <c r="QMK28" s="22"/>
      <c r="QML28" s="22"/>
      <c r="QMM28" s="22"/>
      <c r="QMN28" s="15"/>
      <c r="QMO28" s="23"/>
      <c r="QMP28" s="21"/>
      <c r="QMQ28"/>
      <c r="QMR28" s="4"/>
      <c r="QMS28" s="4"/>
      <c r="QMT28"/>
      <c r="QMU28" s="22"/>
      <c r="QMV28" s="22"/>
      <c r="QMW28" s="22"/>
      <c r="QMX28" s="15"/>
      <c r="QMY28" s="23"/>
      <c r="QMZ28" s="21"/>
      <c r="QNA28"/>
      <c r="QNB28" s="4"/>
      <c r="QNC28" s="4"/>
      <c r="QND28"/>
      <c r="QNE28" s="22"/>
      <c r="QNF28" s="22"/>
      <c r="QNG28" s="22"/>
      <c r="QNH28" s="15"/>
      <c r="QNI28" s="23"/>
      <c r="QNJ28" s="21"/>
      <c r="QNK28"/>
      <c r="QNL28" s="4"/>
      <c r="QNM28" s="4"/>
      <c r="QNN28"/>
      <c r="QNO28" s="22"/>
      <c r="QNP28" s="22"/>
      <c r="QNQ28" s="22"/>
      <c r="QNR28" s="15"/>
      <c r="QNS28" s="23"/>
      <c r="QNT28" s="21"/>
      <c r="QNU28"/>
      <c r="QNV28" s="4"/>
      <c r="QNW28" s="4"/>
      <c r="QNX28"/>
      <c r="QNY28" s="22"/>
      <c r="QNZ28" s="22"/>
      <c r="QOA28" s="22"/>
      <c r="QOB28" s="15"/>
      <c r="QOC28" s="23"/>
      <c r="QOD28" s="21"/>
      <c r="QOE28"/>
      <c r="QOF28" s="4"/>
      <c r="QOG28" s="4"/>
      <c r="QOH28"/>
      <c r="QOI28" s="22"/>
      <c r="QOJ28" s="22"/>
      <c r="QOK28" s="22"/>
      <c r="QOL28" s="15"/>
      <c r="QOM28" s="23"/>
      <c r="QON28" s="21"/>
      <c r="QOO28"/>
      <c r="QOP28" s="4"/>
      <c r="QOQ28" s="4"/>
      <c r="QOR28"/>
      <c r="QOS28" s="22"/>
      <c r="QOT28" s="22"/>
      <c r="QOU28" s="22"/>
      <c r="QOV28" s="15"/>
      <c r="QOW28" s="23"/>
      <c r="QOX28" s="21"/>
      <c r="QOY28"/>
      <c r="QOZ28" s="4"/>
      <c r="QPA28" s="4"/>
      <c r="QPB28"/>
      <c r="QPC28" s="22"/>
      <c r="QPD28" s="22"/>
      <c r="QPE28" s="22"/>
      <c r="QPF28" s="15"/>
      <c r="QPG28" s="23"/>
      <c r="QPH28" s="21"/>
      <c r="QPI28"/>
      <c r="QPJ28" s="4"/>
      <c r="QPK28" s="4"/>
      <c r="QPL28"/>
      <c r="QPM28" s="22"/>
      <c r="QPN28" s="22"/>
      <c r="QPO28" s="22"/>
      <c r="QPP28" s="15"/>
      <c r="QPQ28" s="23"/>
      <c r="QPR28" s="21"/>
      <c r="QPS28"/>
      <c r="QPT28" s="4"/>
      <c r="QPU28" s="4"/>
      <c r="QPV28"/>
      <c r="QPW28" s="22"/>
      <c r="QPX28" s="22"/>
      <c r="QPY28" s="22"/>
      <c r="QPZ28" s="15"/>
      <c r="QQA28" s="23"/>
      <c r="QQB28" s="21"/>
      <c r="QQC28"/>
      <c r="QQD28" s="4"/>
      <c r="QQE28" s="4"/>
      <c r="QQF28"/>
      <c r="QQG28" s="22"/>
      <c r="QQH28" s="22"/>
      <c r="QQI28" s="22"/>
      <c r="QQJ28" s="15"/>
      <c r="QQK28" s="23"/>
      <c r="QQL28" s="21"/>
      <c r="QQM28"/>
      <c r="QQN28" s="4"/>
      <c r="QQO28" s="4"/>
      <c r="QQP28"/>
      <c r="QQQ28" s="22"/>
      <c r="QQR28" s="22"/>
      <c r="QQS28" s="22"/>
      <c r="QQT28" s="15"/>
      <c r="QQU28" s="23"/>
      <c r="QQV28" s="21"/>
      <c r="QQW28"/>
      <c r="QQX28" s="4"/>
      <c r="QQY28" s="4"/>
      <c r="QQZ28"/>
      <c r="QRA28" s="22"/>
      <c r="QRB28" s="22"/>
      <c r="QRC28" s="22"/>
      <c r="QRD28" s="15"/>
      <c r="QRE28" s="23"/>
      <c r="QRF28" s="21"/>
      <c r="QRG28"/>
      <c r="QRH28" s="4"/>
      <c r="QRI28" s="4"/>
      <c r="QRJ28"/>
      <c r="QRK28" s="22"/>
      <c r="QRL28" s="22"/>
      <c r="QRM28" s="22"/>
      <c r="QRN28" s="15"/>
      <c r="QRO28" s="23"/>
      <c r="QRP28" s="21"/>
      <c r="QRQ28"/>
      <c r="QRR28" s="4"/>
      <c r="QRS28" s="4"/>
      <c r="QRT28"/>
      <c r="QRU28" s="22"/>
      <c r="QRV28" s="22"/>
      <c r="QRW28" s="22"/>
      <c r="QRX28" s="15"/>
      <c r="QRY28" s="23"/>
      <c r="QRZ28" s="21"/>
      <c r="QSA28"/>
      <c r="QSB28" s="4"/>
      <c r="QSC28" s="4"/>
      <c r="QSD28"/>
      <c r="QSE28" s="22"/>
      <c r="QSF28" s="22"/>
      <c r="QSG28" s="22"/>
      <c r="QSH28" s="15"/>
      <c r="QSI28" s="23"/>
      <c r="QSJ28" s="21"/>
      <c r="QSK28"/>
      <c r="QSL28" s="4"/>
      <c r="QSM28" s="4"/>
      <c r="QSN28"/>
      <c r="QSO28" s="22"/>
      <c r="QSP28" s="22"/>
      <c r="QSQ28" s="22"/>
      <c r="QSR28" s="15"/>
      <c r="QSS28" s="23"/>
      <c r="QST28" s="21"/>
      <c r="QSU28"/>
      <c r="QSV28" s="4"/>
      <c r="QSW28" s="4"/>
      <c r="QSX28"/>
      <c r="QSY28" s="22"/>
      <c r="QSZ28" s="22"/>
      <c r="QTA28" s="22"/>
      <c r="QTB28" s="15"/>
      <c r="QTC28" s="23"/>
      <c r="QTD28" s="21"/>
      <c r="QTE28"/>
      <c r="QTF28" s="4"/>
      <c r="QTG28" s="4"/>
      <c r="QTH28"/>
      <c r="QTI28" s="22"/>
      <c r="QTJ28" s="22"/>
      <c r="QTK28" s="22"/>
      <c r="QTL28" s="15"/>
      <c r="QTM28" s="23"/>
      <c r="QTN28" s="21"/>
      <c r="QTO28"/>
      <c r="QTP28" s="4"/>
      <c r="QTQ28" s="4"/>
      <c r="QTR28"/>
      <c r="QTS28" s="22"/>
      <c r="QTT28" s="22"/>
      <c r="QTU28" s="22"/>
      <c r="QTV28" s="15"/>
      <c r="QTW28" s="23"/>
      <c r="QTX28" s="21"/>
      <c r="QTY28"/>
      <c r="QTZ28" s="4"/>
      <c r="QUA28" s="4"/>
      <c r="QUB28"/>
      <c r="QUC28" s="22"/>
      <c r="QUD28" s="22"/>
      <c r="QUE28" s="22"/>
      <c r="QUF28" s="15"/>
      <c r="QUG28" s="23"/>
      <c r="QUH28" s="21"/>
      <c r="QUI28"/>
      <c r="QUJ28" s="4"/>
      <c r="QUK28" s="4"/>
      <c r="QUL28"/>
      <c r="QUM28" s="22"/>
      <c r="QUN28" s="22"/>
      <c r="QUO28" s="22"/>
      <c r="QUP28" s="15"/>
      <c r="QUQ28" s="23"/>
      <c r="QUR28" s="21"/>
      <c r="QUS28"/>
      <c r="QUT28" s="4"/>
      <c r="QUU28" s="4"/>
      <c r="QUV28"/>
      <c r="QUW28" s="22"/>
      <c r="QUX28" s="22"/>
      <c r="QUY28" s="22"/>
      <c r="QUZ28" s="15"/>
      <c r="QVA28" s="23"/>
      <c r="QVB28" s="21"/>
      <c r="QVC28"/>
      <c r="QVD28" s="4"/>
      <c r="QVE28" s="4"/>
      <c r="QVF28"/>
      <c r="QVG28" s="22"/>
      <c r="QVH28" s="22"/>
      <c r="QVI28" s="22"/>
      <c r="QVJ28" s="15"/>
      <c r="QVK28" s="23"/>
      <c r="QVL28" s="21"/>
      <c r="QVM28"/>
      <c r="QVN28" s="4"/>
      <c r="QVO28" s="4"/>
      <c r="QVP28"/>
      <c r="QVQ28" s="22"/>
      <c r="QVR28" s="22"/>
      <c r="QVS28" s="22"/>
      <c r="QVT28" s="15"/>
      <c r="QVU28" s="23"/>
      <c r="QVV28" s="21"/>
      <c r="QVW28"/>
      <c r="QVX28" s="4"/>
      <c r="QVY28" s="4"/>
      <c r="QVZ28"/>
      <c r="QWA28" s="22"/>
      <c r="QWB28" s="22"/>
      <c r="QWC28" s="22"/>
      <c r="QWD28" s="15"/>
      <c r="QWE28" s="23"/>
      <c r="QWF28" s="21"/>
      <c r="QWG28"/>
      <c r="QWH28" s="4"/>
      <c r="QWI28" s="4"/>
      <c r="QWJ28"/>
      <c r="QWK28" s="22"/>
      <c r="QWL28" s="22"/>
      <c r="QWM28" s="22"/>
      <c r="QWN28" s="15"/>
      <c r="QWO28" s="23"/>
      <c r="QWP28" s="21"/>
      <c r="QWQ28"/>
      <c r="QWR28" s="4"/>
      <c r="QWS28" s="4"/>
      <c r="QWT28"/>
      <c r="QWU28" s="22"/>
      <c r="QWV28" s="22"/>
      <c r="QWW28" s="22"/>
      <c r="QWX28" s="15"/>
      <c r="QWY28" s="23"/>
      <c r="QWZ28" s="21"/>
      <c r="QXA28"/>
      <c r="QXB28" s="4"/>
      <c r="QXC28" s="4"/>
      <c r="QXD28"/>
      <c r="QXE28" s="22"/>
      <c r="QXF28" s="22"/>
      <c r="QXG28" s="22"/>
      <c r="QXH28" s="15"/>
      <c r="QXI28" s="23"/>
      <c r="QXJ28" s="21"/>
      <c r="QXK28"/>
      <c r="QXL28" s="4"/>
      <c r="QXM28" s="4"/>
      <c r="QXN28"/>
      <c r="QXO28" s="22"/>
      <c r="QXP28" s="22"/>
      <c r="QXQ28" s="22"/>
      <c r="QXR28" s="15"/>
      <c r="QXS28" s="23"/>
      <c r="QXT28" s="21"/>
      <c r="QXU28"/>
      <c r="QXV28" s="4"/>
      <c r="QXW28" s="4"/>
      <c r="QXX28"/>
      <c r="QXY28" s="22"/>
      <c r="QXZ28" s="22"/>
      <c r="QYA28" s="22"/>
      <c r="QYB28" s="15"/>
      <c r="QYC28" s="23"/>
      <c r="QYD28" s="21"/>
      <c r="QYE28"/>
      <c r="QYF28" s="4"/>
      <c r="QYG28" s="4"/>
      <c r="QYH28"/>
      <c r="QYI28" s="22"/>
      <c r="QYJ28" s="22"/>
      <c r="QYK28" s="22"/>
      <c r="QYL28" s="15"/>
      <c r="QYM28" s="23"/>
      <c r="QYN28" s="21"/>
      <c r="QYO28"/>
      <c r="QYP28" s="4"/>
      <c r="QYQ28" s="4"/>
      <c r="QYR28"/>
      <c r="QYS28" s="22"/>
      <c r="QYT28" s="22"/>
      <c r="QYU28" s="22"/>
      <c r="QYV28" s="15"/>
      <c r="QYW28" s="23"/>
      <c r="QYX28" s="21"/>
      <c r="QYY28"/>
      <c r="QYZ28" s="4"/>
      <c r="QZA28" s="4"/>
      <c r="QZB28"/>
      <c r="QZC28" s="22"/>
      <c r="QZD28" s="22"/>
      <c r="QZE28" s="22"/>
      <c r="QZF28" s="15"/>
      <c r="QZG28" s="23"/>
      <c r="QZH28" s="21"/>
      <c r="QZI28"/>
      <c r="QZJ28" s="4"/>
      <c r="QZK28" s="4"/>
      <c r="QZL28"/>
      <c r="QZM28" s="22"/>
      <c r="QZN28" s="22"/>
      <c r="QZO28" s="22"/>
      <c r="QZP28" s="15"/>
      <c r="QZQ28" s="23"/>
      <c r="QZR28" s="21"/>
      <c r="QZS28"/>
      <c r="QZT28" s="4"/>
      <c r="QZU28" s="4"/>
      <c r="QZV28"/>
      <c r="QZW28" s="22"/>
      <c r="QZX28" s="22"/>
      <c r="QZY28" s="22"/>
      <c r="QZZ28" s="15"/>
      <c r="RAA28" s="23"/>
      <c r="RAB28" s="21"/>
      <c r="RAC28"/>
      <c r="RAD28" s="4"/>
      <c r="RAE28" s="4"/>
      <c r="RAF28"/>
      <c r="RAG28" s="22"/>
      <c r="RAH28" s="22"/>
      <c r="RAI28" s="22"/>
      <c r="RAJ28" s="15"/>
      <c r="RAK28" s="23"/>
      <c r="RAL28" s="21"/>
      <c r="RAM28"/>
      <c r="RAN28" s="4"/>
      <c r="RAO28" s="4"/>
      <c r="RAP28"/>
      <c r="RAQ28" s="22"/>
      <c r="RAR28" s="22"/>
      <c r="RAS28" s="22"/>
      <c r="RAT28" s="15"/>
      <c r="RAU28" s="23"/>
      <c r="RAV28" s="21"/>
      <c r="RAW28"/>
      <c r="RAX28" s="4"/>
      <c r="RAY28" s="4"/>
      <c r="RAZ28"/>
      <c r="RBA28" s="22"/>
      <c r="RBB28" s="22"/>
      <c r="RBC28" s="22"/>
      <c r="RBD28" s="15"/>
      <c r="RBE28" s="23"/>
      <c r="RBF28" s="21"/>
      <c r="RBG28"/>
      <c r="RBH28" s="4"/>
      <c r="RBI28" s="4"/>
      <c r="RBJ28"/>
      <c r="RBK28" s="22"/>
      <c r="RBL28" s="22"/>
      <c r="RBM28" s="22"/>
      <c r="RBN28" s="15"/>
      <c r="RBO28" s="23"/>
      <c r="RBP28" s="21"/>
      <c r="RBQ28"/>
      <c r="RBR28" s="4"/>
      <c r="RBS28" s="4"/>
      <c r="RBT28"/>
      <c r="RBU28" s="22"/>
      <c r="RBV28" s="22"/>
      <c r="RBW28" s="22"/>
      <c r="RBX28" s="15"/>
      <c r="RBY28" s="23"/>
      <c r="RBZ28" s="21"/>
      <c r="RCA28"/>
      <c r="RCB28" s="4"/>
      <c r="RCC28" s="4"/>
      <c r="RCD28"/>
      <c r="RCE28" s="22"/>
      <c r="RCF28" s="22"/>
      <c r="RCG28" s="22"/>
      <c r="RCH28" s="15"/>
      <c r="RCI28" s="23"/>
      <c r="RCJ28" s="21"/>
      <c r="RCK28"/>
      <c r="RCL28" s="4"/>
      <c r="RCM28" s="4"/>
      <c r="RCN28"/>
      <c r="RCO28" s="22"/>
      <c r="RCP28" s="22"/>
      <c r="RCQ28" s="22"/>
      <c r="RCR28" s="15"/>
      <c r="RCS28" s="23"/>
      <c r="RCT28" s="21"/>
      <c r="RCU28"/>
      <c r="RCV28" s="4"/>
      <c r="RCW28" s="4"/>
      <c r="RCX28"/>
      <c r="RCY28" s="22"/>
      <c r="RCZ28" s="22"/>
      <c r="RDA28" s="22"/>
      <c r="RDB28" s="15"/>
      <c r="RDC28" s="23"/>
      <c r="RDD28" s="21"/>
      <c r="RDE28"/>
      <c r="RDF28" s="4"/>
      <c r="RDG28" s="4"/>
      <c r="RDH28"/>
      <c r="RDI28" s="22"/>
      <c r="RDJ28" s="22"/>
      <c r="RDK28" s="22"/>
      <c r="RDL28" s="15"/>
      <c r="RDM28" s="23"/>
      <c r="RDN28" s="21"/>
      <c r="RDO28"/>
      <c r="RDP28" s="4"/>
      <c r="RDQ28" s="4"/>
      <c r="RDR28"/>
      <c r="RDS28" s="22"/>
      <c r="RDT28" s="22"/>
      <c r="RDU28" s="22"/>
      <c r="RDV28" s="15"/>
      <c r="RDW28" s="23"/>
      <c r="RDX28" s="21"/>
      <c r="RDY28"/>
      <c r="RDZ28" s="4"/>
      <c r="REA28" s="4"/>
      <c r="REB28"/>
      <c r="REC28" s="22"/>
      <c r="RED28" s="22"/>
      <c r="REE28" s="22"/>
      <c r="REF28" s="15"/>
      <c r="REG28" s="23"/>
      <c r="REH28" s="21"/>
      <c r="REI28"/>
      <c r="REJ28" s="4"/>
      <c r="REK28" s="4"/>
      <c r="REL28"/>
      <c r="REM28" s="22"/>
      <c r="REN28" s="22"/>
      <c r="REO28" s="22"/>
      <c r="REP28" s="15"/>
      <c r="REQ28" s="23"/>
      <c r="RER28" s="21"/>
      <c r="RES28"/>
      <c r="RET28" s="4"/>
      <c r="REU28" s="4"/>
      <c r="REV28"/>
      <c r="REW28" s="22"/>
      <c r="REX28" s="22"/>
      <c r="REY28" s="22"/>
      <c r="REZ28" s="15"/>
      <c r="RFA28" s="23"/>
      <c r="RFB28" s="21"/>
      <c r="RFC28"/>
      <c r="RFD28" s="4"/>
      <c r="RFE28" s="4"/>
      <c r="RFF28"/>
      <c r="RFG28" s="22"/>
      <c r="RFH28" s="22"/>
      <c r="RFI28" s="22"/>
      <c r="RFJ28" s="15"/>
      <c r="RFK28" s="23"/>
      <c r="RFL28" s="21"/>
      <c r="RFM28"/>
      <c r="RFN28" s="4"/>
      <c r="RFO28" s="4"/>
      <c r="RFP28"/>
      <c r="RFQ28" s="22"/>
      <c r="RFR28" s="22"/>
      <c r="RFS28" s="22"/>
      <c r="RFT28" s="15"/>
      <c r="RFU28" s="23"/>
      <c r="RFV28" s="21"/>
      <c r="RFW28"/>
      <c r="RFX28" s="4"/>
      <c r="RFY28" s="4"/>
      <c r="RFZ28"/>
      <c r="RGA28" s="22"/>
      <c r="RGB28" s="22"/>
      <c r="RGC28" s="22"/>
      <c r="RGD28" s="15"/>
      <c r="RGE28" s="23"/>
      <c r="RGF28" s="21"/>
      <c r="RGG28"/>
      <c r="RGH28" s="4"/>
      <c r="RGI28" s="4"/>
      <c r="RGJ28"/>
      <c r="RGK28" s="22"/>
      <c r="RGL28" s="22"/>
      <c r="RGM28" s="22"/>
      <c r="RGN28" s="15"/>
      <c r="RGO28" s="23"/>
      <c r="RGP28" s="21"/>
      <c r="RGQ28"/>
      <c r="RGR28" s="4"/>
      <c r="RGS28" s="4"/>
      <c r="RGT28"/>
      <c r="RGU28" s="22"/>
      <c r="RGV28" s="22"/>
      <c r="RGW28" s="22"/>
      <c r="RGX28" s="15"/>
      <c r="RGY28" s="23"/>
      <c r="RGZ28" s="21"/>
      <c r="RHA28"/>
      <c r="RHB28" s="4"/>
      <c r="RHC28" s="4"/>
      <c r="RHD28"/>
      <c r="RHE28" s="22"/>
      <c r="RHF28" s="22"/>
      <c r="RHG28" s="22"/>
      <c r="RHH28" s="15"/>
      <c r="RHI28" s="23"/>
      <c r="RHJ28" s="21"/>
      <c r="RHK28"/>
      <c r="RHL28" s="4"/>
      <c r="RHM28" s="4"/>
      <c r="RHN28"/>
      <c r="RHO28" s="22"/>
      <c r="RHP28" s="22"/>
      <c r="RHQ28" s="22"/>
      <c r="RHR28" s="15"/>
      <c r="RHS28" s="23"/>
      <c r="RHT28" s="21"/>
      <c r="RHU28"/>
      <c r="RHV28" s="4"/>
      <c r="RHW28" s="4"/>
      <c r="RHX28"/>
      <c r="RHY28" s="22"/>
      <c r="RHZ28" s="22"/>
      <c r="RIA28" s="22"/>
      <c r="RIB28" s="15"/>
      <c r="RIC28" s="23"/>
      <c r="RID28" s="21"/>
      <c r="RIE28"/>
      <c r="RIF28" s="4"/>
      <c r="RIG28" s="4"/>
      <c r="RIH28"/>
      <c r="RII28" s="22"/>
      <c r="RIJ28" s="22"/>
      <c r="RIK28" s="22"/>
      <c r="RIL28" s="15"/>
      <c r="RIM28" s="23"/>
      <c r="RIN28" s="21"/>
      <c r="RIO28"/>
      <c r="RIP28" s="4"/>
      <c r="RIQ28" s="4"/>
      <c r="RIR28"/>
      <c r="RIS28" s="22"/>
      <c r="RIT28" s="22"/>
      <c r="RIU28" s="22"/>
      <c r="RIV28" s="15"/>
      <c r="RIW28" s="23"/>
      <c r="RIX28" s="21"/>
      <c r="RIY28"/>
      <c r="RIZ28" s="4"/>
      <c r="RJA28" s="4"/>
      <c r="RJB28"/>
      <c r="RJC28" s="22"/>
      <c r="RJD28" s="22"/>
      <c r="RJE28" s="22"/>
      <c r="RJF28" s="15"/>
      <c r="RJG28" s="23"/>
      <c r="RJH28" s="21"/>
      <c r="RJI28"/>
      <c r="RJJ28" s="4"/>
      <c r="RJK28" s="4"/>
      <c r="RJL28"/>
      <c r="RJM28" s="22"/>
      <c r="RJN28" s="22"/>
      <c r="RJO28" s="22"/>
      <c r="RJP28" s="15"/>
      <c r="RJQ28" s="23"/>
      <c r="RJR28" s="21"/>
      <c r="RJS28"/>
      <c r="RJT28" s="4"/>
      <c r="RJU28" s="4"/>
      <c r="RJV28"/>
      <c r="RJW28" s="22"/>
      <c r="RJX28" s="22"/>
      <c r="RJY28" s="22"/>
      <c r="RJZ28" s="15"/>
      <c r="RKA28" s="23"/>
      <c r="RKB28" s="21"/>
      <c r="RKC28"/>
      <c r="RKD28" s="4"/>
      <c r="RKE28" s="4"/>
      <c r="RKF28"/>
      <c r="RKG28" s="22"/>
      <c r="RKH28" s="22"/>
      <c r="RKI28" s="22"/>
      <c r="RKJ28" s="15"/>
      <c r="RKK28" s="23"/>
      <c r="RKL28" s="21"/>
      <c r="RKM28"/>
      <c r="RKN28" s="4"/>
      <c r="RKO28" s="4"/>
      <c r="RKP28"/>
      <c r="RKQ28" s="22"/>
      <c r="RKR28" s="22"/>
      <c r="RKS28" s="22"/>
      <c r="RKT28" s="15"/>
      <c r="RKU28" s="23"/>
      <c r="RKV28" s="21"/>
      <c r="RKW28"/>
      <c r="RKX28" s="4"/>
      <c r="RKY28" s="4"/>
      <c r="RKZ28"/>
      <c r="RLA28" s="22"/>
      <c r="RLB28" s="22"/>
      <c r="RLC28" s="22"/>
      <c r="RLD28" s="15"/>
      <c r="RLE28" s="23"/>
      <c r="RLF28" s="21"/>
      <c r="RLG28"/>
      <c r="RLH28" s="4"/>
      <c r="RLI28" s="4"/>
      <c r="RLJ28"/>
      <c r="RLK28" s="22"/>
      <c r="RLL28" s="22"/>
      <c r="RLM28" s="22"/>
      <c r="RLN28" s="15"/>
      <c r="RLO28" s="23"/>
      <c r="RLP28" s="21"/>
      <c r="RLQ28"/>
      <c r="RLR28" s="4"/>
      <c r="RLS28" s="4"/>
      <c r="RLT28"/>
      <c r="RLU28" s="22"/>
      <c r="RLV28" s="22"/>
      <c r="RLW28" s="22"/>
      <c r="RLX28" s="15"/>
      <c r="RLY28" s="23"/>
      <c r="RLZ28" s="21"/>
      <c r="RMA28"/>
      <c r="RMB28" s="4"/>
      <c r="RMC28" s="4"/>
      <c r="RMD28"/>
      <c r="RME28" s="22"/>
      <c r="RMF28" s="22"/>
      <c r="RMG28" s="22"/>
      <c r="RMH28" s="15"/>
      <c r="RMI28" s="23"/>
      <c r="RMJ28" s="21"/>
      <c r="RMK28"/>
      <c r="RML28" s="4"/>
      <c r="RMM28" s="4"/>
      <c r="RMN28"/>
      <c r="RMO28" s="22"/>
      <c r="RMP28" s="22"/>
      <c r="RMQ28" s="22"/>
      <c r="RMR28" s="15"/>
      <c r="RMS28" s="23"/>
      <c r="RMT28" s="21"/>
      <c r="RMU28"/>
      <c r="RMV28" s="4"/>
      <c r="RMW28" s="4"/>
      <c r="RMX28"/>
      <c r="RMY28" s="22"/>
      <c r="RMZ28" s="22"/>
      <c r="RNA28" s="22"/>
      <c r="RNB28" s="15"/>
      <c r="RNC28" s="23"/>
      <c r="RND28" s="21"/>
      <c r="RNE28"/>
      <c r="RNF28" s="4"/>
      <c r="RNG28" s="4"/>
      <c r="RNH28"/>
      <c r="RNI28" s="22"/>
      <c r="RNJ28" s="22"/>
      <c r="RNK28" s="22"/>
      <c r="RNL28" s="15"/>
      <c r="RNM28" s="23"/>
      <c r="RNN28" s="21"/>
      <c r="RNO28"/>
      <c r="RNP28" s="4"/>
      <c r="RNQ28" s="4"/>
      <c r="RNR28"/>
      <c r="RNS28" s="22"/>
      <c r="RNT28" s="22"/>
      <c r="RNU28" s="22"/>
      <c r="RNV28" s="15"/>
      <c r="RNW28" s="23"/>
      <c r="RNX28" s="21"/>
      <c r="RNY28"/>
      <c r="RNZ28" s="4"/>
      <c r="ROA28" s="4"/>
      <c r="ROB28"/>
      <c r="ROC28" s="22"/>
      <c r="ROD28" s="22"/>
      <c r="ROE28" s="22"/>
      <c r="ROF28" s="15"/>
      <c r="ROG28" s="23"/>
      <c r="ROH28" s="21"/>
      <c r="ROI28"/>
      <c r="ROJ28" s="4"/>
      <c r="ROK28" s="4"/>
      <c r="ROL28"/>
      <c r="ROM28" s="22"/>
      <c r="RON28" s="22"/>
      <c r="ROO28" s="22"/>
      <c r="ROP28" s="15"/>
      <c r="ROQ28" s="23"/>
      <c r="ROR28" s="21"/>
      <c r="ROS28"/>
      <c r="ROT28" s="4"/>
      <c r="ROU28" s="4"/>
      <c r="ROV28"/>
      <c r="ROW28" s="22"/>
      <c r="ROX28" s="22"/>
      <c r="ROY28" s="22"/>
      <c r="ROZ28" s="15"/>
      <c r="RPA28" s="23"/>
      <c r="RPB28" s="21"/>
      <c r="RPC28"/>
      <c r="RPD28" s="4"/>
      <c r="RPE28" s="4"/>
      <c r="RPF28"/>
      <c r="RPG28" s="22"/>
      <c r="RPH28" s="22"/>
      <c r="RPI28" s="22"/>
      <c r="RPJ28" s="15"/>
      <c r="RPK28" s="23"/>
      <c r="RPL28" s="21"/>
      <c r="RPM28"/>
      <c r="RPN28" s="4"/>
      <c r="RPO28" s="4"/>
      <c r="RPP28"/>
      <c r="RPQ28" s="22"/>
      <c r="RPR28" s="22"/>
      <c r="RPS28" s="22"/>
      <c r="RPT28" s="15"/>
      <c r="RPU28" s="23"/>
      <c r="RPV28" s="21"/>
      <c r="RPW28"/>
      <c r="RPX28" s="4"/>
      <c r="RPY28" s="4"/>
      <c r="RPZ28"/>
      <c r="RQA28" s="22"/>
      <c r="RQB28" s="22"/>
      <c r="RQC28" s="22"/>
      <c r="RQD28" s="15"/>
      <c r="RQE28" s="23"/>
      <c r="RQF28" s="21"/>
      <c r="RQG28"/>
      <c r="RQH28" s="4"/>
      <c r="RQI28" s="4"/>
      <c r="RQJ28"/>
      <c r="RQK28" s="22"/>
      <c r="RQL28" s="22"/>
      <c r="RQM28" s="22"/>
      <c r="RQN28" s="15"/>
      <c r="RQO28" s="23"/>
      <c r="RQP28" s="21"/>
      <c r="RQQ28"/>
      <c r="RQR28" s="4"/>
      <c r="RQS28" s="4"/>
      <c r="RQT28"/>
      <c r="RQU28" s="22"/>
      <c r="RQV28" s="22"/>
      <c r="RQW28" s="22"/>
      <c r="RQX28" s="15"/>
      <c r="RQY28" s="23"/>
      <c r="RQZ28" s="21"/>
      <c r="RRA28"/>
      <c r="RRB28" s="4"/>
      <c r="RRC28" s="4"/>
      <c r="RRD28"/>
      <c r="RRE28" s="22"/>
      <c r="RRF28" s="22"/>
      <c r="RRG28" s="22"/>
      <c r="RRH28" s="15"/>
      <c r="RRI28" s="23"/>
      <c r="RRJ28" s="21"/>
      <c r="RRK28"/>
      <c r="RRL28" s="4"/>
      <c r="RRM28" s="4"/>
      <c r="RRN28"/>
      <c r="RRO28" s="22"/>
      <c r="RRP28" s="22"/>
      <c r="RRQ28" s="22"/>
      <c r="RRR28" s="15"/>
      <c r="RRS28" s="23"/>
      <c r="RRT28" s="21"/>
      <c r="RRU28"/>
      <c r="RRV28" s="4"/>
      <c r="RRW28" s="4"/>
      <c r="RRX28"/>
      <c r="RRY28" s="22"/>
      <c r="RRZ28" s="22"/>
      <c r="RSA28" s="22"/>
      <c r="RSB28" s="15"/>
      <c r="RSC28" s="23"/>
      <c r="RSD28" s="21"/>
      <c r="RSE28"/>
      <c r="RSF28" s="4"/>
      <c r="RSG28" s="4"/>
      <c r="RSH28"/>
      <c r="RSI28" s="22"/>
      <c r="RSJ28" s="22"/>
      <c r="RSK28" s="22"/>
      <c r="RSL28" s="15"/>
      <c r="RSM28" s="23"/>
      <c r="RSN28" s="21"/>
      <c r="RSO28"/>
      <c r="RSP28" s="4"/>
      <c r="RSQ28" s="4"/>
      <c r="RSR28"/>
      <c r="RSS28" s="22"/>
      <c r="RST28" s="22"/>
      <c r="RSU28" s="22"/>
      <c r="RSV28" s="15"/>
      <c r="RSW28" s="23"/>
      <c r="RSX28" s="21"/>
      <c r="RSY28"/>
      <c r="RSZ28" s="4"/>
      <c r="RTA28" s="4"/>
      <c r="RTB28"/>
      <c r="RTC28" s="22"/>
      <c r="RTD28" s="22"/>
      <c r="RTE28" s="22"/>
      <c r="RTF28" s="15"/>
      <c r="RTG28" s="23"/>
      <c r="RTH28" s="21"/>
      <c r="RTI28"/>
      <c r="RTJ28" s="4"/>
      <c r="RTK28" s="4"/>
      <c r="RTL28"/>
      <c r="RTM28" s="22"/>
      <c r="RTN28" s="22"/>
      <c r="RTO28" s="22"/>
      <c r="RTP28" s="15"/>
      <c r="RTQ28" s="23"/>
      <c r="RTR28" s="21"/>
      <c r="RTS28"/>
      <c r="RTT28" s="4"/>
      <c r="RTU28" s="4"/>
      <c r="RTV28"/>
      <c r="RTW28" s="22"/>
      <c r="RTX28" s="22"/>
      <c r="RTY28" s="22"/>
      <c r="RTZ28" s="15"/>
      <c r="RUA28" s="23"/>
      <c r="RUB28" s="21"/>
      <c r="RUC28"/>
      <c r="RUD28" s="4"/>
      <c r="RUE28" s="4"/>
      <c r="RUF28"/>
      <c r="RUG28" s="22"/>
      <c r="RUH28" s="22"/>
      <c r="RUI28" s="22"/>
      <c r="RUJ28" s="15"/>
      <c r="RUK28" s="23"/>
      <c r="RUL28" s="21"/>
      <c r="RUM28"/>
      <c r="RUN28" s="4"/>
      <c r="RUO28" s="4"/>
      <c r="RUP28"/>
      <c r="RUQ28" s="22"/>
      <c r="RUR28" s="22"/>
      <c r="RUS28" s="22"/>
      <c r="RUT28" s="15"/>
      <c r="RUU28" s="23"/>
      <c r="RUV28" s="21"/>
      <c r="RUW28"/>
      <c r="RUX28" s="4"/>
      <c r="RUY28" s="4"/>
      <c r="RUZ28"/>
      <c r="RVA28" s="22"/>
      <c r="RVB28" s="22"/>
      <c r="RVC28" s="22"/>
      <c r="RVD28" s="15"/>
      <c r="RVE28" s="23"/>
      <c r="RVF28" s="21"/>
      <c r="RVG28"/>
      <c r="RVH28" s="4"/>
      <c r="RVI28" s="4"/>
      <c r="RVJ28"/>
      <c r="RVK28" s="22"/>
      <c r="RVL28" s="22"/>
      <c r="RVM28" s="22"/>
      <c r="RVN28" s="15"/>
      <c r="RVO28" s="23"/>
      <c r="RVP28" s="21"/>
      <c r="RVQ28"/>
      <c r="RVR28" s="4"/>
      <c r="RVS28" s="4"/>
      <c r="RVT28"/>
      <c r="RVU28" s="22"/>
      <c r="RVV28" s="22"/>
      <c r="RVW28" s="22"/>
      <c r="RVX28" s="15"/>
      <c r="RVY28" s="23"/>
      <c r="RVZ28" s="21"/>
      <c r="RWA28"/>
      <c r="RWB28" s="4"/>
      <c r="RWC28" s="4"/>
      <c r="RWD28"/>
      <c r="RWE28" s="22"/>
      <c r="RWF28" s="22"/>
      <c r="RWG28" s="22"/>
      <c r="RWH28" s="15"/>
      <c r="RWI28" s="23"/>
      <c r="RWJ28" s="21"/>
      <c r="RWK28"/>
      <c r="RWL28" s="4"/>
      <c r="RWM28" s="4"/>
      <c r="RWN28"/>
      <c r="RWO28" s="22"/>
      <c r="RWP28" s="22"/>
      <c r="RWQ28" s="22"/>
      <c r="RWR28" s="15"/>
      <c r="RWS28" s="23"/>
      <c r="RWT28" s="21"/>
      <c r="RWU28"/>
      <c r="RWV28" s="4"/>
      <c r="RWW28" s="4"/>
      <c r="RWX28"/>
      <c r="RWY28" s="22"/>
      <c r="RWZ28" s="22"/>
      <c r="RXA28" s="22"/>
      <c r="RXB28" s="15"/>
      <c r="RXC28" s="23"/>
      <c r="RXD28" s="21"/>
      <c r="RXE28"/>
      <c r="RXF28" s="4"/>
      <c r="RXG28" s="4"/>
      <c r="RXH28"/>
      <c r="RXI28" s="22"/>
      <c r="RXJ28" s="22"/>
      <c r="RXK28" s="22"/>
      <c r="RXL28" s="15"/>
      <c r="RXM28" s="23"/>
      <c r="RXN28" s="21"/>
      <c r="RXO28"/>
      <c r="RXP28" s="4"/>
      <c r="RXQ28" s="4"/>
      <c r="RXR28"/>
      <c r="RXS28" s="22"/>
      <c r="RXT28" s="22"/>
      <c r="RXU28" s="22"/>
      <c r="RXV28" s="15"/>
      <c r="RXW28" s="23"/>
      <c r="RXX28" s="21"/>
      <c r="RXY28"/>
      <c r="RXZ28" s="4"/>
      <c r="RYA28" s="4"/>
      <c r="RYB28"/>
      <c r="RYC28" s="22"/>
      <c r="RYD28" s="22"/>
      <c r="RYE28" s="22"/>
      <c r="RYF28" s="15"/>
      <c r="RYG28" s="23"/>
      <c r="RYH28" s="21"/>
      <c r="RYI28"/>
      <c r="RYJ28" s="4"/>
      <c r="RYK28" s="4"/>
      <c r="RYL28"/>
      <c r="RYM28" s="22"/>
      <c r="RYN28" s="22"/>
      <c r="RYO28" s="22"/>
      <c r="RYP28" s="15"/>
      <c r="RYQ28" s="23"/>
      <c r="RYR28" s="21"/>
      <c r="RYS28"/>
      <c r="RYT28" s="4"/>
      <c r="RYU28" s="4"/>
      <c r="RYV28"/>
      <c r="RYW28" s="22"/>
      <c r="RYX28" s="22"/>
      <c r="RYY28" s="22"/>
      <c r="RYZ28" s="15"/>
      <c r="RZA28" s="23"/>
      <c r="RZB28" s="21"/>
      <c r="RZC28"/>
      <c r="RZD28" s="4"/>
      <c r="RZE28" s="4"/>
      <c r="RZF28"/>
      <c r="RZG28" s="22"/>
      <c r="RZH28" s="22"/>
      <c r="RZI28" s="22"/>
      <c r="RZJ28" s="15"/>
      <c r="RZK28" s="23"/>
      <c r="RZL28" s="21"/>
      <c r="RZM28"/>
      <c r="RZN28" s="4"/>
      <c r="RZO28" s="4"/>
      <c r="RZP28"/>
      <c r="RZQ28" s="22"/>
      <c r="RZR28" s="22"/>
      <c r="RZS28" s="22"/>
      <c r="RZT28" s="15"/>
      <c r="RZU28" s="23"/>
      <c r="RZV28" s="21"/>
      <c r="RZW28"/>
      <c r="RZX28" s="4"/>
      <c r="RZY28" s="4"/>
      <c r="RZZ28"/>
      <c r="SAA28" s="22"/>
      <c r="SAB28" s="22"/>
      <c r="SAC28" s="22"/>
      <c r="SAD28" s="15"/>
      <c r="SAE28" s="23"/>
      <c r="SAF28" s="21"/>
      <c r="SAG28"/>
      <c r="SAH28" s="4"/>
      <c r="SAI28" s="4"/>
      <c r="SAJ28"/>
      <c r="SAK28" s="22"/>
      <c r="SAL28" s="22"/>
      <c r="SAM28" s="22"/>
      <c r="SAN28" s="15"/>
      <c r="SAO28" s="23"/>
      <c r="SAP28" s="21"/>
      <c r="SAQ28"/>
      <c r="SAR28" s="4"/>
      <c r="SAS28" s="4"/>
      <c r="SAT28"/>
      <c r="SAU28" s="22"/>
      <c r="SAV28" s="22"/>
      <c r="SAW28" s="22"/>
      <c r="SAX28" s="15"/>
      <c r="SAY28" s="23"/>
      <c r="SAZ28" s="21"/>
      <c r="SBA28"/>
      <c r="SBB28" s="4"/>
      <c r="SBC28" s="4"/>
      <c r="SBD28"/>
      <c r="SBE28" s="22"/>
      <c r="SBF28" s="22"/>
      <c r="SBG28" s="22"/>
      <c r="SBH28" s="15"/>
      <c r="SBI28" s="23"/>
      <c r="SBJ28" s="21"/>
      <c r="SBK28"/>
      <c r="SBL28" s="4"/>
      <c r="SBM28" s="4"/>
      <c r="SBN28"/>
      <c r="SBO28" s="22"/>
      <c r="SBP28" s="22"/>
      <c r="SBQ28" s="22"/>
      <c r="SBR28" s="15"/>
      <c r="SBS28" s="23"/>
      <c r="SBT28" s="21"/>
      <c r="SBU28"/>
      <c r="SBV28" s="4"/>
      <c r="SBW28" s="4"/>
      <c r="SBX28"/>
      <c r="SBY28" s="22"/>
      <c r="SBZ28" s="22"/>
      <c r="SCA28" s="22"/>
      <c r="SCB28" s="15"/>
      <c r="SCC28" s="23"/>
      <c r="SCD28" s="21"/>
      <c r="SCE28"/>
      <c r="SCF28" s="4"/>
      <c r="SCG28" s="4"/>
      <c r="SCH28"/>
      <c r="SCI28" s="22"/>
      <c r="SCJ28" s="22"/>
      <c r="SCK28" s="22"/>
      <c r="SCL28" s="15"/>
      <c r="SCM28" s="23"/>
      <c r="SCN28" s="21"/>
      <c r="SCO28"/>
      <c r="SCP28" s="4"/>
      <c r="SCQ28" s="4"/>
      <c r="SCR28"/>
      <c r="SCS28" s="22"/>
      <c r="SCT28" s="22"/>
      <c r="SCU28" s="22"/>
      <c r="SCV28" s="15"/>
      <c r="SCW28" s="23"/>
      <c r="SCX28" s="21"/>
      <c r="SCY28"/>
      <c r="SCZ28" s="4"/>
      <c r="SDA28" s="4"/>
      <c r="SDB28"/>
      <c r="SDC28" s="22"/>
      <c r="SDD28" s="22"/>
      <c r="SDE28" s="22"/>
      <c r="SDF28" s="15"/>
      <c r="SDG28" s="23"/>
      <c r="SDH28" s="21"/>
      <c r="SDI28"/>
      <c r="SDJ28" s="4"/>
      <c r="SDK28" s="4"/>
      <c r="SDL28"/>
      <c r="SDM28" s="22"/>
      <c r="SDN28" s="22"/>
      <c r="SDO28" s="22"/>
      <c r="SDP28" s="15"/>
      <c r="SDQ28" s="23"/>
      <c r="SDR28" s="21"/>
      <c r="SDS28"/>
      <c r="SDT28" s="4"/>
      <c r="SDU28" s="4"/>
      <c r="SDV28"/>
      <c r="SDW28" s="22"/>
      <c r="SDX28" s="22"/>
      <c r="SDY28" s="22"/>
      <c r="SDZ28" s="15"/>
      <c r="SEA28" s="23"/>
      <c r="SEB28" s="21"/>
      <c r="SEC28"/>
      <c r="SED28" s="4"/>
      <c r="SEE28" s="4"/>
      <c r="SEF28"/>
      <c r="SEG28" s="22"/>
      <c r="SEH28" s="22"/>
      <c r="SEI28" s="22"/>
      <c r="SEJ28" s="15"/>
      <c r="SEK28" s="23"/>
      <c r="SEL28" s="21"/>
      <c r="SEM28"/>
      <c r="SEN28" s="4"/>
      <c r="SEO28" s="4"/>
      <c r="SEP28"/>
      <c r="SEQ28" s="22"/>
      <c r="SER28" s="22"/>
      <c r="SES28" s="22"/>
      <c r="SET28" s="15"/>
      <c r="SEU28" s="23"/>
      <c r="SEV28" s="21"/>
      <c r="SEW28"/>
      <c r="SEX28" s="4"/>
      <c r="SEY28" s="4"/>
      <c r="SEZ28"/>
      <c r="SFA28" s="22"/>
      <c r="SFB28" s="22"/>
      <c r="SFC28" s="22"/>
      <c r="SFD28" s="15"/>
      <c r="SFE28" s="23"/>
      <c r="SFF28" s="21"/>
      <c r="SFG28"/>
      <c r="SFH28" s="4"/>
      <c r="SFI28" s="4"/>
      <c r="SFJ28"/>
      <c r="SFK28" s="22"/>
      <c r="SFL28" s="22"/>
      <c r="SFM28" s="22"/>
      <c r="SFN28" s="15"/>
      <c r="SFO28" s="23"/>
      <c r="SFP28" s="21"/>
      <c r="SFQ28"/>
      <c r="SFR28" s="4"/>
      <c r="SFS28" s="4"/>
      <c r="SFT28"/>
      <c r="SFU28" s="22"/>
      <c r="SFV28" s="22"/>
      <c r="SFW28" s="22"/>
      <c r="SFX28" s="15"/>
      <c r="SFY28" s="23"/>
      <c r="SFZ28" s="21"/>
      <c r="SGA28"/>
      <c r="SGB28" s="4"/>
      <c r="SGC28" s="4"/>
      <c r="SGD28"/>
      <c r="SGE28" s="22"/>
      <c r="SGF28" s="22"/>
      <c r="SGG28" s="22"/>
      <c r="SGH28" s="15"/>
      <c r="SGI28" s="23"/>
      <c r="SGJ28" s="21"/>
      <c r="SGK28"/>
      <c r="SGL28" s="4"/>
      <c r="SGM28" s="4"/>
      <c r="SGN28"/>
      <c r="SGO28" s="22"/>
      <c r="SGP28" s="22"/>
      <c r="SGQ28" s="22"/>
      <c r="SGR28" s="15"/>
      <c r="SGS28" s="23"/>
      <c r="SGT28" s="21"/>
      <c r="SGU28"/>
      <c r="SGV28" s="4"/>
      <c r="SGW28" s="4"/>
      <c r="SGX28"/>
      <c r="SGY28" s="22"/>
      <c r="SGZ28" s="22"/>
      <c r="SHA28" s="22"/>
      <c r="SHB28" s="15"/>
      <c r="SHC28" s="23"/>
      <c r="SHD28" s="21"/>
      <c r="SHE28"/>
      <c r="SHF28" s="4"/>
      <c r="SHG28" s="4"/>
      <c r="SHH28"/>
      <c r="SHI28" s="22"/>
      <c r="SHJ28" s="22"/>
      <c r="SHK28" s="22"/>
      <c r="SHL28" s="15"/>
      <c r="SHM28" s="23"/>
      <c r="SHN28" s="21"/>
      <c r="SHO28"/>
      <c r="SHP28" s="4"/>
      <c r="SHQ28" s="4"/>
      <c r="SHR28"/>
      <c r="SHS28" s="22"/>
      <c r="SHT28" s="22"/>
      <c r="SHU28" s="22"/>
      <c r="SHV28" s="15"/>
      <c r="SHW28" s="23"/>
      <c r="SHX28" s="21"/>
      <c r="SHY28"/>
      <c r="SHZ28" s="4"/>
      <c r="SIA28" s="4"/>
      <c r="SIB28"/>
      <c r="SIC28" s="22"/>
      <c r="SID28" s="22"/>
      <c r="SIE28" s="22"/>
      <c r="SIF28" s="15"/>
      <c r="SIG28" s="23"/>
      <c r="SIH28" s="21"/>
      <c r="SII28"/>
      <c r="SIJ28" s="4"/>
      <c r="SIK28" s="4"/>
      <c r="SIL28"/>
      <c r="SIM28" s="22"/>
      <c r="SIN28" s="22"/>
      <c r="SIO28" s="22"/>
      <c r="SIP28" s="15"/>
      <c r="SIQ28" s="23"/>
      <c r="SIR28" s="21"/>
      <c r="SIS28"/>
      <c r="SIT28" s="4"/>
      <c r="SIU28" s="4"/>
      <c r="SIV28"/>
      <c r="SIW28" s="22"/>
      <c r="SIX28" s="22"/>
      <c r="SIY28" s="22"/>
      <c r="SIZ28" s="15"/>
      <c r="SJA28" s="23"/>
      <c r="SJB28" s="21"/>
      <c r="SJC28"/>
      <c r="SJD28" s="4"/>
      <c r="SJE28" s="4"/>
      <c r="SJF28"/>
      <c r="SJG28" s="22"/>
      <c r="SJH28" s="22"/>
      <c r="SJI28" s="22"/>
      <c r="SJJ28" s="15"/>
      <c r="SJK28" s="23"/>
      <c r="SJL28" s="21"/>
      <c r="SJM28"/>
      <c r="SJN28" s="4"/>
      <c r="SJO28" s="4"/>
      <c r="SJP28"/>
      <c r="SJQ28" s="22"/>
      <c r="SJR28" s="22"/>
      <c r="SJS28" s="22"/>
      <c r="SJT28" s="15"/>
      <c r="SJU28" s="23"/>
      <c r="SJV28" s="21"/>
      <c r="SJW28"/>
      <c r="SJX28" s="4"/>
      <c r="SJY28" s="4"/>
      <c r="SJZ28"/>
      <c r="SKA28" s="22"/>
      <c r="SKB28" s="22"/>
      <c r="SKC28" s="22"/>
      <c r="SKD28" s="15"/>
      <c r="SKE28" s="23"/>
      <c r="SKF28" s="21"/>
      <c r="SKG28"/>
      <c r="SKH28" s="4"/>
      <c r="SKI28" s="4"/>
      <c r="SKJ28"/>
      <c r="SKK28" s="22"/>
      <c r="SKL28" s="22"/>
      <c r="SKM28" s="22"/>
      <c r="SKN28" s="15"/>
      <c r="SKO28" s="23"/>
      <c r="SKP28" s="21"/>
      <c r="SKQ28"/>
      <c r="SKR28" s="4"/>
      <c r="SKS28" s="4"/>
      <c r="SKT28"/>
      <c r="SKU28" s="22"/>
      <c r="SKV28" s="22"/>
      <c r="SKW28" s="22"/>
      <c r="SKX28" s="15"/>
      <c r="SKY28" s="23"/>
      <c r="SKZ28" s="21"/>
      <c r="SLA28"/>
      <c r="SLB28" s="4"/>
      <c r="SLC28" s="4"/>
      <c r="SLD28"/>
      <c r="SLE28" s="22"/>
      <c r="SLF28" s="22"/>
      <c r="SLG28" s="22"/>
      <c r="SLH28" s="15"/>
      <c r="SLI28" s="23"/>
      <c r="SLJ28" s="21"/>
      <c r="SLK28"/>
      <c r="SLL28" s="4"/>
      <c r="SLM28" s="4"/>
      <c r="SLN28"/>
      <c r="SLO28" s="22"/>
      <c r="SLP28" s="22"/>
      <c r="SLQ28" s="22"/>
      <c r="SLR28" s="15"/>
      <c r="SLS28" s="23"/>
      <c r="SLT28" s="21"/>
      <c r="SLU28"/>
      <c r="SLV28" s="4"/>
      <c r="SLW28" s="4"/>
      <c r="SLX28"/>
      <c r="SLY28" s="22"/>
      <c r="SLZ28" s="22"/>
      <c r="SMA28" s="22"/>
      <c r="SMB28" s="15"/>
      <c r="SMC28" s="23"/>
      <c r="SMD28" s="21"/>
      <c r="SME28"/>
      <c r="SMF28" s="4"/>
      <c r="SMG28" s="4"/>
      <c r="SMH28"/>
      <c r="SMI28" s="22"/>
      <c r="SMJ28" s="22"/>
      <c r="SMK28" s="22"/>
      <c r="SML28" s="15"/>
      <c r="SMM28" s="23"/>
      <c r="SMN28" s="21"/>
      <c r="SMO28"/>
      <c r="SMP28" s="4"/>
      <c r="SMQ28" s="4"/>
      <c r="SMR28"/>
      <c r="SMS28" s="22"/>
      <c r="SMT28" s="22"/>
      <c r="SMU28" s="22"/>
      <c r="SMV28" s="15"/>
      <c r="SMW28" s="23"/>
      <c r="SMX28" s="21"/>
      <c r="SMY28"/>
      <c r="SMZ28" s="4"/>
      <c r="SNA28" s="4"/>
      <c r="SNB28"/>
      <c r="SNC28" s="22"/>
      <c r="SND28" s="22"/>
      <c r="SNE28" s="22"/>
      <c r="SNF28" s="15"/>
      <c r="SNG28" s="23"/>
      <c r="SNH28" s="21"/>
      <c r="SNI28"/>
      <c r="SNJ28" s="4"/>
      <c r="SNK28" s="4"/>
      <c r="SNL28"/>
      <c r="SNM28" s="22"/>
      <c r="SNN28" s="22"/>
      <c r="SNO28" s="22"/>
      <c r="SNP28" s="15"/>
      <c r="SNQ28" s="23"/>
      <c r="SNR28" s="21"/>
      <c r="SNS28"/>
      <c r="SNT28" s="4"/>
      <c r="SNU28" s="4"/>
      <c r="SNV28"/>
      <c r="SNW28" s="22"/>
      <c r="SNX28" s="22"/>
      <c r="SNY28" s="22"/>
      <c r="SNZ28" s="15"/>
      <c r="SOA28" s="23"/>
      <c r="SOB28" s="21"/>
      <c r="SOC28"/>
      <c r="SOD28" s="4"/>
      <c r="SOE28" s="4"/>
      <c r="SOF28"/>
      <c r="SOG28" s="22"/>
      <c r="SOH28" s="22"/>
      <c r="SOI28" s="22"/>
      <c r="SOJ28" s="15"/>
      <c r="SOK28" s="23"/>
      <c r="SOL28" s="21"/>
      <c r="SOM28"/>
      <c r="SON28" s="4"/>
      <c r="SOO28" s="4"/>
      <c r="SOP28"/>
      <c r="SOQ28" s="22"/>
      <c r="SOR28" s="22"/>
      <c r="SOS28" s="22"/>
      <c r="SOT28" s="15"/>
      <c r="SOU28" s="23"/>
      <c r="SOV28" s="21"/>
      <c r="SOW28"/>
      <c r="SOX28" s="4"/>
      <c r="SOY28" s="4"/>
      <c r="SOZ28"/>
      <c r="SPA28" s="22"/>
      <c r="SPB28" s="22"/>
      <c r="SPC28" s="22"/>
      <c r="SPD28" s="15"/>
      <c r="SPE28" s="23"/>
      <c r="SPF28" s="21"/>
      <c r="SPG28"/>
      <c r="SPH28" s="4"/>
      <c r="SPI28" s="4"/>
      <c r="SPJ28"/>
      <c r="SPK28" s="22"/>
      <c r="SPL28" s="22"/>
      <c r="SPM28" s="22"/>
      <c r="SPN28" s="15"/>
      <c r="SPO28" s="23"/>
      <c r="SPP28" s="21"/>
      <c r="SPQ28"/>
      <c r="SPR28" s="4"/>
      <c r="SPS28" s="4"/>
      <c r="SPT28"/>
      <c r="SPU28" s="22"/>
      <c r="SPV28" s="22"/>
      <c r="SPW28" s="22"/>
      <c r="SPX28" s="15"/>
      <c r="SPY28" s="23"/>
      <c r="SPZ28" s="21"/>
      <c r="SQA28"/>
      <c r="SQB28" s="4"/>
      <c r="SQC28" s="4"/>
      <c r="SQD28"/>
      <c r="SQE28" s="22"/>
      <c r="SQF28" s="22"/>
      <c r="SQG28" s="22"/>
      <c r="SQH28" s="15"/>
      <c r="SQI28" s="23"/>
      <c r="SQJ28" s="21"/>
      <c r="SQK28"/>
      <c r="SQL28" s="4"/>
      <c r="SQM28" s="4"/>
      <c r="SQN28"/>
      <c r="SQO28" s="22"/>
      <c r="SQP28" s="22"/>
      <c r="SQQ28" s="22"/>
      <c r="SQR28" s="15"/>
      <c r="SQS28" s="23"/>
      <c r="SQT28" s="21"/>
      <c r="SQU28"/>
      <c r="SQV28" s="4"/>
      <c r="SQW28" s="4"/>
      <c r="SQX28"/>
      <c r="SQY28" s="22"/>
      <c r="SQZ28" s="22"/>
      <c r="SRA28" s="22"/>
      <c r="SRB28" s="15"/>
      <c r="SRC28" s="23"/>
      <c r="SRD28" s="21"/>
      <c r="SRE28"/>
      <c r="SRF28" s="4"/>
      <c r="SRG28" s="4"/>
      <c r="SRH28"/>
      <c r="SRI28" s="22"/>
      <c r="SRJ28" s="22"/>
      <c r="SRK28" s="22"/>
      <c r="SRL28" s="15"/>
      <c r="SRM28" s="23"/>
      <c r="SRN28" s="21"/>
      <c r="SRO28"/>
      <c r="SRP28" s="4"/>
      <c r="SRQ28" s="4"/>
      <c r="SRR28"/>
      <c r="SRS28" s="22"/>
      <c r="SRT28" s="22"/>
      <c r="SRU28" s="22"/>
      <c r="SRV28" s="15"/>
      <c r="SRW28" s="23"/>
      <c r="SRX28" s="21"/>
      <c r="SRY28"/>
      <c r="SRZ28" s="4"/>
      <c r="SSA28" s="4"/>
      <c r="SSB28"/>
      <c r="SSC28" s="22"/>
      <c r="SSD28" s="22"/>
      <c r="SSE28" s="22"/>
      <c r="SSF28" s="15"/>
      <c r="SSG28" s="23"/>
      <c r="SSH28" s="21"/>
      <c r="SSI28"/>
      <c r="SSJ28" s="4"/>
      <c r="SSK28" s="4"/>
      <c r="SSL28"/>
      <c r="SSM28" s="22"/>
      <c r="SSN28" s="22"/>
      <c r="SSO28" s="22"/>
      <c r="SSP28" s="15"/>
      <c r="SSQ28" s="23"/>
      <c r="SSR28" s="21"/>
      <c r="SSS28"/>
      <c r="SST28" s="4"/>
      <c r="SSU28" s="4"/>
      <c r="SSV28"/>
      <c r="SSW28" s="22"/>
      <c r="SSX28" s="22"/>
      <c r="SSY28" s="22"/>
      <c r="SSZ28" s="15"/>
      <c r="STA28" s="23"/>
      <c r="STB28" s="21"/>
      <c r="STC28"/>
      <c r="STD28" s="4"/>
      <c r="STE28" s="4"/>
      <c r="STF28"/>
      <c r="STG28" s="22"/>
      <c r="STH28" s="22"/>
      <c r="STI28" s="22"/>
      <c r="STJ28" s="15"/>
      <c r="STK28" s="23"/>
      <c r="STL28" s="21"/>
      <c r="STM28"/>
      <c r="STN28" s="4"/>
      <c r="STO28" s="4"/>
      <c r="STP28"/>
      <c r="STQ28" s="22"/>
      <c r="STR28" s="22"/>
      <c r="STS28" s="22"/>
      <c r="STT28" s="15"/>
      <c r="STU28" s="23"/>
      <c r="STV28" s="21"/>
      <c r="STW28"/>
      <c r="STX28" s="4"/>
      <c r="STY28" s="4"/>
      <c r="STZ28"/>
      <c r="SUA28" s="22"/>
      <c r="SUB28" s="22"/>
      <c r="SUC28" s="22"/>
      <c r="SUD28" s="15"/>
      <c r="SUE28" s="23"/>
      <c r="SUF28" s="21"/>
      <c r="SUG28"/>
      <c r="SUH28" s="4"/>
      <c r="SUI28" s="4"/>
      <c r="SUJ28"/>
      <c r="SUK28" s="22"/>
      <c r="SUL28" s="22"/>
      <c r="SUM28" s="22"/>
      <c r="SUN28" s="15"/>
      <c r="SUO28" s="23"/>
      <c r="SUP28" s="21"/>
      <c r="SUQ28"/>
      <c r="SUR28" s="4"/>
      <c r="SUS28" s="4"/>
      <c r="SUT28"/>
      <c r="SUU28" s="22"/>
      <c r="SUV28" s="22"/>
      <c r="SUW28" s="22"/>
      <c r="SUX28" s="15"/>
      <c r="SUY28" s="23"/>
      <c r="SUZ28" s="21"/>
      <c r="SVA28"/>
      <c r="SVB28" s="4"/>
      <c r="SVC28" s="4"/>
      <c r="SVD28"/>
      <c r="SVE28" s="22"/>
      <c r="SVF28" s="22"/>
      <c r="SVG28" s="22"/>
      <c r="SVH28" s="15"/>
      <c r="SVI28" s="23"/>
      <c r="SVJ28" s="21"/>
      <c r="SVK28"/>
      <c r="SVL28" s="4"/>
      <c r="SVM28" s="4"/>
      <c r="SVN28"/>
      <c r="SVO28" s="22"/>
      <c r="SVP28" s="22"/>
      <c r="SVQ28" s="22"/>
      <c r="SVR28" s="15"/>
      <c r="SVS28" s="23"/>
      <c r="SVT28" s="21"/>
      <c r="SVU28"/>
      <c r="SVV28" s="4"/>
      <c r="SVW28" s="4"/>
      <c r="SVX28"/>
      <c r="SVY28" s="22"/>
      <c r="SVZ28" s="22"/>
      <c r="SWA28" s="22"/>
      <c r="SWB28" s="15"/>
      <c r="SWC28" s="23"/>
      <c r="SWD28" s="21"/>
      <c r="SWE28"/>
      <c r="SWF28" s="4"/>
      <c r="SWG28" s="4"/>
      <c r="SWH28"/>
      <c r="SWI28" s="22"/>
      <c r="SWJ28" s="22"/>
      <c r="SWK28" s="22"/>
      <c r="SWL28" s="15"/>
      <c r="SWM28" s="23"/>
      <c r="SWN28" s="21"/>
      <c r="SWO28"/>
      <c r="SWP28" s="4"/>
      <c r="SWQ28" s="4"/>
      <c r="SWR28"/>
      <c r="SWS28" s="22"/>
      <c r="SWT28" s="22"/>
      <c r="SWU28" s="22"/>
      <c r="SWV28" s="15"/>
      <c r="SWW28" s="23"/>
      <c r="SWX28" s="21"/>
      <c r="SWY28"/>
      <c r="SWZ28" s="4"/>
      <c r="SXA28" s="4"/>
      <c r="SXB28"/>
      <c r="SXC28" s="22"/>
      <c r="SXD28" s="22"/>
      <c r="SXE28" s="22"/>
      <c r="SXF28" s="15"/>
      <c r="SXG28" s="23"/>
      <c r="SXH28" s="21"/>
      <c r="SXI28"/>
      <c r="SXJ28" s="4"/>
      <c r="SXK28" s="4"/>
      <c r="SXL28"/>
      <c r="SXM28" s="22"/>
      <c r="SXN28" s="22"/>
      <c r="SXO28" s="22"/>
      <c r="SXP28" s="15"/>
      <c r="SXQ28" s="23"/>
      <c r="SXR28" s="21"/>
      <c r="SXS28"/>
      <c r="SXT28" s="4"/>
      <c r="SXU28" s="4"/>
      <c r="SXV28"/>
      <c r="SXW28" s="22"/>
      <c r="SXX28" s="22"/>
      <c r="SXY28" s="22"/>
      <c r="SXZ28" s="15"/>
      <c r="SYA28" s="23"/>
      <c r="SYB28" s="21"/>
      <c r="SYC28"/>
      <c r="SYD28" s="4"/>
      <c r="SYE28" s="4"/>
      <c r="SYF28"/>
      <c r="SYG28" s="22"/>
      <c r="SYH28" s="22"/>
      <c r="SYI28" s="22"/>
      <c r="SYJ28" s="15"/>
      <c r="SYK28" s="23"/>
      <c r="SYL28" s="21"/>
      <c r="SYM28"/>
      <c r="SYN28" s="4"/>
      <c r="SYO28" s="4"/>
      <c r="SYP28"/>
      <c r="SYQ28" s="22"/>
      <c r="SYR28" s="22"/>
      <c r="SYS28" s="22"/>
      <c r="SYT28" s="15"/>
      <c r="SYU28" s="23"/>
      <c r="SYV28" s="21"/>
      <c r="SYW28"/>
      <c r="SYX28" s="4"/>
      <c r="SYY28" s="4"/>
      <c r="SYZ28"/>
      <c r="SZA28" s="22"/>
      <c r="SZB28" s="22"/>
      <c r="SZC28" s="22"/>
      <c r="SZD28" s="15"/>
      <c r="SZE28" s="23"/>
      <c r="SZF28" s="21"/>
      <c r="SZG28"/>
      <c r="SZH28" s="4"/>
      <c r="SZI28" s="4"/>
      <c r="SZJ28"/>
      <c r="SZK28" s="22"/>
      <c r="SZL28" s="22"/>
      <c r="SZM28" s="22"/>
      <c r="SZN28" s="15"/>
      <c r="SZO28" s="23"/>
      <c r="SZP28" s="21"/>
      <c r="SZQ28"/>
      <c r="SZR28" s="4"/>
      <c r="SZS28" s="4"/>
      <c r="SZT28"/>
      <c r="SZU28" s="22"/>
      <c r="SZV28" s="22"/>
      <c r="SZW28" s="22"/>
      <c r="SZX28" s="15"/>
      <c r="SZY28" s="23"/>
      <c r="SZZ28" s="21"/>
      <c r="TAA28"/>
      <c r="TAB28" s="4"/>
      <c r="TAC28" s="4"/>
      <c r="TAD28"/>
      <c r="TAE28" s="22"/>
      <c r="TAF28" s="22"/>
      <c r="TAG28" s="22"/>
      <c r="TAH28" s="15"/>
      <c r="TAI28" s="23"/>
      <c r="TAJ28" s="21"/>
      <c r="TAK28"/>
      <c r="TAL28" s="4"/>
      <c r="TAM28" s="4"/>
      <c r="TAN28"/>
      <c r="TAO28" s="22"/>
      <c r="TAP28" s="22"/>
      <c r="TAQ28" s="22"/>
      <c r="TAR28" s="15"/>
      <c r="TAS28" s="23"/>
      <c r="TAT28" s="21"/>
      <c r="TAU28"/>
      <c r="TAV28" s="4"/>
      <c r="TAW28" s="4"/>
      <c r="TAX28"/>
      <c r="TAY28" s="22"/>
      <c r="TAZ28" s="22"/>
      <c r="TBA28" s="22"/>
      <c r="TBB28" s="15"/>
      <c r="TBC28" s="23"/>
      <c r="TBD28" s="21"/>
      <c r="TBE28"/>
      <c r="TBF28" s="4"/>
      <c r="TBG28" s="4"/>
      <c r="TBH28"/>
      <c r="TBI28" s="22"/>
      <c r="TBJ28" s="22"/>
      <c r="TBK28" s="22"/>
      <c r="TBL28" s="15"/>
      <c r="TBM28" s="23"/>
      <c r="TBN28" s="21"/>
      <c r="TBO28"/>
      <c r="TBP28" s="4"/>
      <c r="TBQ28" s="4"/>
      <c r="TBR28"/>
      <c r="TBS28" s="22"/>
      <c r="TBT28" s="22"/>
      <c r="TBU28" s="22"/>
      <c r="TBV28" s="15"/>
      <c r="TBW28" s="23"/>
      <c r="TBX28" s="21"/>
      <c r="TBY28"/>
      <c r="TBZ28" s="4"/>
      <c r="TCA28" s="4"/>
      <c r="TCB28"/>
      <c r="TCC28" s="22"/>
      <c r="TCD28" s="22"/>
      <c r="TCE28" s="22"/>
      <c r="TCF28" s="15"/>
      <c r="TCG28" s="23"/>
      <c r="TCH28" s="21"/>
      <c r="TCI28"/>
      <c r="TCJ28" s="4"/>
      <c r="TCK28" s="4"/>
      <c r="TCL28"/>
      <c r="TCM28" s="22"/>
      <c r="TCN28" s="22"/>
      <c r="TCO28" s="22"/>
      <c r="TCP28" s="15"/>
      <c r="TCQ28" s="23"/>
      <c r="TCR28" s="21"/>
      <c r="TCS28"/>
      <c r="TCT28" s="4"/>
      <c r="TCU28" s="4"/>
      <c r="TCV28"/>
      <c r="TCW28" s="22"/>
      <c r="TCX28" s="22"/>
      <c r="TCY28" s="22"/>
      <c r="TCZ28" s="15"/>
      <c r="TDA28" s="23"/>
      <c r="TDB28" s="21"/>
      <c r="TDC28"/>
      <c r="TDD28" s="4"/>
      <c r="TDE28" s="4"/>
      <c r="TDF28"/>
      <c r="TDG28" s="22"/>
      <c r="TDH28" s="22"/>
      <c r="TDI28" s="22"/>
      <c r="TDJ28" s="15"/>
      <c r="TDK28" s="23"/>
      <c r="TDL28" s="21"/>
      <c r="TDM28"/>
      <c r="TDN28" s="4"/>
      <c r="TDO28" s="4"/>
      <c r="TDP28"/>
      <c r="TDQ28" s="22"/>
      <c r="TDR28" s="22"/>
      <c r="TDS28" s="22"/>
      <c r="TDT28" s="15"/>
      <c r="TDU28" s="23"/>
      <c r="TDV28" s="21"/>
      <c r="TDW28"/>
      <c r="TDX28" s="4"/>
      <c r="TDY28" s="4"/>
      <c r="TDZ28"/>
      <c r="TEA28" s="22"/>
      <c r="TEB28" s="22"/>
      <c r="TEC28" s="22"/>
      <c r="TED28" s="15"/>
      <c r="TEE28" s="23"/>
      <c r="TEF28" s="21"/>
      <c r="TEG28"/>
      <c r="TEH28" s="4"/>
      <c r="TEI28" s="4"/>
      <c r="TEJ28"/>
      <c r="TEK28" s="22"/>
      <c r="TEL28" s="22"/>
      <c r="TEM28" s="22"/>
      <c r="TEN28" s="15"/>
      <c r="TEO28" s="23"/>
      <c r="TEP28" s="21"/>
      <c r="TEQ28"/>
      <c r="TER28" s="4"/>
      <c r="TES28" s="4"/>
      <c r="TET28"/>
      <c r="TEU28" s="22"/>
      <c r="TEV28" s="22"/>
      <c r="TEW28" s="22"/>
      <c r="TEX28" s="15"/>
      <c r="TEY28" s="23"/>
      <c r="TEZ28" s="21"/>
      <c r="TFA28"/>
      <c r="TFB28" s="4"/>
      <c r="TFC28" s="4"/>
      <c r="TFD28"/>
      <c r="TFE28" s="22"/>
      <c r="TFF28" s="22"/>
      <c r="TFG28" s="22"/>
      <c r="TFH28" s="15"/>
      <c r="TFI28" s="23"/>
      <c r="TFJ28" s="21"/>
      <c r="TFK28"/>
      <c r="TFL28" s="4"/>
      <c r="TFM28" s="4"/>
      <c r="TFN28"/>
      <c r="TFO28" s="22"/>
      <c r="TFP28" s="22"/>
      <c r="TFQ28" s="22"/>
      <c r="TFR28" s="15"/>
      <c r="TFS28" s="23"/>
      <c r="TFT28" s="21"/>
      <c r="TFU28"/>
      <c r="TFV28" s="4"/>
      <c r="TFW28" s="4"/>
      <c r="TFX28"/>
      <c r="TFY28" s="22"/>
      <c r="TFZ28" s="22"/>
      <c r="TGA28" s="22"/>
      <c r="TGB28" s="15"/>
      <c r="TGC28" s="23"/>
      <c r="TGD28" s="21"/>
      <c r="TGE28"/>
      <c r="TGF28" s="4"/>
      <c r="TGG28" s="4"/>
      <c r="TGH28"/>
      <c r="TGI28" s="22"/>
      <c r="TGJ28" s="22"/>
      <c r="TGK28" s="22"/>
      <c r="TGL28" s="15"/>
      <c r="TGM28" s="23"/>
      <c r="TGN28" s="21"/>
      <c r="TGO28"/>
      <c r="TGP28" s="4"/>
      <c r="TGQ28" s="4"/>
      <c r="TGR28"/>
      <c r="TGS28" s="22"/>
      <c r="TGT28" s="22"/>
      <c r="TGU28" s="22"/>
      <c r="TGV28" s="15"/>
      <c r="TGW28" s="23"/>
      <c r="TGX28" s="21"/>
      <c r="TGY28"/>
      <c r="TGZ28" s="4"/>
      <c r="THA28" s="4"/>
      <c r="THB28"/>
      <c r="THC28" s="22"/>
      <c r="THD28" s="22"/>
      <c r="THE28" s="22"/>
      <c r="THF28" s="15"/>
      <c r="THG28" s="23"/>
      <c r="THH28" s="21"/>
      <c r="THI28"/>
      <c r="THJ28" s="4"/>
      <c r="THK28" s="4"/>
      <c r="THL28"/>
      <c r="THM28" s="22"/>
      <c r="THN28" s="22"/>
      <c r="THO28" s="22"/>
      <c r="THP28" s="15"/>
      <c r="THQ28" s="23"/>
      <c r="THR28" s="21"/>
      <c r="THS28"/>
      <c r="THT28" s="4"/>
      <c r="THU28" s="4"/>
      <c r="THV28"/>
      <c r="THW28" s="22"/>
      <c r="THX28" s="22"/>
      <c r="THY28" s="22"/>
      <c r="THZ28" s="15"/>
      <c r="TIA28" s="23"/>
      <c r="TIB28" s="21"/>
      <c r="TIC28"/>
      <c r="TID28" s="4"/>
      <c r="TIE28" s="4"/>
      <c r="TIF28"/>
      <c r="TIG28" s="22"/>
      <c r="TIH28" s="22"/>
      <c r="TII28" s="22"/>
      <c r="TIJ28" s="15"/>
      <c r="TIK28" s="23"/>
      <c r="TIL28" s="21"/>
      <c r="TIM28"/>
      <c r="TIN28" s="4"/>
      <c r="TIO28" s="4"/>
      <c r="TIP28"/>
      <c r="TIQ28" s="22"/>
      <c r="TIR28" s="22"/>
      <c r="TIS28" s="22"/>
      <c r="TIT28" s="15"/>
      <c r="TIU28" s="23"/>
      <c r="TIV28" s="21"/>
      <c r="TIW28"/>
      <c r="TIX28" s="4"/>
      <c r="TIY28" s="4"/>
      <c r="TIZ28"/>
      <c r="TJA28" s="22"/>
      <c r="TJB28" s="22"/>
      <c r="TJC28" s="22"/>
      <c r="TJD28" s="15"/>
      <c r="TJE28" s="23"/>
      <c r="TJF28" s="21"/>
      <c r="TJG28"/>
      <c r="TJH28" s="4"/>
      <c r="TJI28" s="4"/>
      <c r="TJJ28"/>
      <c r="TJK28" s="22"/>
      <c r="TJL28" s="22"/>
      <c r="TJM28" s="22"/>
      <c r="TJN28" s="15"/>
      <c r="TJO28" s="23"/>
      <c r="TJP28" s="21"/>
      <c r="TJQ28"/>
      <c r="TJR28" s="4"/>
      <c r="TJS28" s="4"/>
      <c r="TJT28"/>
      <c r="TJU28" s="22"/>
      <c r="TJV28" s="22"/>
      <c r="TJW28" s="22"/>
      <c r="TJX28" s="15"/>
      <c r="TJY28" s="23"/>
      <c r="TJZ28" s="21"/>
      <c r="TKA28"/>
      <c r="TKB28" s="4"/>
      <c r="TKC28" s="4"/>
      <c r="TKD28"/>
      <c r="TKE28" s="22"/>
      <c r="TKF28" s="22"/>
      <c r="TKG28" s="22"/>
      <c r="TKH28" s="15"/>
      <c r="TKI28" s="23"/>
      <c r="TKJ28" s="21"/>
      <c r="TKK28"/>
      <c r="TKL28" s="4"/>
      <c r="TKM28" s="4"/>
      <c r="TKN28"/>
      <c r="TKO28" s="22"/>
      <c r="TKP28" s="22"/>
      <c r="TKQ28" s="22"/>
      <c r="TKR28" s="15"/>
      <c r="TKS28" s="23"/>
      <c r="TKT28" s="21"/>
      <c r="TKU28"/>
      <c r="TKV28" s="4"/>
      <c r="TKW28" s="4"/>
      <c r="TKX28"/>
      <c r="TKY28" s="22"/>
      <c r="TKZ28" s="22"/>
      <c r="TLA28" s="22"/>
      <c r="TLB28" s="15"/>
      <c r="TLC28" s="23"/>
      <c r="TLD28" s="21"/>
      <c r="TLE28"/>
      <c r="TLF28" s="4"/>
      <c r="TLG28" s="4"/>
      <c r="TLH28"/>
      <c r="TLI28" s="22"/>
      <c r="TLJ28" s="22"/>
      <c r="TLK28" s="22"/>
      <c r="TLL28" s="15"/>
      <c r="TLM28" s="23"/>
      <c r="TLN28" s="21"/>
      <c r="TLO28"/>
      <c r="TLP28" s="4"/>
      <c r="TLQ28" s="4"/>
      <c r="TLR28"/>
      <c r="TLS28" s="22"/>
      <c r="TLT28" s="22"/>
      <c r="TLU28" s="22"/>
      <c r="TLV28" s="15"/>
      <c r="TLW28" s="23"/>
      <c r="TLX28" s="21"/>
      <c r="TLY28"/>
      <c r="TLZ28" s="4"/>
      <c r="TMA28" s="4"/>
      <c r="TMB28"/>
      <c r="TMC28" s="22"/>
      <c r="TMD28" s="22"/>
      <c r="TME28" s="22"/>
      <c r="TMF28" s="15"/>
      <c r="TMG28" s="23"/>
      <c r="TMH28" s="21"/>
      <c r="TMI28"/>
      <c r="TMJ28" s="4"/>
      <c r="TMK28" s="4"/>
      <c r="TML28"/>
      <c r="TMM28" s="22"/>
      <c r="TMN28" s="22"/>
      <c r="TMO28" s="22"/>
      <c r="TMP28" s="15"/>
      <c r="TMQ28" s="23"/>
      <c r="TMR28" s="21"/>
      <c r="TMS28"/>
      <c r="TMT28" s="4"/>
      <c r="TMU28" s="4"/>
      <c r="TMV28"/>
      <c r="TMW28" s="22"/>
      <c r="TMX28" s="22"/>
      <c r="TMY28" s="22"/>
      <c r="TMZ28" s="15"/>
      <c r="TNA28" s="23"/>
      <c r="TNB28" s="21"/>
      <c r="TNC28"/>
      <c r="TND28" s="4"/>
      <c r="TNE28" s="4"/>
      <c r="TNF28"/>
      <c r="TNG28" s="22"/>
      <c r="TNH28" s="22"/>
      <c r="TNI28" s="22"/>
      <c r="TNJ28" s="15"/>
      <c r="TNK28" s="23"/>
      <c r="TNL28" s="21"/>
      <c r="TNM28"/>
      <c r="TNN28" s="4"/>
      <c r="TNO28" s="4"/>
      <c r="TNP28"/>
      <c r="TNQ28" s="22"/>
      <c r="TNR28" s="22"/>
      <c r="TNS28" s="22"/>
      <c r="TNT28" s="15"/>
      <c r="TNU28" s="23"/>
      <c r="TNV28" s="21"/>
      <c r="TNW28"/>
      <c r="TNX28" s="4"/>
      <c r="TNY28" s="4"/>
      <c r="TNZ28"/>
      <c r="TOA28" s="22"/>
      <c r="TOB28" s="22"/>
      <c r="TOC28" s="22"/>
      <c r="TOD28" s="15"/>
      <c r="TOE28" s="23"/>
      <c r="TOF28" s="21"/>
      <c r="TOG28"/>
      <c r="TOH28" s="4"/>
      <c r="TOI28" s="4"/>
      <c r="TOJ28"/>
      <c r="TOK28" s="22"/>
      <c r="TOL28" s="22"/>
      <c r="TOM28" s="22"/>
      <c r="TON28" s="15"/>
      <c r="TOO28" s="23"/>
      <c r="TOP28" s="21"/>
      <c r="TOQ28"/>
      <c r="TOR28" s="4"/>
      <c r="TOS28" s="4"/>
      <c r="TOT28"/>
      <c r="TOU28" s="22"/>
      <c r="TOV28" s="22"/>
      <c r="TOW28" s="22"/>
      <c r="TOX28" s="15"/>
      <c r="TOY28" s="23"/>
      <c r="TOZ28" s="21"/>
      <c r="TPA28"/>
      <c r="TPB28" s="4"/>
      <c r="TPC28" s="4"/>
      <c r="TPD28"/>
      <c r="TPE28" s="22"/>
      <c r="TPF28" s="22"/>
      <c r="TPG28" s="22"/>
      <c r="TPH28" s="15"/>
      <c r="TPI28" s="23"/>
      <c r="TPJ28" s="21"/>
      <c r="TPK28"/>
      <c r="TPL28" s="4"/>
      <c r="TPM28" s="4"/>
      <c r="TPN28"/>
      <c r="TPO28" s="22"/>
      <c r="TPP28" s="22"/>
      <c r="TPQ28" s="22"/>
      <c r="TPR28" s="15"/>
      <c r="TPS28" s="23"/>
      <c r="TPT28" s="21"/>
      <c r="TPU28"/>
      <c r="TPV28" s="4"/>
      <c r="TPW28" s="4"/>
      <c r="TPX28"/>
      <c r="TPY28" s="22"/>
      <c r="TPZ28" s="22"/>
      <c r="TQA28" s="22"/>
      <c r="TQB28" s="15"/>
      <c r="TQC28" s="23"/>
      <c r="TQD28" s="21"/>
      <c r="TQE28"/>
      <c r="TQF28" s="4"/>
      <c r="TQG28" s="4"/>
      <c r="TQH28"/>
      <c r="TQI28" s="22"/>
      <c r="TQJ28" s="22"/>
      <c r="TQK28" s="22"/>
      <c r="TQL28" s="15"/>
      <c r="TQM28" s="23"/>
      <c r="TQN28" s="21"/>
      <c r="TQO28"/>
      <c r="TQP28" s="4"/>
      <c r="TQQ28" s="4"/>
      <c r="TQR28"/>
      <c r="TQS28" s="22"/>
      <c r="TQT28" s="22"/>
      <c r="TQU28" s="22"/>
      <c r="TQV28" s="15"/>
      <c r="TQW28" s="23"/>
      <c r="TQX28" s="21"/>
      <c r="TQY28"/>
      <c r="TQZ28" s="4"/>
      <c r="TRA28" s="4"/>
      <c r="TRB28"/>
      <c r="TRC28" s="22"/>
      <c r="TRD28" s="22"/>
      <c r="TRE28" s="22"/>
      <c r="TRF28" s="15"/>
      <c r="TRG28" s="23"/>
      <c r="TRH28" s="21"/>
      <c r="TRI28"/>
      <c r="TRJ28" s="4"/>
      <c r="TRK28" s="4"/>
      <c r="TRL28"/>
      <c r="TRM28" s="22"/>
      <c r="TRN28" s="22"/>
      <c r="TRO28" s="22"/>
      <c r="TRP28" s="15"/>
      <c r="TRQ28" s="23"/>
      <c r="TRR28" s="21"/>
      <c r="TRS28"/>
      <c r="TRT28" s="4"/>
      <c r="TRU28" s="4"/>
      <c r="TRV28"/>
      <c r="TRW28" s="22"/>
      <c r="TRX28" s="22"/>
      <c r="TRY28" s="22"/>
      <c r="TRZ28" s="15"/>
      <c r="TSA28" s="23"/>
      <c r="TSB28" s="21"/>
      <c r="TSC28"/>
      <c r="TSD28" s="4"/>
      <c r="TSE28" s="4"/>
      <c r="TSF28"/>
      <c r="TSG28" s="22"/>
      <c r="TSH28" s="22"/>
      <c r="TSI28" s="22"/>
      <c r="TSJ28" s="15"/>
      <c r="TSK28" s="23"/>
      <c r="TSL28" s="21"/>
      <c r="TSM28"/>
      <c r="TSN28" s="4"/>
      <c r="TSO28" s="4"/>
      <c r="TSP28"/>
      <c r="TSQ28" s="22"/>
      <c r="TSR28" s="22"/>
      <c r="TSS28" s="22"/>
      <c r="TST28" s="15"/>
      <c r="TSU28" s="23"/>
      <c r="TSV28" s="21"/>
      <c r="TSW28"/>
      <c r="TSX28" s="4"/>
      <c r="TSY28" s="4"/>
      <c r="TSZ28"/>
      <c r="TTA28" s="22"/>
      <c r="TTB28" s="22"/>
      <c r="TTC28" s="22"/>
      <c r="TTD28" s="15"/>
      <c r="TTE28" s="23"/>
      <c r="TTF28" s="21"/>
      <c r="TTG28"/>
      <c r="TTH28" s="4"/>
      <c r="TTI28" s="4"/>
      <c r="TTJ28"/>
      <c r="TTK28" s="22"/>
      <c r="TTL28" s="22"/>
      <c r="TTM28" s="22"/>
      <c r="TTN28" s="15"/>
      <c r="TTO28" s="23"/>
      <c r="TTP28" s="21"/>
      <c r="TTQ28"/>
      <c r="TTR28" s="4"/>
      <c r="TTS28" s="4"/>
      <c r="TTT28"/>
      <c r="TTU28" s="22"/>
      <c r="TTV28" s="22"/>
      <c r="TTW28" s="22"/>
      <c r="TTX28" s="15"/>
      <c r="TTY28" s="23"/>
      <c r="TTZ28" s="21"/>
      <c r="TUA28"/>
      <c r="TUB28" s="4"/>
      <c r="TUC28" s="4"/>
      <c r="TUD28"/>
      <c r="TUE28" s="22"/>
      <c r="TUF28" s="22"/>
      <c r="TUG28" s="22"/>
      <c r="TUH28" s="15"/>
      <c r="TUI28" s="23"/>
      <c r="TUJ28" s="21"/>
      <c r="TUK28"/>
      <c r="TUL28" s="4"/>
      <c r="TUM28" s="4"/>
      <c r="TUN28"/>
      <c r="TUO28" s="22"/>
      <c r="TUP28" s="22"/>
      <c r="TUQ28" s="22"/>
      <c r="TUR28" s="15"/>
      <c r="TUS28" s="23"/>
      <c r="TUT28" s="21"/>
      <c r="TUU28"/>
      <c r="TUV28" s="4"/>
      <c r="TUW28" s="4"/>
      <c r="TUX28"/>
      <c r="TUY28" s="22"/>
      <c r="TUZ28" s="22"/>
      <c r="TVA28" s="22"/>
      <c r="TVB28" s="15"/>
      <c r="TVC28" s="23"/>
      <c r="TVD28" s="21"/>
      <c r="TVE28"/>
      <c r="TVF28" s="4"/>
      <c r="TVG28" s="4"/>
      <c r="TVH28"/>
      <c r="TVI28" s="22"/>
      <c r="TVJ28" s="22"/>
      <c r="TVK28" s="22"/>
      <c r="TVL28" s="15"/>
      <c r="TVM28" s="23"/>
      <c r="TVN28" s="21"/>
      <c r="TVO28"/>
      <c r="TVP28" s="4"/>
      <c r="TVQ28" s="4"/>
      <c r="TVR28"/>
      <c r="TVS28" s="22"/>
      <c r="TVT28" s="22"/>
      <c r="TVU28" s="22"/>
      <c r="TVV28" s="15"/>
      <c r="TVW28" s="23"/>
      <c r="TVX28" s="21"/>
      <c r="TVY28"/>
      <c r="TVZ28" s="4"/>
      <c r="TWA28" s="4"/>
      <c r="TWB28"/>
      <c r="TWC28" s="22"/>
      <c r="TWD28" s="22"/>
      <c r="TWE28" s="22"/>
      <c r="TWF28" s="15"/>
      <c r="TWG28" s="23"/>
      <c r="TWH28" s="21"/>
      <c r="TWI28"/>
      <c r="TWJ28" s="4"/>
      <c r="TWK28" s="4"/>
      <c r="TWL28"/>
      <c r="TWM28" s="22"/>
      <c r="TWN28" s="22"/>
      <c r="TWO28" s="22"/>
      <c r="TWP28" s="15"/>
      <c r="TWQ28" s="23"/>
      <c r="TWR28" s="21"/>
      <c r="TWS28"/>
      <c r="TWT28" s="4"/>
      <c r="TWU28" s="4"/>
      <c r="TWV28"/>
      <c r="TWW28" s="22"/>
      <c r="TWX28" s="22"/>
      <c r="TWY28" s="22"/>
      <c r="TWZ28" s="15"/>
      <c r="TXA28" s="23"/>
      <c r="TXB28" s="21"/>
      <c r="TXC28"/>
      <c r="TXD28" s="4"/>
      <c r="TXE28" s="4"/>
      <c r="TXF28"/>
      <c r="TXG28" s="22"/>
      <c r="TXH28" s="22"/>
      <c r="TXI28" s="22"/>
      <c r="TXJ28" s="15"/>
      <c r="TXK28" s="23"/>
      <c r="TXL28" s="21"/>
      <c r="TXM28"/>
      <c r="TXN28" s="4"/>
      <c r="TXO28" s="4"/>
      <c r="TXP28"/>
      <c r="TXQ28" s="22"/>
      <c r="TXR28" s="22"/>
      <c r="TXS28" s="22"/>
      <c r="TXT28" s="15"/>
      <c r="TXU28" s="23"/>
      <c r="TXV28" s="21"/>
      <c r="TXW28"/>
      <c r="TXX28" s="4"/>
      <c r="TXY28" s="4"/>
      <c r="TXZ28"/>
      <c r="TYA28" s="22"/>
      <c r="TYB28" s="22"/>
      <c r="TYC28" s="22"/>
      <c r="TYD28" s="15"/>
      <c r="TYE28" s="23"/>
      <c r="TYF28" s="21"/>
      <c r="TYG28"/>
      <c r="TYH28" s="4"/>
      <c r="TYI28" s="4"/>
      <c r="TYJ28"/>
      <c r="TYK28" s="22"/>
      <c r="TYL28" s="22"/>
      <c r="TYM28" s="22"/>
      <c r="TYN28" s="15"/>
      <c r="TYO28" s="23"/>
      <c r="TYP28" s="21"/>
      <c r="TYQ28"/>
      <c r="TYR28" s="4"/>
      <c r="TYS28" s="4"/>
      <c r="TYT28"/>
      <c r="TYU28" s="22"/>
      <c r="TYV28" s="22"/>
      <c r="TYW28" s="22"/>
      <c r="TYX28" s="15"/>
      <c r="TYY28" s="23"/>
      <c r="TYZ28" s="21"/>
      <c r="TZA28"/>
      <c r="TZB28" s="4"/>
      <c r="TZC28" s="4"/>
      <c r="TZD28"/>
      <c r="TZE28" s="22"/>
      <c r="TZF28" s="22"/>
      <c r="TZG28" s="22"/>
      <c r="TZH28" s="15"/>
      <c r="TZI28" s="23"/>
      <c r="TZJ28" s="21"/>
      <c r="TZK28"/>
      <c r="TZL28" s="4"/>
      <c r="TZM28" s="4"/>
      <c r="TZN28"/>
      <c r="TZO28" s="22"/>
      <c r="TZP28" s="22"/>
      <c r="TZQ28" s="22"/>
      <c r="TZR28" s="15"/>
      <c r="TZS28" s="23"/>
      <c r="TZT28" s="21"/>
      <c r="TZU28"/>
      <c r="TZV28" s="4"/>
      <c r="TZW28" s="4"/>
      <c r="TZX28"/>
      <c r="TZY28" s="22"/>
      <c r="TZZ28" s="22"/>
      <c r="UAA28" s="22"/>
      <c r="UAB28" s="15"/>
      <c r="UAC28" s="23"/>
      <c r="UAD28" s="21"/>
      <c r="UAE28"/>
      <c r="UAF28" s="4"/>
      <c r="UAG28" s="4"/>
      <c r="UAH28"/>
      <c r="UAI28" s="22"/>
      <c r="UAJ28" s="22"/>
      <c r="UAK28" s="22"/>
      <c r="UAL28" s="15"/>
      <c r="UAM28" s="23"/>
      <c r="UAN28" s="21"/>
      <c r="UAO28"/>
      <c r="UAP28" s="4"/>
      <c r="UAQ28" s="4"/>
      <c r="UAR28"/>
      <c r="UAS28" s="22"/>
      <c r="UAT28" s="22"/>
      <c r="UAU28" s="22"/>
      <c r="UAV28" s="15"/>
      <c r="UAW28" s="23"/>
      <c r="UAX28" s="21"/>
      <c r="UAY28"/>
      <c r="UAZ28" s="4"/>
      <c r="UBA28" s="4"/>
      <c r="UBB28"/>
      <c r="UBC28" s="22"/>
      <c r="UBD28" s="22"/>
      <c r="UBE28" s="22"/>
      <c r="UBF28" s="15"/>
      <c r="UBG28" s="23"/>
      <c r="UBH28" s="21"/>
      <c r="UBI28"/>
      <c r="UBJ28" s="4"/>
      <c r="UBK28" s="4"/>
      <c r="UBL28"/>
      <c r="UBM28" s="22"/>
      <c r="UBN28" s="22"/>
      <c r="UBO28" s="22"/>
      <c r="UBP28" s="15"/>
      <c r="UBQ28" s="23"/>
      <c r="UBR28" s="21"/>
      <c r="UBS28"/>
      <c r="UBT28" s="4"/>
      <c r="UBU28" s="4"/>
      <c r="UBV28"/>
      <c r="UBW28" s="22"/>
      <c r="UBX28" s="22"/>
      <c r="UBY28" s="22"/>
      <c r="UBZ28" s="15"/>
      <c r="UCA28" s="23"/>
      <c r="UCB28" s="21"/>
      <c r="UCC28"/>
      <c r="UCD28" s="4"/>
      <c r="UCE28" s="4"/>
      <c r="UCF28"/>
      <c r="UCG28" s="22"/>
      <c r="UCH28" s="22"/>
      <c r="UCI28" s="22"/>
      <c r="UCJ28" s="15"/>
      <c r="UCK28" s="23"/>
      <c r="UCL28" s="21"/>
      <c r="UCM28"/>
      <c r="UCN28" s="4"/>
      <c r="UCO28" s="4"/>
      <c r="UCP28"/>
      <c r="UCQ28" s="22"/>
      <c r="UCR28" s="22"/>
      <c r="UCS28" s="22"/>
      <c r="UCT28" s="15"/>
      <c r="UCU28" s="23"/>
      <c r="UCV28" s="21"/>
      <c r="UCW28"/>
      <c r="UCX28" s="4"/>
      <c r="UCY28" s="4"/>
      <c r="UCZ28"/>
      <c r="UDA28" s="22"/>
      <c r="UDB28" s="22"/>
      <c r="UDC28" s="22"/>
      <c r="UDD28" s="15"/>
      <c r="UDE28" s="23"/>
      <c r="UDF28" s="21"/>
      <c r="UDG28"/>
      <c r="UDH28" s="4"/>
      <c r="UDI28" s="4"/>
      <c r="UDJ28"/>
      <c r="UDK28" s="22"/>
      <c r="UDL28" s="22"/>
      <c r="UDM28" s="22"/>
      <c r="UDN28" s="15"/>
      <c r="UDO28" s="23"/>
      <c r="UDP28" s="21"/>
      <c r="UDQ28"/>
      <c r="UDR28" s="4"/>
      <c r="UDS28" s="4"/>
      <c r="UDT28"/>
      <c r="UDU28" s="22"/>
      <c r="UDV28" s="22"/>
      <c r="UDW28" s="22"/>
      <c r="UDX28" s="15"/>
      <c r="UDY28" s="23"/>
      <c r="UDZ28" s="21"/>
      <c r="UEA28"/>
      <c r="UEB28" s="4"/>
      <c r="UEC28" s="4"/>
      <c r="UED28"/>
      <c r="UEE28" s="22"/>
      <c r="UEF28" s="22"/>
      <c r="UEG28" s="22"/>
      <c r="UEH28" s="15"/>
      <c r="UEI28" s="23"/>
      <c r="UEJ28" s="21"/>
      <c r="UEK28"/>
      <c r="UEL28" s="4"/>
      <c r="UEM28" s="4"/>
      <c r="UEN28"/>
      <c r="UEO28" s="22"/>
      <c r="UEP28" s="22"/>
      <c r="UEQ28" s="22"/>
      <c r="UER28" s="15"/>
      <c r="UES28" s="23"/>
      <c r="UET28" s="21"/>
      <c r="UEU28"/>
      <c r="UEV28" s="4"/>
      <c r="UEW28" s="4"/>
      <c r="UEX28"/>
      <c r="UEY28" s="22"/>
      <c r="UEZ28" s="22"/>
      <c r="UFA28" s="22"/>
      <c r="UFB28" s="15"/>
      <c r="UFC28" s="23"/>
      <c r="UFD28" s="21"/>
      <c r="UFE28"/>
      <c r="UFF28" s="4"/>
      <c r="UFG28" s="4"/>
      <c r="UFH28"/>
      <c r="UFI28" s="22"/>
      <c r="UFJ28" s="22"/>
      <c r="UFK28" s="22"/>
      <c r="UFL28" s="15"/>
      <c r="UFM28" s="23"/>
      <c r="UFN28" s="21"/>
      <c r="UFO28"/>
      <c r="UFP28" s="4"/>
      <c r="UFQ28" s="4"/>
      <c r="UFR28"/>
      <c r="UFS28" s="22"/>
      <c r="UFT28" s="22"/>
      <c r="UFU28" s="22"/>
      <c r="UFV28" s="15"/>
      <c r="UFW28" s="23"/>
      <c r="UFX28" s="21"/>
      <c r="UFY28"/>
      <c r="UFZ28" s="4"/>
      <c r="UGA28" s="4"/>
      <c r="UGB28"/>
      <c r="UGC28" s="22"/>
      <c r="UGD28" s="22"/>
      <c r="UGE28" s="22"/>
      <c r="UGF28" s="15"/>
      <c r="UGG28" s="23"/>
      <c r="UGH28" s="21"/>
      <c r="UGI28"/>
      <c r="UGJ28" s="4"/>
      <c r="UGK28" s="4"/>
      <c r="UGL28"/>
      <c r="UGM28" s="22"/>
      <c r="UGN28" s="22"/>
      <c r="UGO28" s="22"/>
      <c r="UGP28" s="15"/>
      <c r="UGQ28" s="23"/>
      <c r="UGR28" s="21"/>
      <c r="UGS28"/>
      <c r="UGT28" s="4"/>
      <c r="UGU28" s="4"/>
      <c r="UGV28"/>
      <c r="UGW28" s="22"/>
      <c r="UGX28" s="22"/>
      <c r="UGY28" s="22"/>
      <c r="UGZ28" s="15"/>
      <c r="UHA28" s="23"/>
      <c r="UHB28" s="21"/>
      <c r="UHC28"/>
      <c r="UHD28" s="4"/>
      <c r="UHE28" s="4"/>
      <c r="UHF28"/>
      <c r="UHG28" s="22"/>
      <c r="UHH28" s="22"/>
      <c r="UHI28" s="22"/>
      <c r="UHJ28" s="15"/>
      <c r="UHK28" s="23"/>
      <c r="UHL28" s="21"/>
      <c r="UHM28"/>
      <c r="UHN28" s="4"/>
      <c r="UHO28" s="4"/>
      <c r="UHP28"/>
      <c r="UHQ28" s="22"/>
      <c r="UHR28" s="22"/>
      <c r="UHS28" s="22"/>
      <c r="UHT28" s="15"/>
      <c r="UHU28" s="23"/>
      <c r="UHV28" s="21"/>
      <c r="UHW28"/>
      <c r="UHX28" s="4"/>
      <c r="UHY28" s="4"/>
      <c r="UHZ28"/>
      <c r="UIA28" s="22"/>
      <c r="UIB28" s="22"/>
      <c r="UIC28" s="22"/>
      <c r="UID28" s="15"/>
      <c r="UIE28" s="23"/>
      <c r="UIF28" s="21"/>
      <c r="UIG28"/>
      <c r="UIH28" s="4"/>
      <c r="UII28" s="4"/>
      <c r="UIJ28"/>
      <c r="UIK28" s="22"/>
      <c r="UIL28" s="22"/>
      <c r="UIM28" s="22"/>
      <c r="UIN28" s="15"/>
      <c r="UIO28" s="23"/>
      <c r="UIP28" s="21"/>
      <c r="UIQ28"/>
      <c r="UIR28" s="4"/>
      <c r="UIS28" s="4"/>
      <c r="UIT28"/>
      <c r="UIU28" s="22"/>
      <c r="UIV28" s="22"/>
      <c r="UIW28" s="22"/>
      <c r="UIX28" s="15"/>
      <c r="UIY28" s="23"/>
      <c r="UIZ28" s="21"/>
      <c r="UJA28"/>
      <c r="UJB28" s="4"/>
      <c r="UJC28" s="4"/>
      <c r="UJD28"/>
      <c r="UJE28" s="22"/>
      <c r="UJF28" s="22"/>
      <c r="UJG28" s="22"/>
      <c r="UJH28" s="15"/>
      <c r="UJI28" s="23"/>
      <c r="UJJ28" s="21"/>
      <c r="UJK28"/>
      <c r="UJL28" s="4"/>
      <c r="UJM28" s="4"/>
      <c r="UJN28"/>
      <c r="UJO28" s="22"/>
      <c r="UJP28" s="22"/>
      <c r="UJQ28" s="22"/>
      <c r="UJR28" s="15"/>
      <c r="UJS28" s="23"/>
      <c r="UJT28" s="21"/>
      <c r="UJU28"/>
      <c r="UJV28" s="4"/>
      <c r="UJW28" s="4"/>
      <c r="UJX28"/>
      <c r="UJY28" s="22"/>
      <c r="UJZ28" s="22"/>
      <c r="UKA28" s="22"/>
      <c r="UKB28" s="15"/>
      <c r="UKC28" s="23"/>
      <c r="UKD28" s="21"/>
      <c r="UKE28"/>
      <c r="UKF28" s="4"/>
      <c r="UKG28" s="4"/>
      <c r="UKH28"/>
      <c r="UKI28" s="22"/>
      <c r="UKJ28" s="22"/>
      <c r="UKK28" s="22"/>
      <c r="UKL28" s="15"/>
      <c r="UKM28" s="23"/>
      <c r="UKN28" s="21"/>
      <c r="UKO28"/>
      <c r="UKP28" s="4"/>
      <c r="UKQ28" s="4"/>
      <c r="UKR28"/>
      <c r="UKS28" s="22"/>
      <c r="UKT28" s="22"/>
      <c r="UKU28" s="22"/>
      <c r="UKV28" s="15"/>
      <c r="UKW28" s="23"/>
      <c r="UKX28" s="21"/>
      <c r="UKY28"/>
      <c r="UKZ28" s="4"/>
      <c r="ULA28" s="4"/>
      <c r="ULB28"/>
      <c r="ULC28" s="22"/>
      <c r="ULD28" s="22"/>
      <c r="ULE28" s="22"/>
      <c r="ULF28" s="15"/>
      <c r="ULG28" s="23"/>
      <c r="ULH28" s="21"/>
      <c r="ULI28"/>
      <c r="ULJ28" s="4"/>
      <c r="ULK28" s="4"/>
      <c r="ULL28"/>
      <c r="ULM28" s="22"/>
      <c r="ULN28" s="22"/>
      <c r="ULO28" s="22"/>
      <c r="ULP28" s="15"/>
      <c r="ULQ28" s="23"/>
      <c r="ULR28" s="21"/>
      <c r="ULS28"/>
      <c r="ULT28" s="4"/>
      <c r="ULU28" s="4"/>
      <c r="ULV28"/>
      <c r="ULW28" s="22"/>
      <c r="ULX28" s="22"/>
      <c r="ULY28" s="22"/>
      <c r="ULZ28" s="15"/>
      <c r="UMA28" s="23"/>
      <c r="UMB28" s="21"/>
      <c r="UMC28"/>
      <c r="UMD28" s="4"/>
      <c r="UME28" s="4"/>
      <c r="UMF28"/>
      <c r="UMG28" s="22"/>
      <c r="UMH28" s="22"/>
      <c r="UMI28" s="22"/>
      <c r="UMJ28" s="15"/>
      <c r="UMK28" s="23"/>
      <c r="UML28" s="21"/>
      <c r="UMM28"/>
      <c r="UMN28" s="4"/>
      <c r="UMO28" s="4"/>
      <c r="UMP28"/>
      <c r="UMQ28" s="22"/>
      <c r="UMR28" s="22"/>
      <c r="UMS28" s="22"/>
      <c r="UMT28" s="15"/>
      <c r="UMU28" s="23"/>
      <c r="UMV28" s="21"/>
      <c r="UMW28"/>
      <c r="UMX28" s="4"/>
      <c r="UMY28" s="4"/>
      <c r="UMZ28"/>
      <c r="UNA28" s="22"/>
      <c r="UNB28" s="22"/>
      <c r="UNC28" s="22"/>
      <c r="UND28" s="15"/>
      <c r="UNE28" s="23"/>
      <c r="UNF28" s="21"/>
      <c r="UNG28"/>
      <c r="UNH28" s="4"/>
      <c r="UNI28" s="4"/>
      <c r="UNJ28"/>
      <c r="UNK28" s="22"/>
      <c r="UNL28" s="22"/>
      <c r="UNM28" s="22"/>
      <c r="UNN28" s="15"/>
      <c r="UNO28" s="23"/>
      <c r="UNP28" s="21"/>
      <c r="UNQ28"/>
      <c r="UNR28" s="4"/>
      <c r="UNS28" s="4"/>
      <c r="UNT28"/>
      <c r="UNU28" s="22"/>
      <c r="UNV28" s="22"/>
      <c r="UNW28" s="22"/>
      <c r="UNX28" s="15"/>
      <c r="UNY28" s="23"/>
      <c r="UNZ28" s="21"/>
      <c r="UOA28"/>
      <c r="UOB28" s="4"/>
      <c r="UOC28" s="4"/>
      <c r="UOD28"/>
      <c r="UOE28" s="22"/>
      <c r="UOF28" s="22"/>
      <c r="UOG28" s="22"/>
      <c r="UOH28" s="15"/>
      <c r="UOI28" s="23"/>
      <c r="UOJ28" s="21"/>
      <c r="UOK28"/>
      <c r="UOL28" s="4"/>
      <c r="UOM28" s="4"/>
      <c r="UON28"/>
      <c r="UOO28" s="22"/>
      <c r="UOP28" s="22"/>
      <c r="UOQ28" s="22"/>
      <c r="UOR28" s="15"/>
      <c r="UOS28" s="23"/>
      <c r="UOT28" s="21"/>
      <c r="UOU28"/>
      <c r="UOV28" s="4"/>
      <c r="UOW28" s="4"/>
      <c r="UOX28"/>
      <c r="UOY28" s="22"/>
      <c r="UOZ28" s="22"/>
      <c r="UPA28" s="22"/>
      <c r="UPB28" s="15"/>
      <c r="UPC28" s="23"/>
      <c r="UPD28" s="21"/>
      <c r="UPE28"/>
      <c r="UPF28" s="4"/>
      <c r="UPG28" s="4"/>
      <c r="UPH28"/>
      <c r="UPI28" s="22"/>
      <c r="UPJ28" s="22"/>
      <c r="UPK28" s="22"/>
      <c r="UPL28" s="15"/>
      <c r="UPM28" s="23"/>
      <c r="UPN28" s="21"/>
      <c r="UPO28"/>
      <c r="UPP28" s="4"/>
      <c r="UPQ28" s="4"/>
      <c r="UPR28"/>
      <c r="UPS28" s="22"/>
      <c r="UPT28" s="22"/>
      <c r="UPU28" s="22"/>
      <c r="UPV28" s="15"/>
      <c r="UPW28" s="23"/>
      <c r="UPX28" s="21"/>
      <c r="UPY28"/>
      <c r="UPZ28" s="4"/>
      <c r="UQA28" s="4"/>
      <c r="UQB28"/>
      <c r="UQC28" s="22"/>
      <c r="UQD28" s="22"/>
      <c r="UQE28" s="22"/>
      <c r="UQF28" s="15"/>
      <c r="UQG28" s="23"/>
      <c r="UQH28" s="21"/>
      <c r="UQI28"/>
      <c r="UQJ28" s="4"/>
      <c r="UQK28" s="4"/>
      <c r="UQL28"/>
      <c r="UQM28" s="22"/>
      <c r="UQN28" s="22"/>
      <c r="UQO28" s="22"/>
      <c r="UQP28" s="15"/>
      <c r="UQQ28" s="23"/>
      <c r="UQR28" s="21"/>
      <c r="UQS28"/>
      <c r="UQT28" s="4"/>
      <c r="UQU28" s="4"/>
      <c r="UQV28"/>
      <c r="UQW28" s="22"/>
      <c r="UQX28" s="22"/>
      <c r="UQY28" s="22"/>
      <c r="UQZ28" s="15"/>
      <c r="URA28" s="23"/>
      <c r="URB28" s="21"/>
      <c r="URC28"/>
      <c r="URD28" s="4"/>
      <c r="URE28" s="4"/>
      <c r="URF28"/>
      <c r="URG28" s="22"/>
      <c r="URH28" s="22"/>
      <c r="URI28" s="22"/>
      <c r="URJ28" s="15"/>
      <c r="URK28" s="23"/>
      <c r="URL28" s="21"/>
      <c r="URM28"/>
      <c r="URN28" s="4"/>
      <c r="URO28" s="4"/>
      <c r="URP28"/>
      <c r="URQ28" s="22"/>
      <c r="URR28" s="22"/>
      <c r="URS28" s="22"/>
      <c r="URT28" s="15"/>
      <c r="URU28" s="23"/>
      <c r="URV28" s="21"/>
      <c r="URW28"/>
      <c r="URX28" s="4"/>
      <c r="URY28" s="4"/>
      <c r="URZ28"/>
      <c r="USA28" s="22"/>
      <c r="USB28" s="22"/>
      <c r="USC28" s="22"/>
      <c r="USD28" s="15"/>
      <c r="USE28" s="23"/>
      <c r="USF28" s="21"/>
      <c r="USG28"/>
      <c r="USH28" s="4"/>
      <c r="USI28" s="4"/>
      <c r="USJ28"/>
      <c r="USK28" s="22"/>
      <c r="USL28" s="22"/>
      <c r="USM28" s="22"/>
      <c r="USN28" s="15"/>
      <c r="USO28" s="23"/>
      <c r="USP28" s="21"/>
      <c r="USQ28"/>
      <c r="USR28" s="4"/>
      <c r="USS28" s="4"/>
      <c r="UST28"/>
      <c r="USU28" s="22"/>
      <c r="USV28" s="22"/>
      <c r="USW28" s="22"/>
      <c r="USX28" s="15"/>
      <c r="USY28" s="23"/>
      <c r="USZ28" s="21"/>
      <c r="UTA28"/>
      <c r="UTB28" s="4"/>
      <c r="UTC28" s="4"/>
      <c r="UTD28"/>
      <c r="UTE28" s="22"/>
      <c r="UTF28" s="22"/>
      <c r="UTG28" s="22"/>
      <c r="UTH28" s="15"/>
      <c r="UTI28" s="23"/>
      <c r="UTJ28" s="21"/>
      <c r="UTK28"/>
      <c r="UTL28" s="4"/>
      <c r="UTM28" s="4"/>
      <c r="UTN28"/>
      <c r="UTO28" s="22"/>
      <c r="UTP28" s="22"/>
      <c r="UTQ28" s="22"/>
      <c r="UTR28" s="15"/>
      <c r="UTS28" s="23"/>
      <c r="UTT28" s="21"/>
      <c r="UTU28"/>
      <c r="UTV28" s="4"/>
      <c r="UTW28" s="4"/>
      <c r="UTX28"/>
      <c r="UTY28" s="22"/>
      <c r="UTZ28" s="22"/>
      <c r="UUA28" s="22"/>
      <c r="UUB28" s="15"/>
      <c r="UUC28" s="23"/>
      <c r="UUD28" s="21"/>
      <c r="UUE28"/>
      <c r="UUF28" s="4"/>
      <c r="UUG28" s="4"/>
      <c r="UUH28"/>
      <c r="UUI28" s="22"/>
      <c r="UUJ28" s="22"/>
      <c r="UUK28" s="22"/>
      <c r="UUL28" s="15"/>
      <c r="UUM28" s="23"/>
      <c r="UUN28" s="21"/>
      <c r="UUO28"/>
      <c r="UUP28" s="4"/>
      <c r="UUQ28" s="4"/>
      <c r="UUR28"/>
      <c r="UUS28" s="22"/>
      <c r="UUT28" s="22"/>
      <c r="UUU28" s="22"/>
      <c r="UUV28" s="15"/>
      <c r="UUW28" s="23"/>
      <c r="UUX28" s="21"/>
      <c r="UUY28"/>
      <c r="UUZ28" s="4"/>
      <c r="UVA28" s="4"/>
      <c r="UVB28"/>
      <c r="UVC28" s="22"/>
      <c r="UVD28" s="22"/>
      <c r="UVE28" s="22"/>
      <c r="UVF28" s="15"/>
      <c r="UVG28" s="23"/>
      <c r="UVH28" s="21"/>
      <c r="UVI28"/>
      <c r="UVJ28" s="4"/>
      <c r="UVK28" s="4"/>
      <c r="UVL28"/>
      <c r="UVM28" s="22"/>
      <c r="UVN28" s="22"/>
      <c r="UVO28" s="22"/>
      <c r="UVP28" s="15"/>
      <c r="UVQ28" s="23"/>
      <c r="UVR28" s="21"/>
      <c r="UVS28"/>
      <c r="UVT28" s="4"/>
      <c r="UVU28" s="4"/>
      <c r="UVV28"/>
      <c r="UVW28" s="22"/>
      <c r="UVX28" s="22"/>
      <c r="UVY28" s="22"/>
      <c r="UVZ28" s="15"/>
      <c r="UWA28" s="23"/>
      <c r="UWB28" s="21"/>
      <c r="UWC28"/>
      <c r="UWD28" s="4"/>
      <c r="UWE28" s="4"/>
      <c r="UWF28"/>
      <c r="UWG28" s="22"/>
      <c r="UWH28" s="22"/>
      <c r="UWI28" s="22"/>
      <c r="UWJ28" s="15"/>
      <c r="UWK28" s="23"/>
      <c r="UWL28" s="21"/>
      <c r="UWM28"/>
      <c r="UWN28" s="4"/>
      <c r="UWO28" s="4"/>
      <c r="UWP28"/>
      <c r="UWQ28" s="22"/>
      <c r="UWR28" s="22"/>
      <c r="UWS28" s="22"/>
      <c r="UWT28" s="15"/>
      <c r="UWU28" s="23"/>
      <c r="UWV28" s="21"/>
      <c r="UWW28"/>
      <c r="UWX28" s="4"/>
      <c r="UWY28" s="4"/>
      <c r="UWZ28"/>
      <c r="UXA28" s="22"/>
      <c r="UXB28" s="22"/>
      <c r="UXC28" s="22"/>
      <c r="UXD28" s="15"/>
      <c r="UXE28" s="23"/>
      <c r="UXF28" s="21"/>
      <c r="UXG28"/>
      <c r="UXH28" s="4"/>
      <c r="UXI28" s="4"/>
      <c r="UXJ28"/>
      <c r="UXK28" s="22"/>
      <c r="UXL28" s="22"/>
      <c r="UXM28" s="22"/>
      <c r="UXN28" s="15"/>
      <c r="UXO28" s="23"/>
      <c r="UXP28" s="21"/>
      <c r="UXQ28"/>
      <c r="UXR28" s="4"/>
      <c r="UXS28" s="4"/>
      <c r="UXT28"/>
      <c r="UXU28" s="22"/>
      <c r="UXV28" s="22"/>
      <c r="UXW28" s="22"/>
      <c r="UXX28" s="15"/>
      <c r="UXY28" s="23"/>
      <c r="UXZ28" s="21"/>
      <c r="UYA28"/>
      <c r="UYB28" s="4"/>
      <c r="UYC28" s="4"/>
      <c r="UYD28"/>
      <c r="UYE28" s="22"/>
      <c r="UYF28" s="22"/>
      <c r="UYG28" s="22"/>
      <c r="UYH28" s="15"/>
      <c r="UYI28" s="23"/>
      <c r="UYJ28" s="21"/>
      <c r="UYK28"/>
      <c r="UYL28" s="4"/>
      <c r="UYM28" s="4"/>
      <c r="UYN28"/>
      <c r="UYO28" s="22"/>
      <c r="UYP28" s="22"/>
      <c r="UYQ28" s="22"/>
      <c r="UYR28" s="15"/>
      <c r="UYS28" s="23"/>
      <c r="UYT28" s="21"/>
      <c r="UYU28"/>
      <c r="UYV28" s="4"/>
      <c r="UYW28" s="4"/>
      <c r="UYX28"/>
      <c r="UYY28" s="22"/>
      <c r="UYZ28" s="22"/>
      <c r="UZA28" s="22"/>
      <c r="UZB28" s="15"/>
      <c r="UZC28" s="23"/>
      <c r="UZD28" s="21"/>
      <c r="UZE28"/>
      <c r="UZF28" s="4"/>
      <c r="UZG28" s="4"/>
      <c r="UZH28"/>
      <c r="UZI28" s="22"/>
      <c r="UZJ28" s="22"/>
      <c r="UZK28" s="22"/>
      <c r="UZL28" s="15"/>
      <c r="UZM28" s="23"/>
      <c r="UZN28" s="21"/>
      <c r="UZO28"/>
      <c r="UZP28" s="4"/>
      <c r="UZQ28" s="4"/>
      <c r="UZR28"/>
      <c r="UZS28" s="22"/>
      <c r="UZT28" s="22"/>
      <c r="UZU28" s="22"/>
      <c r="UZV28" s="15"/>
      <c r="UZW28" s="23"/>
      <c r="UZX28" s="21"/>
      <c r="UZY28"/>
      <c r="UZZ28" s="4"/>
      <c r="VAA28" s="4"/>
      <c r="VAB28"/>
      <c r="VAC28" s="22"/>
      <c r="VAD28" s="22"/>
      <c r="VAE28" s="22"/>
      <c r="VAF28" s="15"/>
      <c r="VAG28" s="23"/>
      <c r="VAH28" s="21"/>
      <c r="VAI28"/>
      <c r="VAJ28" s="4"/>
      <c r="VAK28" s="4"/>
      <c r="VAL28"/>
      <c r="VAM28" s="22"/>
      <c r="VAN28" s="22"/>
      <c r="VAO28" s="22"/>
      <c r="VAP28" s="15"/>
      <c r="VAQ28" s="23"/>
      <c r="VAR28" s="21"/>
      <c r="VAS28"/>
      <c r="VAT28" s="4"/>
      <c r="VAU28" s="4"/>
      <c r="VAV28"/>
      <c r="VAW28" s="22"/>
      <c r="VAX28" s="22"/>
      <c r="VAY28" s="22"/>
      <c r="VAZ28" s="15"/>
      <c r="VBA28" s="23"/>
      <c r="VBB28" s="21"/>
      <c r="VBC28"/>
      <c r="VBD28" s="4"/>
      <c r="VBE28" s="4"/>
      <c r="VBF28"/>
      <c r="VBG28" s="22"/>
      <c r="VBH28" s="22"/>
      <c r="VBI28" s="22"/>
      <c r="VBJ28" s="15"/>
      <c r="VBK28" s="23"/>
      <c r="VBL28" s="21"/>
      <c r="VBM28"/>
      <c r="VBN28" s="4"/>
      <c r="VBO28" s="4"/>
      <c r="VBP28"/>
      <c r="VBQ28" s="22"/>
      <c r="VBR28" s="22"/>
      <c r="VBS28" s="22"/>
      <c r="VBT28" s="15"/>
      <c r="VBU28" s="23"/>
      <c r="VBV28" s="21"/>
      <c r="VBW28"/>
      <c r="VBX28" s="4"/>
      <c r="VBY28" s="4"/>
      <c r="VBZ28"/>
      <c r="VCA28" s="22"/>
      <c r="VCB28" s="22"/>
      <c r="VCC28" s="22"/>
      <c r="VCD28" s="15"/>
      <c r="VCE28" s="23"/>
      <c r="VCF28" s="21"/>
      <c r="VCG28"/>
      <c r="VCH28" s="4"/>
      <c r="VCI28" s="4"/>
      <c r="VCJ28"/>
      <c r="VCK28" s="22"/>
      <c r="VCL28" s="22"/>
      <c r="VCM28" s="22"/>
      <c r="VCN28" s="15"/>
      <c r="VCO28" s="23"/>
      <c r="VCP28" s="21"/>
      <c r="VCQ28"/>
      <c r="VCR28" s="4"/>
      <c r="VCS28" s="4"/>
      <c r="VCT28"/>
      <c r="VCU28" s="22"/>
      <c r="VCV28" s="22"/>
      <c r="VCW28" s="22"/>
      <c r="VCX28" s="15"/>
      <c r="VCY28" s="23"/>
      <c r="VCZ28" s="21"/>
      <c r="VDA28"/>
      <c r="VDB28" s="4"/>
      <c r="VDC28" s="4"/>
      <c r="VDD28"/>
      <c r="VDE28" s="22"/>
      <c r="VDF28" s="22"/>
      <c r="VDG28" s="22"/>
      <c r="VDH28" s="15"/>
      <c r="VDI28" s="23"/>
      <c r="VDJ28" s="21"/>
      <c r="VDK28"/>
      <c r="VDL28" s="4"/>
      <c r="VDM28" s="4"/>
      <c r="VDN28"/>
      <c r="VDO28" s="22"/>
      <c r="VDP28" s="22"/>
      <c r="VDQ28" s="22"/>
      <c r="VDR28" s="15"/>
      <c r="VDS28" s="23"/>
      <c r="VDT28" s="21"/>
      <c r="VDU28"/>
      <c r="VDV28" s="4"/>
      <c r="VDW28" s="4"/>
      <c r="VDX28"/>
      <c r="VDY28" s="22"/>
      <c r="VDZ28" s="22"/>
      <c r="VEA28" s="22"/>
      <c r="VEB28" s="15"/>
      <c r="VEC28" s="23"/>
      <c r="VED28" s="21"/>
      <c r="VEE28"/>
      <c r="VEF28" s="4"/>
      <c r="VEG28" s="4"/>
      <c r="VEH28"/>
      <c r="VEI28" s="22"/>
      <c r="VEJ28" s="22"/>
      <c r="VEK28" s="22"/>
      <c r="VEL28" s="15"/>
      <c r="VEM28" s="23"/>
      <c r="VEN28" s="21"/>
      <c r="VEO28"/>
      <c r="VEP28" s="4"/>
      <c r="VEQ28" s="4"/>
      <c r="VER28"/>
      <c r="VES28" s="22"/>
      <c r="VET28" s="22"/>
      <c r="VEU28" s="22"/>
      <c r="VEV28" s="15"/>
      <c r="VEW28" s="23"/>
      <c r="VEX28" s="21"/>
      <c r="VEY28"/>
      <c r="VEZ28" s="4"/>
      <c r="VFA28" s="4"/>
      <c r="VFB28"/>
      <c r="VFC28" s="22"/>
      <c r="VFD28" s="22"/>
      <c r="VFE28" s="22"/>
      <c r="VFF28" s="15"/>
      <c r="VFG28" s="23"/>
      <c r="VFH28" s="21"/>
      <c r="VFI28"/>
      <c r="VFJ28" s="4"/>
      <c r="VFK28" s="4"/>
      <c r="VFL28"/>
      <c r="VFM28" s="22"/>
      <c r="VFN28" s="22"/>
      <c r="VFO28" s="22"/>
      <c r="VFP28" s="15"/>
      <c r="VFQ28" s="23"/>
      <c r="VFR28" s="21"/>
      <c r="VFS28"/>
      <c r="VFT28" s="4"/>
      <c r="VFU28" s="4"/>
      <c r="VFV28"/>
      <c r="VFW28" s="22"/>
      <c r="VFX28" s="22"/>
      <c r="VFY28" s="22"/>
      <c r="VFZ28" s="15"/>
      <c r="VGA28" s="23"/>
      <c r="VGB28" s="21"/>
      <c r="VGC28"/>
      <c r="VGD28" s="4"/>
      <c r="VGE28" s="4"/>
      <c r="VGF28"/>
      <c r="VGG28" s="22"/>
      <c r="VGH28" s="22"/>
      <c r="VGI28" s="22"/>
      <c r="VGJ28" s="15"/>
      <c r="VGK28" s="23"/>
      <c r="VGL28" s="21"/>
      <c r="VGM28"/>
      <c r="VGN28" s="4"/>
      <c r="VGO28" s="4"/>
      <c r="VGP28"/>
      <c r="VGQ28" s="22"/>
      <c r="VGR28" s="22"/>
      <c r="VGS28" s="22"/>
      <c r="VGT28" s="15"/>
      <c r="VGU28" s="23"/>
      <c r="VGV28" s="21"/>
      <c r="VGW28"/>
      <c r="VGX28" s="4"/>
      <c r="VGY28" s="4"/>
      <c r="VGZ28"/>
      <c r="VHA28" s="22"/>
      <c r="VHB28" s="22"/>
      <c r="VHC28" s="22"/>
      <c r="VHD28" s="15"/>
      <c r="VHE28" s="23"/>
      <c r="VHF28" s="21"/>
      <c r="VHG28"/>
      <c r="VHH28" s="4"/>
      <c r="VHI28" s="4"/>
      <c r="VHJ28"/>
      <c r="VHK28" s="22"/>
      <c r="VHL28" s="22"/>
      <c r="VHM28" s="22"/>
      <c r="VHN28" s="15"/>
      <c r="VHO28" s="23"/>
      <c r="VHP28" s="21"/>
      <c r="VHQ28"/>
      <c r="VHR28" s="4"/>
      <c r="VHS28" s="4"/>
      <c r="VHT28"/>
      <c r="VHU28" s="22"/>
      <c r="VHV28" s="22"/>
      <c r="VHW28" s="22"/>
      <c r="VHX28" s="15"/>
      <c r="VHY28" s="23"/>
      <c r="VHZ28" s="21"/>
      <c r="VIA28"/>
      <c r="VIB28" s="4"/>
      <c r="VIC28" s="4"/>
      <c r="VID28"/>
      <c r="VIE28" s="22"/>
      <c r="VIF28" s="22"/>
      <c r="VIG28" s="22"/>
      <c r="VIH28" s="15"/>
      <c r="VII28" s="23"/>
      <c r="VIJ28" s="21"/>
      <c r="VIK28"/>
      <c r="VIL28" s="4"/>
      <c r="VIM28" s="4"/>
      <c r="VIN28"/>
      <c r="VIO28" s="22"/>
      <c r="VIP28" s="22"/>
      <c r="VIQ28" s="22"/>
      <c r="VIR28" s="15"/>
      <c r="VIS28" s="23"/>
      <c r="VIT28" s="21"/>
      <c r="VIU28"/>
      <c r="VIV28" s="4"/>
      <c r="VIW28" s="4"/>
      <c r="VIX28"/>
      <c r="VIY28" s="22"/>
      <c r="VIZ28" s="22"/>
      <c r="VJA28" s="22"/>
      <c r="VJB28" s="15"/>
      <c r="VJC28" s="23"/>
      <c r="VJD28" s="21"/>
      <c r="VJE28"/>
      <c r="VJF28" s="4"/>
      <c r="VJG28" s="4"/>
      <c r="VJH28"/>
      <c r="VJI28" s="22"/>
      <c r="VJJ28" s="22"/>
      <c r="VJK28" s="22"/>
      <c r="VJL28" s="15"/>
      <c r="VJM28" s="23"/>
      <c r="VJN28" s="21"/>
      <c r="VJO28"/>
      <c r="VJP28" s="4"/>
      <c r="VJQ28" s="4"/>
      <c r="VJR28"/>
      <c r="VJS28" s="22"/>
      <c r="VJT28" s="22"/>
      <c r="VJU28" s="22"/>
      <c r="VJV28" s="15"/>
      <c r="VJW28" s="23"/>
      <c r="VJX28" s="21"/>
      <c r="VJY28"/>
      <c r="VJZ28" s="4"/>
      <c r="VKA28" s="4"/>
      <c r="VKB28"/>
      <c r="VKC28" s="22"/>
      <c r="VKD28" s="22"/>
      <c r="VKE28" s="22"/>
      <c r="VKF28" s="15"/>
      <c r="VKG28" s="23"/>
      <c r="VKH28" s="21"/>
      <c r="VKI28"/>
      <c r="VKJ28" s="4"/>
      <c r="VKK28" s="4"/>
      <c r="VKL28"/>
      <c r="VKM28" s="22"/>
      <c r="VKN28" s="22"/>
      <c r="VKO28" s="22"/>
      <c r="VKP28" s="15"/>
      <c r="VKQ28" s="23"/>
      <c r="VKR28" s="21"/>
      <c r="VKS28"/>
      <c r="VKT28" s="4"/>
      <c r="VKU28" s="4"/>
      <c r="VKV28"/>
      <c r="VKW28" s="22"/>
      <c r="VKX28" s="22"/>
      <c r="VKY28" s="22"/>
      <c r="VKZ28" s="15"/>
      <c r="VLA28" s="23"/>
      <c r="VLB28" s="21"/>
      <c r="VLC28"/>
      <c r="VLD28" s="4"/>
      <c r="VLE28" s="4"/>
      <c r="VLF28"/>
      <c r="VLG28" s="22"/>
      <c r="VLH28" s="22"/>
      <c r="VLI28" s="22"/>
      <c r="VLJ28" s="15"/>
      <c r="VLK28" s="23"/>
      <c r="VLL28" s="21"/>
      <c r="VLM28"/>
      <c r="VLN28" s="4"/>
      <c r="VLO28" s="4"/>
      <c r="VLP28"/>
      <c r="VLQ28" s="22"/>
      <c r="VLR28" s="22"/>
      <c r="VLS28" s="22"/>
      <c r="VLT28" s="15"/>
      <c r="VLU28" s="23"/>
      <c r="VLV28" s="21"/>
      <c r="VLW28"/>
      <c r="VLX28" s="4"/>
      <c r="VLY28" s="4"/>
      <c r="VLZ28"/>
      <c r="VMA28" s="22"/>
      <c r="VMB28" s="22"/>
      <c r="VMC28" s="22"/>
      <c r="VMD28" s="15"/>
      <c r="VME28" s="23"/>
      <c r="VMF28" s="21"/>
      <c r="VMG28"/>
      <c r="VMH28" s="4"/>
      <c r="VMI28" s="4"/>
      <c r="VMJ28"/>
      <c r="VMK28" s="22"/>
      <c r="VML28" s="22"/>
      <c r="VMM28" s="22"/>
      <c r="VMN28" s="15"/>
      <c r="VMO28" s="23"/>
      <c r="VMP28" s="21"/>
      <c r="VMQ28"/>
      <c r="VMR28" s="4"/>
      <c r="VMS28" s="4"/>
      <c r="VMT28"/>
      <c r="VMU28" s="22"/>
      <c r="VMV28" s="22"/>
      <c r="VMW28" s="22"/>
      <c r="VMX28" s="15"/>
      <c r="VMY28" s="23"/>
      <c r="VMZ28" s="21"/>
      <c r="VNA28"/>
      <c r="VNB28" s="4"/>
      <c r="VNC28" s="4"/>
      <c r="VND28"/>
      <c r="VNE28" s="22"/>
      <c r="VNF28" s="22"/>
      <c r="VNG28" s="22"/>
      <c r="VNH28" s="15"/>
      <c r="VNI28" s="23"/>
      <c r="VNJ28" s="21"/>
      <c r="VNK28"/>
      <c r="VNL28" s="4"/>
      <c r="VNM28" s="4"/>
      <c r="VNN28"/>
      <c r="VNO28" s="22"/>
      <c r="VNP28" s="22"/>
      <c r="VNQ28" s="22"/>
      <c r="VNR28" s="15"/>
      <c r="VNS28" s="23"/>
      <c r="VNT28" s="21"/>
      <c r="VNU28"/>
      <c r="VNV28" s="4"/>
      <c r="VNW28" s="4"/>
      <c r="VNX28"/>
      <c r="VNY28" s="22"/>
      <c r="VNZ28" s="22"/>
      <c r="VOA28" s="22"/>
      <c r="VOB28" s="15"/>
      <c r="VOC28" s="23"/>
      <c r="VOD28" s="21"/>
      <c r="VOE28"/>
      <c r="VOF28" s="4"/>
      <c r="VOG28" s="4"/>
      <c r="VOH28"/>
      <c r="VOI28" s="22"/>
      <c r="VOJ28" s="22"/>
      <c r="VOK28" s="22"/>
      <c r="VOL28" s="15"/>
      <c r="VOM28" s="23"/>
      <c r="VON28" s="21"/>
      <c r="VOO28"/>
      <c r="VOP28" s="4"/>
      <c r="VOQ28" s="4"/>
      <c r="VOR28"/>
      <c r="VOS28" s="22"/>
      <c r="VOT28" s="22"/>
      <c r="VOU28" s="22"/>
      <c r="VOV28" s="15"/>
      <c r="VOW28" s="23"/>
      <c r="VOX28" s="21"/>
      <c r="VOY28"/>
      <c r="VOZ28" s="4"/>
      <c r="VPA28" s="4"/>
      <c r="VPB28"/>
      <c r="VPC28" s="22"/>
      <c r="VPD28" s="22"/>
      <c r="VPE28" s="22"/>
      <c r="VPF28" s="15"/>
      <c r="VPG28" s="23"/>
      <c r="VPH28" s="21"/>
      <c r="VPI28"/>
      <c r="VPJ28" s="4"/>
      <c r="VPK28" s="4"/>
      <c r="VPL28"/>
      <c r="VPM28" s="22"/>
      <c r="VPN28" s="22"/>
      <c r="VPO28" s="22"/>
      <c r="VPP28" s="15"/>
      <c r="VPQ28" s="23"/>
      <c r="VPR28" s="21"/>
      <c r="VPS28"/>
      <c r="VPT28" s="4"/>
      <c r="VPU28" s="4"/>
      <c r="VPV28"/>
      <c r="VPW28" s="22"/>
      <c r="VPX28" s="22"/>
      <c r="VPY28" s="22"/>
      <c r="VPZ28" s="15"/>
      <c r="VQA28" s="23"/>
      <c r="VQB28" s="21"/>
      <c r="VQC28"/>
      <c r="VQD28" s="4"/>
      <c r="VQE28" s="4"/>
      <c r="VQF28"/>
      <c r="VQG28" s="22"/>
      <c r="VQH28" s="22"/>
      <c r="VQI28" s="22"/>
      <c r="VQJ28" s="15"/>
      <c r="VQK28" s="23"/>
      <c r="VQL28" s="21"/>
      <c r="VQM28"/>
      <c r="VQN28" s="4"/>
      <c r="VQO28" s="4"/>
      <c r="VQP28"/>
      <c r="VQQ28" s="22"/>
      <c r="VQR28" s="22"/>
      <c r="VQS28" s="22"/>
      <c r="VQT28" s="15"/>
      <c r="VQU28" s="23"/>
      <c r="VQV28" s="21"/>
      <c r="VQW28"/>
      <c r="VQX28" s="4"/>
      <c r="VQY28" s="4"/>
      <c r="VQZ28"/>
      <c r="VRA28" s="22"/>
      <c r="VRB28" s="22"/>
      <c r="VRC28" s="22"/>
      <c r="VRD28" s="15"/>
      <c r="VRE28" s="23"/>
      <c r="VRF28" s="21"/>
      <c r="VRG28"/>
      <c r="VRH28" s="4"/>
      <c r="VRI28" s="4"/>
      <c r="VRJ28"/>
      <c r="VRK28" s="22"/>
      <c r="VRL28" s="22"/>
      <c r="VRM28" s="22"/>
      <c r="VRN28" s="15"/>
      <c r="VRO28" s="23"/>
      <c r="VRP28" s="21"/>
      <c r="VRQ28"/>
      <c r="VRR28" s="4"/>
      <c r="VRS28" s="4"/>
      <c r="VRT28"/>
      <c r="VRU28" s="22"/>
      <c r="VRV28" s="22"/>
      <c r="VRW28" s="22"/>
      <c r="VRX28" s="15"/>
      <c r="VRY28" s="23"/>
      <c r="VRZ28" s="21"/>
      <c r="VSA28"/>
      <c r="VSB28" s="4"/>
      <c r="VSC28" s="4"/>
      <c r="VSD28"/>
      <c r="VSE28" s="22"/>
      <c r="VSF28" s="22"/>
      <c r="VSG28" s="22"/>
      <c r="VSH28" s="15"/>
      <c r="VSI28" s="23"/>
      <c r="VSJ28" s="21"/>
      <c r="VSK28"/>
      <c r="VSL28" s="4"/>
      <c r="VSM28" s="4"/>
      <c r="VSN28"/>
      <c r="VSO28" s="22"/>
      <c r="VSP28" s="22"/>
      <c r="VSQ28" s="22"/>
      <c r="VSR28" s="15"/>
      <c r="VSS28" s="23"/>
      <c r="VST28" s="21"/>
      <c r="VSU28"/>
      <c r="VSV28" s="4"/>
      <c r="VSW28" s="4"/>
      <c r="VSX28"/>
      <c r="VSY28" s="22"/>
      <c r="VSZ28" s="22"/>
      <c r="VTA28" s="22"/>
      <c r="VTB28" s="15"/>
      <c r="VTC28" s="23"/>
      <c r="VTD28" s="21"/>
      <c r="VTE28"/>
      <c r="VTF28" s="4"/>
      <c r="VTG28" s="4"/>
      <c r="VTH28"/>
      <c r="VTI28" s="22"/>
      <c r="VTJ28" s="22"/>
      <c r="VTK28" s="22"/>
      <c r="VTL28" s="15"/>
      <c r="VTM28" s="23"/>
      <c r="VTN28" s="21"/>
      <c r="VTO28"/>
      <c r="VTP28" s="4"/>
      <c r="VTQ28" s="4"/>
      <c r="VTR28"/>
      <c r="VTS28" s="22"/>
      <c r="VTT28" s="22"/>
      <c r="VTU28" s="22"/>
      <c r="VTV28" s="15"/>
      <c r="VTW28" s="23"/>
      <c r="VTX28" s="21"/>
      <c r="VTY28"/>
      <c r="VTZ28" s="4"/>
      <c r="VUA28" s="4"/>
      <c r="VUB28"/>
      <c r="VUC28" s="22"/>
      <c r="VUD28" s="22"/>
      <c r="VUE28" s="22"/>
      <c r="VUF28" s="15"/>
      <c r="VUG28" s="23"/>
      <c r="VUH28" s="21"/>
      <c r="VUI28"/>
      <c r="VUJ28" s="4"/>
      <c r="VUK28" s="4"/>
      <c r="VUL28"/>
      <c r="VUM28" s="22"/>
      <c r="VUN28" s="22"/>
      <c r="VUO28" s="22"/>
      <c r="VUP28" s="15"/>
      <c r="VUQ28" s="23"/>
      <c r="VUR28" s="21"/>
      <c r="VUS28"/>
      <c r="VUT28" s="4"/>
      <c r="VUU28" s="4"/>
      <c r="VUV28"/>
      <c r="VUW28" s="22"/>
      <c r="VUX28" s="22"/>
      <c r="VUY28" s="22"/>
      <c r="VUZ28" s="15"/>
      <c r="VVA28" s="23"/>
      <c r="VVB28" s="21"/>
      <c r="VVC28"/>
      <c r="VVD28" s="4"/>
      <c r="VVE28" s="4"/>
      <c r="VVF28"/>
      <c r="VVG28" s="22"/>
      <c r="VVH28" s="22"/>
      <c r="VVI28" s="22"/>
      <c r="VVJ28" s="15"/>
      <c r="VVK28" s="23"/>
      <c r="VVL28" s="21"/>
      <c r="VVM28"/>
      <c r="VVN28" s="4"/>
      <c r="VVO28" s="4"/>
      <c r="VVP28"/>
      <c r="VVQ28" s="22"/>
      <c r="VVR28" s="22"/>
      <c r="VVS28" s="22"/>
      <c r="VVT28" s="15"/>
      <c r="VVU28" s="23"/>
      <c r="VVV28" s="21"/>
      <c r="VVW28"/>
      <c r="VVX28" s="4"/>
      <c r="VVY28" s="4"/>
      <c r="VVZ28"/>
      <c r="VWA28" s="22"/>
      <c r="VWB28" s="22"/>
      <c r="VWC28" s="22"/>
      <c r="VWD28" s="15"/>
      <c r="VWE28" s="23"/>
      <c r="VWF28" s="21"/>
      <c r="VWG28"/>
      <c r="VWH28" s="4"/>
      <c r="VWI28" s="4"/>
      <c r="VWJ28"/>
      <c r="VWK28" s="22"/>
      <c r="VWL28" s="22"/>
      <c r="VWM28" s="22"/>
      <c r="VWN28" s="15"/>
      <c r="VWO28" s="23"/>
      <c r="VWP28" s="21"/>
      <c r="VWQ28"/>
      <c r="VWR28" s="4"/>
      <c r="VWS28" s="4"/>
      <c r="VWT28"/>
      <c r="VWU28" s="22"/>
      <c r="VWV28" s="22"/>
      <c r="VWW28" s="22"/>
      <c r="VWX28" s="15"/>
      <c r="VWY28" s="23"/>
      <c r="VWZ28" s="21"/>
      <c r="VXA28"/>
      <c r="VXB28" s="4"/>
      <c r="VXC28" s="4"/>
      <c r="VXD28"/>
      <c r="VXE28" s="22"/>
      <c r="VXF28" s="22"/>
      <c r="VXG28" s="22"/>
      <c r="VXH28" s="15"/>
      <c r="VXI28" s="23"/>
      <c r="VXJ28" s="21"/>
      <c r="VXK28"/>
      <c r="VXL28" s="4"/>
      <c r="VXM28" s="4"/>
      <c r="VXN28"/>
      <c r="VXO28" s="22"/>
      <c r="VXP28" s="22"/>
      <c r="VXQ28" s="22"/>
      <c r="VXR28" s="15"/>
      <c r="VXS28" s="23"/>
      <c r="VXT28" s="21"/>
      <c r="VXU28"/>
      <c r="VXV28" s="4"/>
      <c r="VXW28" s="4"/>
      <c r="VXX28"/>
      <c r="VXY28" s="22"/>
      <c r="VXZ28" s="22"/>
      <c r="VYA28" s="22"/>
      <c r="VYB28" s="15"/>
      <c r="VYC28" s="23"/>
      <c r="VYD28" s="21"/>
      <c r="VYE28"/>
      <c r="VYF28" s="4"/>
      <c r="VYG28" s="4"/>
      <c r="VYH28"/>
      <c r="VYI28" s="22"/>
      <c r="VYJ28" s="22"/>
      <c r="VYK28" s="22"/>
      <c r="VYL28" s="15"/>
      <c r="VYM28" s="23"/>
      <c r="VYN28" s="21"/>
      <c r="VYO28"/>
      <c r="VYP28" s="4"/>
      <c r="VYQ28" s="4"/>
      <c r="VYR28"/>
      <c r="VYS28" s="22"/>
      <c r="VYT28" s="22"/>
      <c r="VYU28" s="22"/>
      <c r="VYV28" s="15"/>
      <c r="VYW28" s="23"/>
      <c r="VYX28" s="21"/>
      <c r="VYY28"/>
      <c r="VYZ28" s="4"/>
      <c r="VZA28" s="4"/>
      <c r="VZB28"/>
      <c r="VZC28" s="22"/>
      <c r="VZD28" s="22"/>
      <c r="VZE28" s="22"/>
      <c r="VZF28" s="15"/>
      <c r="VZG28" s="23"/>
      <c r="VZH28" s="21"/>
      <c r="VZI28"/>
      <c r="VZJ28" s="4"/>
      <c r="VZK28" s="4"/>
      <c r="VZL28"/>
      <c r="VZM28" s="22"/>
      <c r="VZN28" s="22"/>
      <c r="VZO28" s="22"/>
      <c r="VZP28" s="15"/>
      <c r="VZQ28" s="23"/>
      <c r="VZR28" s="21"/>
      <c r="VZS28"/>
      <c r="VZT28" s="4"/>
      <c r="VZU28" s="4"/>
      <c r="VZV28"/>
      <c r="VZW28" s="22"/>
      <c r="VZX28" s="22"/>
      <c r="VZY28" s="22"/>
      <c r="VZZ28" s="15"/>
      <c r="WAA28" s="23"/>
      <c r="WAB28" s="21"/>
      <c r="WAC28"/>
      <c r="WAD28" s="4"/>
      <c r="WAE28" s="4"/>
      <c r="WAF28"/>
      <c r="WAG28" s="22"/>
      <c r="WAH28" s="22"/>
      <c r="WAI28" s="22"/>
      <c r="WAJ28" s="15"/>
      <c r="WAK28" s="23"/>
      <c r="WAL28" s="21"/>
      <c r="WAM28"/>
      <c r="WAN28" s="4"/>
      <c r="WAO28" s="4"/>
      <c r="WAP28"/>
      <c r="WAQ28" s="22"/>
      <c r="WAR28" s="22"/>
      <c r="WAS28" s="22"/>
      <c r="WAT28" s="15"/>
      <c r="WAU28" s="23"/>
      <c r="WAV28" s="21"/>
      <c r="WAW28"/>
      <c r="WAX28" s="4"/>
      <c r="WAY28" s="4"/>
      <c r="WAZ28"/>
      <c r="WBA28" s="22"/>
      <c r="WBB28" s="22"/>
      <c r="WBC28" s="22"/>
      <c r="WBD28" s="15"/>
      <c r="WBE28" s="23"/>
      <c r="WBF28" s="21"/>
      <c r="WBG28"/>
      <c r="WBH28" s="4"/>
      <c r="WBI28" s="4"/>
      <c r="WBJ28"/>
      <c r="WBK28" s="22"/>
      <c r="WBL28" s="22"/>
      <c r="WBM28" s="22"/>
      <c r="WBN28" s="15"/>
      <c r="WBO28" s="23"/>
      <c r="WBP28" s="21"/>
      <c r="WBQ28"/>
      <c r="WBR28" s="4"/>
      <c r="WBS28" s="4"/>
      <c r="WBT28"/>
      <c r="WBU28" s="22"/>
      <c r="WBV28" s="22"/>
      <c r="WBW28" s="22"/>
      <c r="WBX28" s="15"/>
      <c r="WBY28" s="23"/>
      <c r="WBZ28" s="21"/>
      <c r="WCA28"/>
      <c r="WCB28" s="4"/>
      <c r="WCC28" s="4"/>
      <c r="WCD28"/>
      <c r="WCE28" s="22"/>
      <c r="WCF28" s="22"/>
      <c r="WCG28" s="22"/>
      <c r="WCH28" s="15"/>
      <c r="WCI28" s="23"/>
      <c r="WCJ28" s="21"/>
      <c r="WCK28"/>
      <c r="WCL28" s="4"/>
      <c r="WCM28" s="4"/>
      <c r="WCN28"/>
      <c r="WCO28" s="22"/>
      <c r="WCP28" s="22"/>
      <c r="WCQ28" s="22"/>
      <c r="WCR28" s="15"/>
      <c r="WCS28" s="23"/>
      <c r="WCT28" s="21"/>
      <c r="WCU28"/>
      <c r="WCV28" s="4"/>
      <c r="WCW28" s="4"/>
      <c r="WCX28"/>
      <c r="WCY28" s="22"/>
      <c r="WCZ28" s="22"/>
      <c r="WDA28" s="22"/>
      <c r="WDB28" s="15"/>
      <c r="WDC28" s="23"/>
      <c r="WDD28" s="21"/>
      <c r="WDE28"/>
      <c r="WDF28" s="4"/>
      <c r="WDG28" s="4"/>
      <c r="WDH28"/>
      <c r="WDI28" s="22"/>
      <c r="WDJ28" s="22"/>
      <c r="WDK28" s="22"/>
      <c r="WDL28" s="15"/>
      <c r="WDM28" s="23"/>
      <c r="WDN28" s="21"/>
      <c r="WDO28"/>
      <c r="WDP28" s="4"/>
      <c r="WDQ28" s="4"/>
      <c r="WDR28"/>
      <c r="WDS28" s="22"/>
      <c r="WDT28" s="22"/>
      <c r="WDU28" s="22"/>
      <c r="WDV28" s="15"/>
      <c r="WDW28" s="23"/>
      <c r="WDX28" s="21"/>
      <c r="WDY28"/>
      <c r="WDZ28" s="4"/>
      <c r="WEA28" s="4"/>
      <c r="WEB28"/>
      <c r="WEC28" s="22"/>
      <c r="WED28" s="22"/>
      <c r="WEE28" s="22"/>
      <c r="WEF28" s="15"/>
      <c r="WEG28" s="23"/>
      <c r="WEH28" s="21"/>
      <c r="WEI28"/>
      <c r="WEJ28" s="4"/>
      <c r="WEK28" s="4"/>
      <c r="WEL28"/>
      <c r="WEM28" s="22"/>
      <c r="WEN28" s="22"/>
      <c r="WEO28" s="22"/>
      <c r="WEP28" s="15"/>
      <c r="WEQ28" s="23"/>
      <c r="WER28" s="21"/>
      <c r="WES28"/>
      <c r="WET28" s="4"/>
      <c r="WEU28" s="4"/>
      <c r="WEV28"/>
      <c r="WEW28" s="22"/>
      <c r="WEX28" s="22"/>
      <c r="WEY28" s="22"/>
      <c r="WEZ28" s="15"/>
      <c r="WFA28" s="23"/>
      <c r="WFB28" s="21"/>
      <c r="WFC28"/>
      <c r="WFD28" s="4"/>
      <c r="WFE28" s="4"/>
      <c r="WFF28"/>
      <c r="WFG28" s="22"/>
      <c r="WFH28" s="22"/>
      <c r="WFI28" s="22"/>
      <c r="WFJ28" s="15"/>
      <c r="WFK28" s="23"/>
      <c r="WFL28" s="21"/>
      <c r="WFM28"/>
      <c r="WFN28" s="4"/>
      <c r="WFO28" s="4"/>
      <c r="WFP28"/>
      <c r="WFQ28" s="22"/>
      <c r="WFR28" s="22"/>
      <c r="WFS28" s="22"/>
      <c r="WFT28" s="15"/>
      <c r="WFU28" s="23"/>
      <c r="WFV28" s="21"/>
      <c r="WFW28"/>
      <c r="WFX28" s="4"/>
      <c r="WFY28" s="4"/>
      <c r="WFZ28"/>
      <c r="WGA28" s="22"/>
      <c r="WGB28" s="22"/>
      <c r="WGC28" s="22"/>
      <c r="WGD28" s="15"/>
      <c r="WGE28" s="23"/>
      <c r="WGF28" s="21"/>
      <c r="WGG28"/>
      <c r="WGH28" s="4"/>
      <c r="WGI28" s="4"/>
      <c r="WGJ28"/>
      <c r="WGK28" s="22"/>
      <c r="WGL28" s="22"/>
      <c r="WGM28" s="22"/>
      <c r="WGN28" s="15"/>
      <c r="WGO28" s="23"/>
      <c r="WGP28" s="21"/>
      <c r="WGQ28"/>
      <c r="WGR28" s="4"/>
      <c r="WGS28" s="4"/>
      <c r="WGT28"/>
      <c r="WGU28" s="22"/>
      <c r="WGV28" s="22"/>
      <c r="WGW28" s="22"/>
      <c r="WGX28" s="15"/>
      <c r="WGY28" s="23"/>
      <c r="WGZ28" s="21"/>
      <c r="WHA28"/>
      <c r="WHB28" s="4"/>
      <c r="WHC28" s="4"/>
      <c r="WHD28"/>
      <c r="WHE28" s="22"/>
      <c r="WHF28" s="22"/>
      <c r="WHG28" s="22"/>
      <c r="WHH28" s="15"/>
      <c r="WHI28" s="23"/>
      <c r="WHJ28" s="21"/>
      <c r="WHK28"/>
      <c r="WHL28" s="4"/>
      <c r="WHM28" s="4"/>
      <c r="WHN28"/>
      <c r="WHO28" s="22"/>
      <c r="WHP28" s="22"/>
      <c r="WHQ28" s="22"/>
      <c r="WHR28" s="15"/>
      <c r="WHS28" s="23"/>
      <c r="WHT28" s="21"/>
      <c r="WHU28"/>
      <c r="WHV28" s="4"/>
      <c r="WHW28" s="4"/>
      <c r="WHX28"/>
      <c r="WHY28" s="22"/>
      <c r="WHZ28" s="22"/>
      <c r="WIA28" s="22"/>
      <c r="WIB28" s="15"/>
      <c r="WIC28" s="23"/>
      <c r="WID28" s="21"/>
      <c r="WIE28"/>
      <c r="WIF28" s="4"/>
      <c r="WIG28" s="4"/>
      <c r="WIH28"/>
      <c r="WII28" s="22"/>
      <c r="WIJ28" s="22"/>
      <c r="WIK28" s="22"/>
      <c r="WIL28" s="15"/>
      <c r="WIM28" s="23"/>
      <c r="WIN28" s="21"/>
      <c r="WIO28"/>
      <c r="WIP28" s="4"/>
      <c r="WIQ28" s="4"/>
      <c r="WIR28"/>
      <c r="WIS28" s="22"/>
      <c r="WIT28" s="22"/>
      <c r="WIU28" s="22"/>
      <c r="WIV28" s="15"/>
      <c r="WIW28" s="23"/>
      <c r="WIX28" s="21"/>
      <c r="WIY28"/>
      <c r="WIZ28" s="4"/>
      <c r="WJA28" s="4"/>
      <c r="WJB28"/>
      <c r="WJC28" s="22"/>
      <c r="WJD28" s="22"/>
      <c r="WJE28" s="22"/>
      <c r="WJF28" s="15"/>
      <c r="WJG28" s="23"/>
      <c r="WJH28" s="21"/>
      <c r="WJI28"/>
      <c r="WJJ28" s="4"/>
      <c r="WJK28" s="4"/>
      <c r="WJL28"/>
      <c r="WJM28" s="22"/>
      <c r="WJN28" s="22"/>
      <c r="WJO28" s="22"/>
      <c r="WJP28" s="15"/>
      <c r="WJQ28" s="23"/>
      <c r="WJR28" s="21"/>
      <c r="WJS28"/>
      <c r="WJT28" s="4"/>
      <c r="WJU28" s="4"/>
      <c r="WJV28"/>
      <c r="WJW28" s="22"/>
      <c r="WJX28" s="22"/>
      <c r="WJY28" s="22"/>
      <c r="WJZ28" s="15"/>
      <c r="WKA28" s="23"/>
      <c r="WKB28" s="21"/>
      <c r="WKC28"/>
      <c r="WKD28" s="4"/>
      <c r="WKE28" s="4"/>
      <c r="WKF28"/>
      <c r="WKG28" s="22"/>
      <c r="WKH28" s="22"/>
      <c r="WKI28" s="22"/>
      <c r="WKJ28" s="15"/>
      <c r="WKK28" s="23"/>
      <c r="WKL28" s="21"/>
      <c r="WKM28"/>
      <c r="WKN28" s="4"/>
      <c r="WKO28" s="4"/>
      <c r="WKP28"/>
      <c r="WKQ28" s="22"/>
      <c r="WKR28" s="22"/>
      <c r="WKS28" s="22"/>
      <c r="WKT28" s="15"/>
      <c r="WKU28" s="23"/>
      <c r="WKV28" s="21"/>
      <c r="WKW28"/>
      <c r="WKX28" s="4"/>
      <c r="WKY28" s="4"/>
      <c r="WKZ28"/>
      <c r="WLA28" s="22"/>
      <c r="WLB28" s="22"/>
      <c r="WLC28" s="22"/>
      <c r="WLD28" s="15"/>
      <c r="WLE28" s="23"/>
      <c r="WLF28" s="21"/>
      <c r="WLG28"/>
      <c r="WLH28" s="4"/>
      <c r="WLI28" s="4"/>
      <c r="WLJ28"/>
      <c r="WLK28" s="22"/>
      <c r="WLL28" s="22"/>
      <c r="WLM28" s="22"/>
      <c r="WLN28" s="15"/>
      <c r="WLO28" s="23"/>
      <c r="WLP28" s="21"/>
      <c r="WLQ28"/>
      <c r="WLR28" s="4"/>
      <c r="WLS28" s="4"/>
      <c r="WLT28"/>
      <c r="WLU28" s="22"/>
      <c r="WLV28" s="22"/>
      <c r="WLW28" s="22"/>
      <c r="WLX28" s="15"/>
      <c r="WLY28" s="23"/>
      <c r="WLZ28" s="21"/>
      <c r="WMA28"/>
      <c r="WMB28" s="4"/>
      <c r="WMC28" s="4"/>
      <c r="WMD28"/>
      <c r="WME28" s="22"/>
      <c r="WMF28" s="22"/>
      <c r="WMG28" s="22"/>
      <c r="WMH28" s="15"/>
      <c r="WMI28" s="23"/>
      <c r="WMJ28" s="21"/>
      <c r="WMK28"/>
      <c r="WML28" s="4"/>
      <c r="WMM28" s="4"/>
      <c r="WMN28"/>
      <c r="WMO28" s="22"/>
      <c r="WMP28" s="22"/>
      <c r="WMQ28" s="22"/>
      <c r="WMR28" s="15"/>
      <c r="WMS28" s="23"/>
      <c r="WMT28" s="21"/>
      <c r="WMU28"/>
      <c r="WMV28" s="4"/>
      <c r="WMW28" s="4"/>
      <c r="WMX28"/>
      <c r="WMY28" s="22"/>
      <c r="WMZ28" s="22"/>
      <c r="WNA28" s="22"/>
      <c r="WNB28" s="15"/>
      <c r="WNC28" s="23"/>
      <c r="WND28" s="21"/>
      <c r="WNE28"/>
      <c r="WNF28" s="4"/>
      <c r="WNG28" s="4"/>
      <c r="WNH28"/>
      <c r="WNI28" s="22"/>
      <c r="WNJ28" s="22"/>
      <c r="WNK28" s="22"/>
      <c r="WNL28" s="15"/>
      <c r="WNM28" s="23"/>
      <c r="WNN28" s="21"/>
      <c r="WNO28"/>
      <c r="WNP28" s="4"/>
      <c r="WNQ28" s="4"/>
      <c r="WNR28"/>
      <c r="WNS28" s="22"/>
      <c r="WNT28" s="22"/>
      <c r="WNU28" s="22"/>
      <c r="WNV28" s="15"/>
      <c r="WNW28" s="23"/>
      <c r="WNX28" s="21"/>
      <c r="WNY28"/>
      <c r="WNZ28" s="4"/>
      <c r="WOA28" s="4"/>
      <c r="WOB28"/>
      <c r="WOC28" s="22"/>
      <c r="WOD28" s="22"/>
      <c r="WOE28" s="22"/>
      <c r="WOF28" s="15"/>
      <c r="WOG28" s="23"/>
      <c r="WOH28" s="21"/>
      <c r="WOI28"/>
      <c r="WOJ28" s="4"/>
      <c r="WOK28" s="4"/>
      <c r="WOL28"/>
      <c r="WOM28" s="22"/>
      <c r="WON28" s="22"/>
      <c r="WOO28" s="22"/>
      <c r="WOP28" s="15"/>
      <c r="WOQ28" s="23"/>
      <c r="WOR28" s="21"/>
      <c r="WOS28"/>
      <c r="WOT28" s="4"/>
      <c r="WOU28" s="4"/>
      <c r="WOV28"/>
      <c r="WOW28" s="22"/>
      <c r="WOX28" s="22"/>
      <c r="WOY28" s="22"/>
      <c r="WOZ28" s="15"/>
      <c r="WPA28" s="23"/>
      <c r="WPB28" s="21"/>
      <c r="WPC28"/>
      <c r="WPD28" s="4"/>
      <c r="WPE28" s="4"/>
      <c r="WPF28"/>
      <c r="WPG28" s="22"/>
      <c r="WPH28" s="22"/>
      <c r="WPI28" s="22"/>
      <c r="WPJ28" s="15"/>
      <c r="WPK28" s="23"/>
      <c r="WPL28" s="21"/>
      <c r="WPM28"/>
      <c r="WPN28" s="4"/>
      <c r="WPO28" s="4"/>
      <c r="WPP28"/>
      <c r="WPQ28" s="22"/>
      <c r="WPR28" s="22"/>
      <c r="WPS28" s="22"/>
      <c r="WPT28" s="15"/>
      <c r="WPU28" s="23"/>
      <c r="WPV28" s="21"/>
      <c r="WPW28"/>
      <c r="WPX28" s="4"/>
      <c r="WPY28" s="4"/>
      <c r="WPZ28"/>
      <c r="WQA28" s="22"/>
      <c r="WQB28" s="22"/>
      <c r="WQC28" s="22"/>
      <c r="WQD28" s="15"/>
      <c r="WQE28" s="23"/>
      <c r="WQF28" s="21"/>
      <c r="WQG28"/>
      <c r="WQH28" s="4"/>
      <c r="WQI28" s="4"/>
      <c r="WQJ28"/>
      <c r="WQK28" s="22"/>
      <c r="WQL28" s="22"/>
      <c r="WQM28" s="22"/>
      <c r="WQN28" s="15"/>
      <c r="WQO28" s="23"/>
      <c r="WQP28" s="21"/>
      <c r="WQQ28"/>
      <c r="WQR28" s="4"/>
      <c r="WQS28" s="4"/>
      <c r="WQT28"/>
      <c r="WQU28" s="22"/>
      <c r="WQV28" s="22"/>
      <c r="WQW28" s="22"/>
      <c r="WQX28" s="15"/>
      <c r="WQY28" s="23"/>
      <c r="WQZ28" s="21"/>
      <c r="WRA28"/>
      <c r="WRB28" s="4"/>
      <c r="WRC28" s="4"/>
      <c r="WRD28"/>
      <c r="WRE28" s="22"/>
      <c r="WRF28" s="22"/>
      <c r="WRG28" s="22"/>
      <c r="WRH28" s="15"/>
      <c r="WRI28" s="23"/>
      <c r="WRJ28" s="21"/>
      <c r="WRK28"/>
      <c r="WRL28" s="4"/>
      <c r="WRM28" s="4"/>
      <c r="WRN28"/>
      <c r="WRO28" s="22"/>
      <c r="WRP28" s="22"/>
      <c r="WRQ28" s="22"/>
      <c r="WRR28" s="15"/>
      <c r="WRS28" s="23"/>
      <c r="WRT28" s="21"/>
      <c r="WRU28"/>
      <c r="WRV28" s="4"/>
      <c r="WRW28" s="4"/>
      <c r="WRX28"/>
      <c r="WRY28" s="22"/>
      <c r="WRZ28" s="22"/>
      <c r="WSA28" s="22"/>
      <c r="WSB28" s="15"/>
      <c r="WSC28" s="23"/>
      <c r="WSD28" s="21"/>
      <c r="WSE28"/>
      <c r="WSF28" s="4"/>
      <c r="WSG28" s="4"/>
      <c r="WSH28"/>
      <c r="WSI28" s="22"/>
      <c r="WSJ28" s="22"/>
      <c r="WSK28" s="22"/>
      <c r="WSL28" s="15"/>
      <c r="WSM28" s="23"/>
      <c r="WSN28" s="21"/>
      <c r="WSO28"/>
      <c r="WSP28" s="4"/>
      <c r="WSQ28" s="4"/>
      <c r="WSR28"/>
      <c r="WSS28" s="22"/>
      <c r="WST28" s="22"/>
      <c r="WSU28" s="22"/>
      <c r="WSV28" s="15"/>
      <c r="WSW28" s="23"/>
      <c r="WSX28" s="21"/>
      <c r="WSY28"/>
      <c r="WSZ28" s="4"/>
      <c r="WTA28" s="4"/>
      <c r="WTB28"/>
      <c r="WTC28" s="22"/>
      <c r="WTD28" s="22"/>
      <c r="WTE28" s="22"/>
      <c r="WTF28" s="15"/>
      <c r="WTG28" s="23"/>
      <c r="WTH28" s="21"/>
      <c r="WTI28"/>
      <c r="WTJ28" s="4"/>
      <c r="WTK28" s="4"/>
      <c r="WTL28"/>
      <c r="WTM28" s="22"/>
      <c r="WTN28" s="22"/>
      <c r="WTO28" s="22"/>
      <c r="WTP28" s="15"/>
      <c r="WTQ28" s="23"/>
      <c r="WTR28" s="21"/>
      <c r="WTS28"/>
      <c r="WTT28" s="4"/>
      <c r="WTU28" s="4"/>
      <c r="WTV28"/>
      <c r="WTW28" s="22"/>
      <c r="WTX28" s="22"/>
      <c r="WTY28" s="22"/>
      <c r="WTZ28" s="15"/>
      <c r="WUA28" s="23"/>
      <c r="WUB28" s="21"/>
      <c r="WUC28"/>
      <c r="WUD28" s="4"/>
      <c r="WUE28" s="4"/>
      <c r="WUF28"/>
      <c r="WUG28" s="22"/>
      <c r="WUH28" s="22"/>
      <c r="WUI28" s="22"/>
      <c r="WUJ28" s="15"/>
      <c r="WUK28" s="23"/>
      <c r="WUL28" s="21"/>
      <c r="WUM28"/>
      <c r="WUN28" s="4"/>
      <c r="WUO28" s="4"/>
      <c r="WUP28"/>
      <c r="WUQ28" s="22"/>
      <c r="WUR28" s="22"/>
      <c r="WUS28" s="22"/>
      <c r="WUT28" s="15"/>
      <c r="WUU28" s="23"/>
      <c r="WUV28" s="21"/>
      <c r="WUW28"/>
      <c r="WUX28" s="4"/>
      <c r="WUY28" s="4"/>
      <c r="WUZ28"/>
      <c r="WVA28" s="22"/>
      <c r="WVB28" s="22"/>
      <c r="WVC28" s="22"/>
      <c r="WVD28" s="15"/>
      <c r="WVE28" s="23"/>
      <c r="WVF28" s="21"/>
      <c r="WVG28"/>
      <c r="WVH28" s="4"/>
      <c r="WVI28" s="4"/>
      <c r="WVJ28"/>
      <c r="WVK28" s="22"/>
      <c r="WVL28" s="22"/>
      <c r="WVM28" s="22"/>
      <c r="WVN28" s="15"/>
      <c r="WVO28" s="23"/>
      <c r="WVP28" s="21"/>
      <c r="WVQ28"/>
      <c r="WVR28" s="4"/>
      <c r="WVS28" s="4"/>
      <c r="WVT28"/>
      <c r="WVU28" s="22"/>
      <c r="WVV28" s="22"/>
      <c r="WVW28" s="22"/>
      <c r="WVX28" s="15"/>
      <c r="WVY28" s="23"/>
      <c r="WVZ28" s="21"/>
      <c r="WWA28"/>
      <c r="WWB28" s="4"/>
      <c r="WWC28" s="4"/>
      <c r="WWD28"/>
      <c r="WWE28" s="22"/>
      <c r="WWF28" s="22"/>
      <c r="WWG28" s="22"/>
      <c r="WWH28" s="15"/>
      <c r="WWI28" s="23"/>
      <c r="WWJ28" s="21"/>
      <c r="WWK28"/>
      <c r="WWL28" s="4"/>
      <c r="WWM28" s="4"/>
      <c r="WWN28"/>
      <c r="WWO28" s="22"/>
      <c r="WWP28" s="22"/>
      <c r="WWQ28" s="22"/>
      <c r="WWR28" s="15"/>
      <c r="WWS28" s="23"/>
      <c r="WWT28" s="21"/>
      <c r="WWU28"/>
      <c r="WWV28" s="4"/>
      <c r="WWW28" s="4"/>
      <c r="WWX28"/>
      <c r="WWY28" s="22"/>
      <c r="WWZ28" s="22"/>
      <c r="WXA28" s="22"/>
      <c r="WXB28" s="15"/>
      <c r="WXC28" s="23"/>
      <c r="WXD28" s="21"/>
      <c r="WXE28"/>
      <c r="WXF28" s="4"/>
      <c r="WXG28" s="4"/>
      <c r="WXH28"/>
      <c r="WXI28" s="22"/>
      <c r="WXJ28" s="22"/>
      <c r="WXK28" s="22"/>
      <c r="WXL28" s="15"/>
      <c r="WXM28" s="23"/>
      <c r="WXN28" s="21"/>
      <c r="WXO28"/>
      <c r="WXP28" s="4"/>
      <c r="WXQ28" s="4"/>
      <c r="WXR28"/>
      <c r="WXS28" s="22"/>
      <c r="WXT28" s="22"/>
      <c r="WXU28" s="22"/>
      <c r="WXV28" s="15"/>
      <c r="WXW28" s="23"/>
      <c r="WXX28" s="21"/>
      <c r="WXY28"/>
      <c r="WXZ28" s="4"/>
      <c r="WYA28" s="4"/>
      <c r="WYB28"/>
      <c r="WYC28" s="22"/>
      <c r="WYD28" s="22"/>
      <c r="WYE28" s="22"/>
      <c r="WYF28" s="15"/>
      <c r="WYG28" s="23"/>
      <c r="WYH28" s="21"/>
      <c r="WYI28"/>
      <c r="WYJ28" s="4"/>
      <c r="WYK28" s="4"/>
      <c r="WYL28"/>
      <c r="WYM28" s="22"/>
      <c r="WYN28" s="22"/>
      <c r="WYO28" s="22"/>
      <c r="WYP28" s="15"/>
      <c r="WYQ28" s="23"/>
      <c r="WYR28" s="21"/>
      <c r="WYS28"/>
      <c r="WYT28" s="4"/>
      <c r="WYU28" s="4"/>
      <c r="WYV28"/>
      <c r="WYW28" s="22"/>
      <c r="WYX28" s="22"/>
      <c r="WYY28" s="22"/>
      <c r="WYZ28" s="15"/>
      <c r="WZA28" s="23"/>
      <c r="WZB28" s="21"/>
      <c r="WZC28"/>
      <c r="WZD28" s="4"/>
      <c r="WZE28" s="4"/>
      <c r="WZF28"/>
      <c r="WZG28" s="22"/>
      <c r="WZH28" s="22"/>
      <c r="WZI28" s="22"/>
      <c r="WZJ28" s="15"/>
      <c r="WZK28" s="23"/>
      <c r="WZL28" s="21"/>
      <c r="WZM28"/>
      <c r="WZN28" s="4"/>
      <c r="WZO28" s="4"/>
      <c r="WZP28"/>
      <c r="WZQ28" s="22"/>
      <c r="WZR28" s="22"/>
      <c r="WZS28" s="22"/>
      <c r="WZT28" s="15"/>
      <c r="WZU28" s="23"/>
      <c r="WZV28" s="21"/>
      <c r="WZW28"/>
      <c r="WZX28" s="4"/>
      <c r="WZY28" s="4"/>
      <c r="WZZ28"/>
      <c r="XAA28" s="22"/>
      <c r="XAB28" s="22"/>
      <c r="XAC28" s="22"/>
      <c r="XAD28" s="15"/>
      <c r="XAE28" s="23"/>
      <c r="XAF28" s="21"/>
      <c r="XAG28"/>
      <c r="XAH28" s="4"/>
      <c r="XAI28" s="4"/>
      <c r="XAJ28"/>
      <c r="XAK28" s="22"/>
      <c r="XAL28" s="22"/>
      <c r="XAM28" s="22"/>
      <c r="XAN28" s="15"/>
      <c r="XAO28" s="23"/>
      <c r="XAP28" s="21"/>
      <c r="XAQ28"/>
      <c r="XAR28" s="4"/>
      <c r="XAS28" s="4"/>
      <c r="XAT28"/>
      <c r="XAU28" s="22"/>
      <c r="XAV28" s="22"/>
      <c r="XAW28" s="22"/>
      <c r="XAX28" s="15"/>
      <c r="XAY28" s="23"/>
      <c r="XAZ28" s="21"/>
      <c r="XBA28"/>
      <c r="XBB28" s="4"/>
      <c r="XBC28" s="4"/>
      <c r="XBD28"/>
      <c r="XBE28" s="22"/>
      <c r="XBF28" s="22"/>
      <c r="XBG28" s="22"/>
      <c r="XBH28" s="15"/>
      <c r="XBI28" s="23"/>
      <c r="XBJ28" s="21"/>
      <c r="XBK28"/>
      <c r="XBL28" s="4"/>
      <c r="XBM28" s="4"/>
      <c r="XBN28"/>
      <c r="XBO28" s="22"/>
      <c r="XBP28" s="22"/>
      <c r="XBQ28" s="22"/>
      <c r="XBR28" s="15"/>
      <c r="XBS28" s="23"/>
      <c r="XBT28" s="21"/>
      <c r="XBU28"/>
      <c r="XBV28" s="4"/>
      <c r="XBW28" s="4"/>
      <c r="XBX28"/>
      <c r="XBY28" s="22"/>
      <c r="XBZ28" s="22"/>
      <c r="XCA28" s="22"/>
      <c r="XCB28" s="15"/>
      <c r="XCC28" s="23"/>
      <c r="XCD28" s="21"/>
      <c r="XCE28"/>
      <c r="XCF28" s="4"/>
      <c r="XCG28" s="4"/>
      <c r="XCH28"/>
      <c r="XCI28" s="22"/>
      <c r="XCJ28" s="22"/>
      <c r="XCK28" s="22"/>
      <c r="XCL28" s="15"/>
      <c r="XCM28" s="23"/>
      <c r="XCN28" s="21"/>
      <c r="XCO28"/>
      <c r="XCP28" s="4"/>
      <c r="XCQ28" s="4"/>
      <c r="XCR28"/>
      <c r="XCS28" s="22"/>
      <c r="XCT28" s="22"/>
      <c r="XCU28" s="22"/>
      <c r="XCV28" s="15"/>
      <c r="XCW28" s="23"/>
      <c r="XCX28" s="21"/>
      <c r="XCY28"/>
      <c r="XCZ28" s="4"/>
      <c r="XDA28" s="4"/>
      <c r="XDB28"/>
      <c r="XDC28" s="22"/>
      <c r="XDD28" s="22"/>
      <c r="XDE28" s="22"/>
      <c r="XDF28" s="15"/>
      <c r="XDG28" s="23"/>
      <c r="XDH28" s="21"/>
      <c r="XDI28"/>
      <c r="XDJ28" s="4"/>
      <c r="XDK28" s="4"/>
      <c r="XDL28"/>
      <c r="XDM28" s="22"/>
      <c r="XDN28" s="22"/>
      <c r="XDO28" s="22"/>
      <c r="XDP28" s="15"/>
      <c r="XDQ28" s="23"/>
      <c r="XDR28" s="21"/>
      <c r="XDS28"/>
      <c r="XDT28" s="4"/>
      <c r="XDU28" s="4"/>
      <c r="XDV28"/>
      <c r="XDW28" s="22"/>
      <c r="XDX28" s="22"/>
      <c r="XDY28" s="22"/>
      <c r="XDZ28" s="15"/>
      <c r="XEA28" s="23"/>
      <c r="XEB28" s="21"/>
      <c r="XEC28"/>
      <c r="XED28" s="4"/>
      <c r="XEE28" s="4"/>
      <c r="XEF28"/>
      <c r="XEG28" s="22"/>
      <c r="XEH28" s="22"/>
      <c r="XEI28" s="22"/>
      <c r="XEJ28" s="15"/>
      <c r="XEK28" s="23"/>
      <c r="XEL28" s="21"/>
      <c r="XEM28"/>
      <c r="XEN28" s="4"/>
      <c r="XEO28" s="4"/>
      <c r="XEP28"/>
      <c r="XEQ28" s="22"/>
      <c r="XER28" s="22"/>
      <c r="XES28" s="22"/>
      <c r="XET28" s="15"/>
      <c r="XEU28" s="23"/>
      <c r="XEV28" s="21"/>
      <c r="XEW28"/>
    </row>
    <row r="29" spans="1:16377" s="1" customFormat="1" ht="15" customHeight="1" x14ac:dyDescent="0.35">
      <c r="A29" s="186" t="s">
        <v>155</v>
      </c>
      <c r="B29" s="189">
        <v>9467</v>
      </c>
      <c r="C29" s="16" t="s">
        <v>160</v>
      </c>
      <c r="D29" s="16" t="s">
        <v>66</v>
      </c>
      <c r="E29" s="33" t="s">
        <v>20</v>
      </c>
      <c r="F29" s="54">
        <v>43258</v>
      </c>
      <c r="G29" s="16" t="s">
        <v>9</v>
      </c>
      <c r="H29" s="184">
        <v>2.1100000000000001E-2</v>
      </c>
      <c r="I29" s="71">
        <v>7.3800000000000004E-2</v>
      </c>
      <c r="J29" s="125">
        <v>1170</v>
      </c>
      <c r="K29" s="98">
        <v>2.2222222222222223E-2</v>
      </c>
      <c r="L29" s="122">
        <v>7.3999999999999996E-2</v>
      </c>
      <c r="M29" s="35">
        <v>1415</v>
      </c>
      <c r="N29" s="178">
        <f>11/1415</f>
        <v>7.7738515901060075E-3</v>
      </c>
      <c r="O29" s="178">
        <v>7.0000000000000007E-2</v>
      </c>
      <c r="P29" s="10"/>
      <c r="R29" s="4"/>
      <c r="S29" s="4"/>
      <c r="T29"/>
      <c r="U29" s="22"/>
      <c r="V29" s="22"/>
      <c r="W29" s="22"/>
      <c r="X29" s="15"/>
      <c r="Y29" s="23"/>
      <c r="Z29" s="21"/>
      <c r="AA29"/>
      <c r="AB29" s="4"/>
      <c r="AC29" s="4"/>
      <c r="AD29"/>
      <c r="AE29" s="22"/>
      <c r="AF29" s="22"/>
      <c r="AG29" s="22"/>
      <c r="AH29" s="15"/>
      <c r="AI29" s="23"/>
      <c r="AJ29" s="21"/>
      <c r="AK29"/>
      <c r="AL29" s="4"/>
      <c r="AM29" s="4"/>
      <c r="AN29"/>
      <c r="AO29" s="22"/>
      <c r="AP29" s="22"/>
      <c r="AQ29" s="22"/>
      <c r="AR29" s="15"/>
      <c r="AS29" s="23"/>
      <c r="AT29" s="21"/>
      <c r="AU29"/>
      <c r="AV29" s="4"/>
      <c r="AW29" s="4"/>
      <c r="AX29"/>
      <c r="AY29" s="22"/>
      <c r="AZ29" s="22"/>
      <c r="BA29" s="22"/>
      <c r="BB29" s="15"/>
      <c r="BC29" s="23"/>
      <c r="BD29" s="21"/>
      <c r="BE29"/>
      <c r="BF29" s="4"/>
      <c r="BG29" s="4"/>
      <c r="BH29"/>
      <c r="BI29" s="22"/>
      <c r="BJ29" s="22"/>
      <c r="BK29" s="22"/>
      <c r="BL29" s="15"/>
      <c r="BM29" s="23"/>
      <c r="BN29" s="21"/>
      <c r="BO29"/>
      <c r="BP29" s="4"/>
      <c r="BQ29" s="4"/>
      <c r="BR29"/>
      <c r="BS29" s="22"/>
      <c r="BT29" s="22"/>
      <c r="BU29" s="22"/>
      <c r="BV29" s="15"/>
      <c r="BW29" s="23"/>
      <c r="BX29" s="21"/>
      <c r="BY29"/>
      <c r="BZ29" s="4"/>
      <c r="CA29" s="4"/>
      <c r="CB29"/>
      <c r="CC29" s="22"/>
      <c r="CD29" s="22"/>
      <c r="CE29" s="22"/>
      <c r="CF29" s="15"/>
      <c r="CG29" s="23"/>
      <c r="CH29" s="21"/>
      <c r="CI29"/>
      <c r="CJ29" s="4"/>
      <c r="CK29" s="4"/>
      <c r="CL29"/>
      <c r="CM29" s="22"/>
      <c r="CN29" s="22"/>
      <c r="CO29" s="22"/>
      <c r="CP29" s="15"/>
      <c r="CQ29" s="23"/>
      <c r="CR29" s="21"/>
      <c r="CS29"/>
      <c r="CT29" s="4"/>
      <c r="CU29" s="4"/>
      <c r="CV29"/>
      <c r="CW29" s="22"/>
      <c r="CX29" s="22"/>
      <c r="CY29" s="22"/>
      <c r="CZ29" s="15"/>
      <c r="DA29" s="23"/>
      <c r="DB29" s="21"/>
      <c r="DC29"/>
      <c r="DD29" s="4"/>
      <c r="DE29" s="4"/>
      <c r="DF29"/>
      <c r="DG29" s="22"/>
      <c r="DH29" s="22"/>
      <c r="DI29" s="22"/>
      <c r="DJ29" s="15"/>
      <c r="DK29" s="23"/>
      <c r="DL29" s="21"/>
      <c r="DM29"/>
      <c r="DN29" s="4"/>
      <c r="DO29" s="4"/>
      <c r="DP29"/>
      <c r="DQ29" s="22"/>
      <c r="DR29" s="22"/>
      <c r="DS29" s="22"/>
      <c r="DT29" s="15"/>
      <c r="DU29" s="23"/>
      <c r="DV29" s="21"/>
      <c r="DW29"/>
      <c r="DX29" s="4"/>
      <c r="DY29" s="4"/>
      <c r="DZ29"/>
      <c r="EA29" s="22"/>
      <c r="EB29" s="22"/>
      <c r="EC29" s="22"/>
      <c r="ED29" s="15"/>
      <c r="EE29" s="23"/>
      <c r="EF29" s="21"/>
      <c r="EG29"/>
      <c r="EH29" s="4"/>
      <c r="EI29" s="4"/>
      <c r="EJ29"/>
      <c r="EK29" s="22"/>
      <c r="EL29" s="22"/>
      <c r="EM29" s="22"/>
      <c r="EN29" s="15"/>
      <c r="EO29" s="23"/>
      <c r="EP29" s="21"/>
      <c r="EQ29"/>
      <c r="ER29" s="4"/>
      <c r="ES29" s="4"/>
      <c r="ET29"/>
      <c r="EU29" s="22"/>
      <c r="EV29" s="22"/>
      <c r="EW29" s="22"/>
      <c r="EX29" s="15"/>
      <c r="EY29" s="23"/>
      <c r="EZ29" s="21"/>
      <c r="FA29"/>
      <c r="FB29" s="4"/>
      <c r="FC29" s="4"/>
      <c r="FD29"/>
      <c r="FE29" s="22"/>
      <c r="FF29" s="22"/>
      <c r="FG29" s="22"/>
      <c r="FH29" s="15"/>
      <c r="FI29" s="23"/>
      <c r="FJ29" s="21"/>
      <c r="FK29"/>
      <c r="FL29" s="4"/>
      <c r="FM29" s="4"/>
      <c r="FN29"/>
      <c r="FO29" s="22"/>
      <c r="FP29" s="22"/>
      <c r="FQ29" s="22"/>
      <c r="FR29" s="15"/>
      <c r="FS29" s="23"/>
      <c r="FT29" s="21"/>
      <c r="FU29"/>
      <c r="FV29" s="4"/>
      <c r="FW29" s="4"/>
      <c r="FX29"/>
      <c r="FY29" s="22"/>
      <c r="FZ29" s="22"/>
      <c r="GA29" s="22"/>
      <c r="GB29" s="15"/>
      <c r="GC29" s="23"/>
      <c r="GD29" s="21"/>
      <c r="GE29"/>
      <c r="GF29" s="4"/>
      <c r="GG29" s="4"/>
      <c r="GH29"/>
      <c r="GI29" s="22"/>
      <c r="GJ29" s="22"/>
      <c r="GK29" s="22"/>
      <c r="GL29" s="15"/>
      <c r="GM29" s="23"/>
      <c r="GN29" s="21"/>
      <c r="GO29"/>
      <c r="GP29" s="4"/>
      <c r="GQ29" s="4"/>
      <c r="GR29"/>
      <c r="GS29" s="22"/>
      <c r="GT29" s="22"/>
      <c r="GU29" s="22"/>
      <c r="GV29" s="15"/>
      <c r="GW29" s="23"/>
      <c r="GX29" s="21"/>
      <c r="GY29"/>
      <c r="GZ29" s="4"/>
      <c r="HA29" s="4"/>
      <c r="HB29"/>
      <c r="HC29" s="22"/>
      <c r="HD29" s="22"/>
      <c r="HE29" s="22"/>
      <c r="HF29" s="15"/>
      <c r="HG29" s="23"/>
      <c r="HH29" s="21"/>
      <c r="HI29"/>
      <c r="HJ29" s="4"/>
      <c r="HK29" s="4"/>
      <c r="HL29"/>
      <c r="HM29" s="22"/>
      <c r="HN29" s="22"/>
      <c r="HO29" s="22"/>
      <c r="HP29" s="15"/>
      <c r="HQ29" s="23"/>
      <c r="HR29" s="21"/>
      <c r="HS29"/>
      <c r="HT29" s="4"/>
      <c r="HU29" s="4"/>
      <c r="HV29"/>
      <c r="HW29" s="22"/>
      <c r="HX29" s="22"/>
      <c r="HY29" s="22"/>
      <c r="HZ29" s="15"/>
      <c r="IA29" s="23"/>
      <c r="IB29" s="21"/>
      <c r="IC29"/>
      <c r="ID29" s="4"/>
      <c r="IE29" s="4"/>
      <c r="IF29"/>
      <c r="IG29" s="22"/>
      <c r="IH29" s="22"/>
      <c r="II29" s="22"/>
      <c r="IJ29" s="15"/>
      <c r="IK29" s="23"/>
      <c r="IL29" s="21"/>
      <c r="IM29"/>
      <c r="IN29" s="4"/>
      <c r="IO29" s="4"/>
      <c r="IP29"/>
      <c r="IQ29" s="22"/>
      <c r="IR29" s="22"/>
      <c r="IS29" s="22"/>
      <c r="IT29" s="15"/>
      <c r="IU29" s="23"/>
      <c r="IV29" s="21"/>
      <c r="IW29"/>
      <c r="IX29" s="4"/>
      <c r="IY29" s="4"/>
      <c r="IZ29"/>
      <c r="JA29" s="22"/>
      <c r="JB29" s="22"/>
      <c r="JC29" s="22"/>
      <c r="JD29" s="15"/>
      <c r="JE29" s="23"/>
      <c r="JF29" s="21"/>
      <c r="JG29"/>
      <c r="JH29" s="4"/>
      <c r="JI29" s="4"/>
      <c r="JJ29"/>
      <c r="JK29" s="22"/>
      <c r="JL29" s="22"/>
      <c r="JM29" s="22"/>
      <c r="JN29" s="15"/>
      <c r="JO29" s="23"/>
      <c r="JP29" s="21"/>
      <c r="JQ29"/>
      <c r="JR29" s="4"/>
      <c r="JS29" s="4"/>
      <c r="JT29"/>
      <c r="JU29" s="22"/>
      <c r="JV29" s="22"/>
      <c r="JW29" s="22"/>
      <c r="JX29" s="15"/>
      <c r="JY29" s="23"/>
      <c r="JZ29" s="21"/>
      <c r="KA29"/>
      <c r="KB29" s="4"/>
      <c r="KC29" s="4"/>
      <c r="KD29"/>
      <c r="KE29" s="22"/>
      <c r="KF29" s="22"/>
      <c r="KG29" s="22"/>
      <c r="KH29" s="15"/>
      <c r="KI29" s="23"/>
      <c r="KJ29" s="21"/>
      <c r="KK29"/>
      <c r="KL29" s="4"/>
      <c r="KM29" s="4"/>
      <c r="KN29"/>
      <c r="KO29" s="22"/>
      <c r="KP29" s="22"/>
      <c r="KQ29" s="22"/>
      <c r="KR29" s="15"/>
      <c r="KS29" s="23"/>
      <c r="KT29" s="21"/>
      <c r="KU29"/>
      <c r="KV29" s="4"/>
      <c r="KW29" s="4"/>
      <c r="KX29"/>
      <c r="KY29" s="22"/>
      <c r="KZ29" s="22"/>
      <c r="LA29" s="22"/>
      <c r="LB29" s="15"/>
      <c r="LC29" s="23"/>
      <c r="LD29" s="21"/>
      <c r="LE29"/>
      <c r="LF29" s="4"/>
      <c r="LG29" s="4"/>
      <c r="LH29"/>
      <c r="LI29" s="22"/>
      <c r="LJ29" s="22"/>
      <c r="LK29" s="22"/>
      <c r="LL29" s="15"/>
      <c r="LM29" s="23"/>
      <c r="LN29" s="21"/>
      <c r="LO29"/>
      <c r="LP29" s="4"/>
      <c r="LQ29" s="4"/>
      <c r="LR29"/>
      <c r="LS29" s="22"/>
      <c r="LT29" s="22"/>
      <c r="LU29" s="22"/>
      <c r="LV29" s="15"/>
      <c r="LW29" s="23"/>
      <c r="LX29" s="21"/>
      <c r="LY29"/>
      <c r="LZ29" s="4"/>
      <c r="MA29" s="4"/>
      <c r="MB29"/>
      <c r="MC29" s="22"/>
      <c r="MD29" s="22"/>
      <c r="ME29" s="22"/>
      <c r="MF29" s="15"/>
      <c r="MG29" s="23"/>
      <c r="MH29" s="21"/>
      <c r="MI29"/>
      <c r="MJ29" s="4"/>
      <c r="MK29" s="4"/>
      <c r="ML29"/>
      <c r="MM29" s="22"/>
      <c r="MN29" s="22"/>
      <c r="MO29" s="22"/>
      <c r="MP29" s="15"/>
      <c r="MQ29" s="23"/>
      <c r="MR29" s="21"/>
      <c r="MS29"/>
      <c r="MT29" s="4"/>
      <c r="MU29" s="4"/>
      <c r="MV29"/>
      <c r="MW29" s="22"/>
      <c r="MX29" s="22"/>
      <c r="MY29" s="22"/>
      <c r="MZ29" s="15"/>
      <c r="NA29" s="23"/>
      <c r="NB29" s="21"/>
      <c r="NC29"/>
      <c r="ND29" s="4"/>
      <c r="NE29" s="4"/>
      <c r="NF29"/>
      <c r="NG29" s="22"/>
      <c r="NH29" s="22"/>
      <c r="NI29" s="22"/>
      <c r="NJ29" s="15"/>
      <c r="NK29" s="23"/>
      <c r="NL29" s="21"/>
      <c r="NM29"/>
      <c r="NN29" s="4"/>
      <c r="NO29" s="4"/>
      <c r="NP29"/>
      <c r="NQ29" s="22"/>
      <c r="NR29" s="22"/>
      <c r="NS29" s="22"/>
      <c r="NT29" s="15"/>
      <c r="NU29" s="23"/>
      <c r="NV29" s="21"/>
      <c r="NW29"/>
      <c r="NX29" s="4"/>
      <c r="NY29" s="4"/>
      <c r="NZ29"/>
      <c r="OA29" s="22"/>
      <c r="OB29" s="22"/>
      <c r="OC29" s="22"/>
      <c r="OD29" s="15"/>
      <c r="OE29" s="23"/>
      <c r="OF29" s="21"/>
      <c r="OG29"/>
      <c r="OH29" s="4"/>
      <c r="OI29" s="4"/>
      <c r="OJ29"/>
      <c r="OK29" s="22"/>
      <c r="OL29" s="22"/>
      <c r="OM29" s="22"/>
      <c r="ON29" s="15"/>
      <c r="OO29" s="23"/>
      <c r="OP29" s="21"/>
      <c r="OQ29"/>
      <c r="OR29" s="4"/>
      <c r="OS29" s="4"/>
      <c r="OT29"/>
      <c r="OU29" s="22"/>
      <c r="OV29" s="22"/>
      <c r="OW29" s="22"/>
      <c r="OX29" s="15"/>
      <c r="OY29" s="23"/>
      <c r="OZ29" s="21"/>
      <c r="PA29"/>
      <c r="PB29" s="4"/>
      <c r="PC29" s="4"/>
      <c r="PD29"/>
      <c r="PE29" s="22"/>
      <c r="PF29" s="22"/>
      <c r="PG29" s="22"/>
      <c r="PH29" s="15"/>
      <c r="PI29" s="23"/>
      <c r="PJ29" s="21"/>
      <c r="PK29"/>
      <c r="PL29" s="4"/>
      <c r="PM29" s="4"/>
      <c r="PN29"/>
      <c r="PO29" s="22"/>
      <c r="PP29" s="22"/>
      <c r="PQ29" s="22"/>
      <c r="PR29" s="15"/>
      <c r="PS29" s="23"/>
      <c r="PT29" s="21"/>
      <c r="PU29"/>
      <c r="PV29" s="4"/>
      <c r="PW29" s="4"/>
      <c r="PX29"/>
      <c r="PY29" s="22"/>
      <c r="PZ29" s="22"/>
      <c r="QA29" s="22"/>
      <c r="QB29" s="15"/>
      <c r="QC29" s="23"/>
      <c r="QD29" s="21"/>
      <c r="QE29"/>
      <c r="QF29" s="4"/>
      <c r="QG29" s="4"/>
      <c r="QH29"/>
      <c r="QI29" s="22"/>
      <c r="QJ29" s="22"/>
      <c r="QK29" s="22"/>
      <c r="QL29" s="15"/>
      <c r="QM29" s="23"/>
      <c r="QN29" s="21"/>
      <c r="QO29"/>
      <c r="QP29" s="4"/>
      <c r="QQ29" s="4"/>
      <c r="QR29"/>
      <c r="QS29" s="22"/>
      <c r="QT29" s="22"/>
      <c r="QU29" s="22"/>
      <c r="QV29" s="15"/>
      <c r="QW29" s="23"/>
      <c r="QX29" s="21"/>
      <c r="QY29"/>
      <c r="QZ29" s="4"/>
      <c r="RA29" s="4"/>
      <c r="RB29"/>
      <c r="RC29" s="22"/>
      <c r="RD29" s="22"/>
      <c r="RE29" s="22"/>
      <c r="RF29" s="15"/>
      <c r="RG29" s="23"/>
      <c r="RH29" s="21"/>
      <c r="RI29"/>
      <c r="RJ29" s="4"/>
      <c r="RK29" s="4"/>
      <c r="RL29"/>
      <c r="RM29" s="22"/>
      <c r="RN29" s="22"/>
      <c r="RO29" s="22"/>
      <c r="RP29" s="15"/>
      <c r="RQ29" s="23"/>
      <c r="RR29" s="21"/>
      <c r="RS29"/>
      <c r="RT29" s="4"/>
      <c r="RU29" s="4"/>
      <c r="RV29"/>
      <c r="RW29" s="22"/>
      <c r="RX29" s="22"/>
      <c r="RY29" s="22"/>
      <c r="RZ29" s="15"/>
      <c r="SA29" s="23"/>
      <c r="SB29" s="21"/>
      <c r="SC29"/>
      <c r="SD29" s="4"/>
      <c r="SE29" s="4"/>
      <c r="SF29"/>
      <c r="SG29" s="22"/>
      <c r="SH29" s="22"/>
      <c r="SI29" s="22"/>
      <c r="SJ29" s="15"/>
      <c r="SK29" s="23"/>
      <c r="SL29" s="21"/>
      <c r="SM29"/>
      <c r="SN29" s="4"/>
      <c r="SO29" s="4"/>
      <c r="SP29"/>
      <c r="SQ29" s="22"/>
      <c r="SR29" s="22"/>
      <c r="SS29" s="22"/>
      <c r="ST29" s="15"/>
      <c r="SU29" s="23"/>
      <c r="SV29" s="21"/>
      <c r="SW29"/>
      <c r="SX29" s="4"/>
      <c r="SY29" s="4"/>
      <c r="SZ29"/>
      <c r="TA29" s="22"/>
      <c r="TB29" s="22"/>
      <c r="TC29" s="22"/>
      <c r="TD29" s="15"/>
      <c r="TE29" s="23"/>
      <c r="TF29" s="21"/>
      <c r="TG29"/>
      <c r="TH29" s="4"/>
      <c r="TI29" s="4"/>
      <c r="TJ29"/>
      <c r="TK29" s="22"/>
      <c r="TL29" s="22"/>
      <c r="TM29" s="22"/>
      <c r="TN29" s="15"/>
      <c r="TO29" s="23"/>
      <c r="TP29" s="21"/>
      <c r="TQ29"/>
      <c r="TR29" s="4"/>
      <c r="TS29" s="4"/>
      <c r="TT29"/>
      <c r="TU29" s="22"/>
      <c r="TV29" s="22"/>
      <c r="TW29" s="22"/>
      <c r="TX29" s="15"/>
      <c r="TY29" s="23"/>
      <c r="TZ29" s="21"/>
      <c r="UA29"/>
      <c r="UB29" s="4"/>
      <c r="UC29" s="4"/>
      <c r="UD29"/>
      <c r="UE29" s="22"/>
      <c r="UF29" s="22"/>
      <c r="UG29" s="22"/>
      <c r="UH29" s="15"/>
      <c r="UI29" s="23"/>
      <c r="UJ29" s="21"/>
      <c r="UK29"/>
      <c r="UL29" s="4"/>
      <c r="UM29" s="4"/>
      <c r="UN29"/>
      <c r="UO29" s="22"/>
      <c r="UP29" s="22"/>
      <c r="UQ29" s="22"/>
      <c r="UR29" s="15"/>
      <c r="US29" s="23"/>
      <c r="UT29" s="21"/>
      <c r="UU29"/>
      <c r="UV29" s="4"/>
      <c r="UW29" s="4"/>
      <c r="UX29"/>
      <c r="UY29" s="22"/>
      <c r="UZ29" s="22"/>
      <c r="VA29" s="22"/>
      <c r="VB29" s="15"/>
      <c r="VC29" s="23"/>
      <c r="VD29" s="21"/>
      <c r="VE29"/>
      <c r="VF29" s="4"/>
      <c r="VG29" s="4"/>
      <c r="VH29"/>
      <c r="VI29" s="22"/>
      <c r="VJ29" s="22"/>
      <c r="VK29" s="22"/>
      <c r="VL29" s="15"/>
      <c r="VM29" s="23"/>
      <c r="VN29" s="21"/>
      <c r="VO29"/>
      <c r="VP29" s="4"/>
      <c r="VQ29" s="4"/>
      <c r="VR29"/>
      <c r="VS29" s="22"/>
      <c r="VT29" s="22"/>
      <c r="VU29" s="22"/>
      <c r="VV29" s="15"/>
      <c r="VW29" s="23"/>
      <c r="VX29" s="21"/>
      <c r="VY29"/>
      <c r="VZ29" s="4"/>
      <c r="WA29" s="4"/>
      <c r="WB29"/>
      <c r="WC29" s="22"/>
      <c r="WD29" s="22"/>
      <c r="WE29" s="22"/>
      <c r="WF29" s="15"/>
      <c r="WG29" s="23"/>
      <c r="WH29" s="21"/>
      <c r="WI29"/>
      <c r="WJ29" s="4"/>
      <c r="WK29" s="4"/>
      <c r="WL29"/>
      <c r="WM29" s="22"/>
      <c r="WN29" s="22"/>
      <c r="WO29" s="22"/>
      <c r="WP29" s="15"/>
      <c r="WQ29" s="23"/>
      <c r="WR29" s="21"/>
      <c r="WS29"/>
      <c r="WT29" s="4"/>
      <c r="WU29" s="4"/>
      <c r="WV29"/>
      <c r="WW29" s="22"/>
      <c r="WX29" s="22"/>
      <c r="WY29" s="22"/>
      <c r="WZ29" s="15"/>
      <c r="XA29" s="23"/>
      <c r="XB29" s="21"/>
      <c r="XC29"/>
      <c r="XD29" s="4"/>
      <c r="XE29" s="4"/>
      <c r="XF29"/>
      <c r="XG29" s="22"/>
      <c r="XH29" s="22"/>
      <c r="XI29" s="22"/>
      <c r="XJ29" s="15"/>
      <c r="XK29" s="23"/>
      <c r="XL29" s="21"/>
      <c r="XM29"/>
      <c r="XN29" s="4"/>
      <c r="XO29" s="4"/>
      <c r="XP29"/>
      <c r="XQ29" s="22"/>
      <c r="XR29" s="22"/>
      <c r="XS29" s="22"/>
      <c r="XT29" s="15"/>
      <c r="XU29" s="23"/>
      <c r="XV29" s="21"/>
      <c r="XW29"/>
      <c r="XX29" s="4"/>
      <c r="XY29" s="4"/>
      <c r="XZ29"/>
      <c r="YA29" s="22"/>
      <c r="YB29" s="22"/>
      <c r="YC29" s="22"/>
      <c r="YD29" s="15"/>
      <c r="YE29" s="23"/>
      <c r="YF29" s="21"/>
      <c r="YG29"/>
      <c r="YH29" s="4"/>
      <c r="YI29" s="4"/>
      <c r="YJ29"/>
      <c r="YK29" s="22"/>
      <c r="YL29" s="22"/>
      <c r="YM29" s="22"/>
      <c r="YN29" s="15"/>
      <c r="YO29" s="23"/>
      <c r="YP29" s="21"/>
      <c r="YQ29"/>
      <c r="YR29" s="4"/>
      <c r="YS29" s="4"/>
      <c r="YT29"/>
      <c r="YU29" s="22"/>
      <c r="YV29" s="22"/>
      <c r="YW29" s="22"/>
      <c r="YX29" s="15"/>
      <c r="YY29" s="23"/>
      <c r="YZ29" s="21"/>
      <c r="ZA29"/>
      <c r="ZB29" s="4"/>
      <c r="ZC29" s="4"/>
      <c r="ZD29"/>
      <c r="ZE29" s="22"/>
      <c r="ZF29" s="22"/>
      <c r="ZG29" s="22"/>
      <c r="ZH29" s="15"/>
      <c r="ZI29" s="23"/>
      <c r="ZJ29" s="21"/>
      <c r="ZK29"/>
      <c r="ZL29" s="4"/>
      <c r="ZM29" s="4"/>
      <c r="ZN29"/>
      <c r="ZO29" s="22"/>
      <c r="ZP29" s="22"/>
      <c r="ZQ29" s="22"/>
      <c r="ZR29" s="15"/>
      <c r="ZS29" s="23"/>
      <c r="ZT29" s="21"/>
      <c r="ZU29"/>
      <c r="ZV29" s="4"/>
      <c r="ZW29" s="4"/>
      <c r="ZX29"/>
      <c r="ZY29" s="22"/>
      <c r="ZZ29" s="22"/>
      <c r="AAA29" s="22"/>
      <c r="AAB29" s="15"/>
      <c r="AAC29" s="23"/>
      <c r="AAD29" s="21"/>
      <c r="AAE29"/>
      <c r="AAF29" s="4"/>
      <c r="AAG29" s="4"/>
      <c r="AAH29"/>
      <c r="AAI29" s="22"/>
      <c r="AAJ29" s="22"/>
      <c r="AAK29" s="22"/>
      <c r="AAL29" s="15"/>
      <c r="AAM29" s="23"/>
      <c r="AAN29" s="21"/>
      <c r="AAO29"/>
      <c r="AAP29" s="4"/>
      <c r="AAQ29" s="4"/>
      <c r="AAR29"/>
      <c r="AAS29" s="22"/>
      <c r="AAT29" s="22"/>
      <c r="AAU29" s="22"/>
      <c r="AAV29" s="15"/>
      <c r="AAW29" s="23"/>
      <c r="AAX29" s="21"/>
      <c r="AAY29"/>
      <c r="AAZ29" s="4"/>
      <c r="ABA29" s="4"/>
      <c r="ABB29"/>
      <c r="ABC29" s="22"/>
      <c r="ABD29" s="22"/>
      <c r="ABE29" s="22"/>
      <c r="ABF29" s="15"/>
      <c r="ABG29" s="23"/>
      <c r="ABH29" s="21"/>
      <c r="ABI29"/>
      <c r="ABJ29" s="4"/>
      <c r="ABK29" s="4"/>
      <c r="ABL29"/>
      <c r="ABM29" s="22"/>
      <c r="ABN29" s="22"/>
      <c r="ABO29" s="22"/>
      <c r="ABP29" s="15"/>
      <c r="ABQ29" s="23"/>
      <c r="ABR29" s="21"/>
      <c r="ABS29"/>
      <c r="ABT29" s="4"/>
      <c r="ABU29" s="4"/>
      <c r="ABV29"/>
      <c r="ABW29" s="22"/>
      <c r="ABX29" s="22"/>
      <c r="ABY29" s="22"/>
      <c r="ABZ29" s="15"/>
      <c r="ACA29" s="23"/>
      <c r="ACB29" s="21"/>
      <c r="ACC29"/>
      <c r="ACD29" s="4"/>
      <c r="ACE29" s="4"/>
      <c r="ACF29"/>
      <c r="ACG29" s="22"/>
      <c r="ACH29" s="22"/>
      <c r="ACI29" s="22"/>
      <c r="ACJ29" s="15"/>
      <c r="ACK29" s="23"/>
      <c r="ACL29" s="21"/>
      <c r="ACM29"/>
      <c r="ACN29" s="4"/>
      <c r="ACO29" s="4"/>
      <c r="ACP29"/>
      <c r="ACQ29" s="22"/>
      <c r="ACR29" s="22"/>
      <c r="ACS29" s="22"/>
      <c r="ACT29" s="15"/>
      <c r="ACU29" s="23"/>
      <c r="ACV29" s="21"/>
      <c r="ACW29"/>
      <c r="ACX29" s="4"/>
      <c r="ACY29" s="4"/>
      <c r="ACZ29"/>
      <c r="ADA29" s="22"/>
      <c r="ADB29" s="22"/>
      <c r="ADC29" s="22"/>
      <c r="ADD29" s="15"/>
      <c r="ADE29" s="23"/>
      <c r="ADF29" s="21"/>
      <c r="ADG29"/>
      <c r="ADH29" s="4"/>
      <c r="ADI29" s="4"/>
      <c r="ADJ29"/>
      <c r="ADK29" s="22"/>
      <c r="ADL29" s="22"/>
      <c r="ADM29" s="22"/>
      <c r="ADN29" s="15"/>
      <c r="ADO29" s="23"/>
      <c r="ADP29" s="21"/>
      <c r="ADQ29"/>
      <c r="ADR29" s="4"/>
      <c r="ADS29" s="4"/>
      <c r="ADT29"/>
      <c r="ADU29" s="22"/>
      <c r="ADV29" s="22"/>
      <c r="ADW29" s="22"/>
      <c r="ADX29" s="15"/>
      <c r="ADY29" s="23"/>
      <c r="ADZ29" s="21"/>
      <c r="AEA29"/>
      <c r="AEB29" s="4"/>
      <c r="AEC29" s="4"/>
      <c r="AED29"/>
      <c r="AEE29" s="22"/>
      <c r="AEF29" s="22"/>
      <c r="AEG29" s="22"/>
      <c r="AEH29" s="15"/>
      <c r="AEI29" s="23"/>
      <c r="AEJ29" s="21"/>
      <c r="AEK29"/>
      <c r="AEL29" s="4"/>
      <c r="AEM29" s="4"/>
      <c r="AEN29"/>
      <c r="AEO29" s="22"/>
      <c r="AEP29" s="22"/>
      <c r="AEQ29" s="22"/>
      <c r="AER29" s="15"/>
      <c r="AES29" s="23"/>
      <c r="AET29" s="21"/>
      <c r="AEU29"/>
      <c r="AEV29" s="4"/>
      <c r="AEW29" s="4"/>
      <c r="AEX29"/>
      <c r="AEY29" s="22"/>
      <c r="AEZ29" s="22"/>
      <c r="AFA29" s="22"/>
      <c r="AFB29" s="15"/>
      <c r="AFC29" s="23"/>
      <c r="AFD29" s="21"/>
      <c r="AFE29"/>
      <c r="AFF29" s="4"/>
      <c r="AFG29" s="4"/>
      <c r="AFH29"/>
      <c r="AFI29" s="22"/>
      <c r="AFJ29" s="22"/>
      <c r="AFK29" s="22"/>
      <c r="AFL29" s="15"/>
      <c r="AFM29" s="23"/>
      <c r="AFN29" s="21"/>
      <c r="AFO29"/>
      <c r="AFP29" s="4"/>
      <c r="AFQ29" s="4"/>
      <c r="AFR29"/>
      <c r="AFS29" s="22"/>
      <c r="AFT29" s="22"/>
      <c r="AFU29" s="22"/>
      <c r="AFV29" s="15"/>
      <c r="AFW29" s="23"/>
      <c r="AFX29" s="21"/>
      <c r="AFY29"/>
      <c r="AFZ29" s="4"/>
      <c r="AGA29" s="4"/>
      <c r="AGB29"/>
      <c r="AGC29" s="22"/>
      <c r="AGD29" s="22"/>
      <c r="AGE29" s="22"/>
      <c r="AGF29" s="15"/>
      <c r="AGG29" s="23"/>
      <c r="AGH29" s="21"/>
      <c r="AGI29"/>
      <c r="AGJ29" s="4"/>
      <c r="AGK29" s="4"/>
      <c r="AGL29"/>
      <c r="AGM29" s="22"/>
      <c r="AGN29" s="22"/>
      <c r="AGO29" s="22"/>
      <c r="AGP29" s="15"/>
      <c r="AGQ29" s="23"/>
      <c r="AGR29" s="21"/>
      <c r="AGS29"/>
      <c r="AGT29" s="4"/>
      <c r="AGU29" s="4"/>
      <c r="AGV29"/>
      <c r="AGW29" s="22"/>
      <c r="AGX29" s="22"/>
      <c r="AGY29" s="22"/>
      <c r="AGZ29" s="15"/>
      <c r="AHA29" s="23"/>
      <c r="AHB29" s="21"/>
      <c r="AHC29"/>
      <c r="AHD29" s="4"/>
      <c r="AHE29" s="4"/>
      <c r="AHF29"/>
      <c r="AHG29" s="22"/>
      <c r="AHH29" s="22"/>
      <c r="AHI29" s="22"/>
      <c r="AHJ29" s="15"/>
      <c r="AHK29" s="23"/>
      <c r="AHL29" s="21"/>
      <c r="AHM29"/>
      <c r="AHN29" s="4"/>
      <c r="AHO29" s="4"/>
      <c r="AHP29"/>
      <c r="AHQ29" s="22"/>
      <c r="AHR29" s="22"/>
      <c r="AHS29" s="22"/>
      <c r="AHT29" s="15"/>
      <c r="AHU29" s="23"/>
      <c r="AHV29" s="21"/>
      <c r="AHW29"/>
      <c r="AHX29" s="4"/>
      <c r="AHY29" s="4"/>
      <c r="AHZ29"/>
      <c r="AIA29" s="22"/>
      <c r="AIB29" s="22"/>
      <c r="AIC29" s="22"/>
      <c r="AID29" s="15"/>
      <c r="AIE29" s="23"/>
      <c r="AIF29" s="21"/>
      <c r="AIG29"/>
      <c r="AIH29" s="4"/>
      <c r="AII29" s="4"/>
      <c r="AIJ29"/>
      <c r="AIK29" s="22"/>
      <c r="AIL29" s="22"/>
      <c r="AIM29" s="22"/>
      <c r="AIN29" s="15"/>
      <c r="AIO29" s="23"/>
      <c r="AIP29" s="21"/>
      <c r="AIQ29"/>
      <c r="AIR29" s="4"/>
      <c r="AIS29" s="4"/>
      <c r="AIT29"/>
      <c r="AIU29" s="22"/>
      <c r="AIV29" s="22"/>
      <c r="AIW29" s="22"/>
      <c r="AIX29" s="15"/>
      <c r="AIY29" s="23"/>
      <c r="AIZ29" s="21"/>
      <c r="AJA29"/>
      <c r="AJB29" s="4"/>
      <c r="AJC29" s="4"/>
      <c r="AJD29"/>
      <c r="AJE29" s="22"/>
      <c r="AJF29" s="22"/>
      <c r="AJG29" s="22"/>
      <c r="AJH29" s="15"/>
      <c r="AJI29" s="23"/>
      <c r="AJJ29" s="21"/>
      <c r="AJK29"/>
      <c r="AJL29" s="4"/>
      <c r="AJM29" s="4"/>
      <c r="AJN29"/>
      <c r="AJO29" s="22"/>
      <c r="AJP29" s="22"/>
      <c r="AJQ29" s="22"/>
      <c r="AJR29" s="15"/>
      <c r="AJS29" s="23"/>
      <c r="AJT29" s="21"/>
      <c r="AJU29"/>
      <c r="AJV29" s="4"/>
      <c r="AJW29" s="4"/>
      <c r="AJX29"/>
      <c r="AJY29" s="22"/>
      <c r="AJZ29" s="22"/>
      <c r="AKA29" s="22"/>
      <c r="AKB29" s="15"/>
      <c r="AKC29" s="23"/>
      <c r="AKD29" s="21"/>
      <c r="AKE29"/>
      <c r="AKF29" s="4"/>
      <c r="AKG29" s="4"/>
      <c r="AKH29"/>
      <c r="AKI29" s="22"/>
      <c r="AKJ29" s="22"/>
      <c r="AKK29" s="22"/>
      <c r="AKL29" s="15"/>
      <c r="AKM29" s="23"/>
      <c r="AKN29" s="21"/>
      <c r="AKO29"/>
      <c r="AKP29" s="4"/>
      <c r="AKQ29" s="4"/>
      <c r="AKR29"/>
      <c r="AKS29" s="22"/>
      <c r="AKT29" s="22"/>
      <c r="AKU29" s="22"/>
      <c r="AKV29" s="15"/>
      <c r="AKW29" s="23"/>
      <c r="AKX29" s="21"/>
      <c r="AKY29"/>
      <c r="AKZ29" s="4"/>
      <c r="ALA29" s="4"/>
      <c r="ALB29"/>
      <c r="ALC29" s="22"/>
      <c r="ALD29" s="22"/>
      <c r="ALE29" s="22"/>
      <c r="ALF29" s="15"/>
      <c r="ALG29" s="23"/>
      <c r="ALH29" s="21"/>
      <c r="ALI29"/>
      <c r="ALJ29" s="4"/>
      <c r="ALK29" s="4"/>
      <c r="ALL29"/>
      <c r="ALM29" s="22"/>
      <c r="ALN29" s="22"/>
      <c r="ALO29" s="22"/>
      <c r="ALP29" s="15"/>
      <c r="ALQ29" s="23"/>
      <c r="ALR29" s="21"/>
      <c r="ALS29"/>
      <c r="ALT29" s="4"/>
      <c r="ALU29" s="4"/>
      <c r="ALV29"/>
      <c r="ALW29" s="22"/>
      <c r="ALX29" s="22"/>
      <c r="ALY29" s="22"/>
      <c r="ALZ29" s="15"/>
      <c r="AMA29" s="23"/>
      <c r="AMB29" s="21"/>
      <c r="AMC29"/>
      <c r="AMD29" s="4"/>
      <c r="AME29" s="4"/>
      <c r="AMF29"/>
      <c r="AMG29" s="22"/>
      <c r="AMH29" s="22"/>
      <c r="AMI29" s="22"/>
      <c r="AMJ29" s="15"/>
      <c r="AMK29" s="23"/>
      <c r="AML29" s="21"/>
      <c r="AMM29"/>
      <c r="AMN29" s="4"/>
      <c r="AMO29" s="4"/>
      <c r="AMP29"/>
      <c r="AMQ29" s="22"/>
      <c r="AMR29" s="22"/>
      <c r="AMS29" s="22"/>
      <c r="AMT29" s="15"/>
      <c r="AMU29" s="23"/>
      <c r="AMV29" s="21"/>
      <c r="AMW29"/>
      <c r="AMX29" s="4"/>
      <c r="AMY29" s="4"/>
      <c r="AMZ29"/>
      <c r="ANA29" s="22"/>
      <c r="ANB29" s="22"/>
      <c r="ANC29" s="22"/>
      <c r="AND29" s="15"/>
      <c r="ANE29" s="23"/>
      <c r="ANF29" s="21"/>
      <c r="ANG29"/>
      <c r="ANH29" s="4"/>
      <c r="ANI29" s="4"/>
      <c r="ANJ29"/>
      <c r="ANK29" s="22"/>
      <c r="ANL29" s="22"/>
      <c r="ANM29" s="22"/>
      <c r="ANN29" s="15"/>
      <c r="ANO29" s="23"/>
      <c r="ANP29" s="21"/>
      <c r="ANQ29"/>
      <c r="ANR29" s="4"/>
      <c r="ANS29" s="4"/>
      <c r="ANT29"/>
      <c r="ANU29" s="22"/>
      <c r="ANV29" s="22"/>
      <c r="ANW29" s="22"/>
      <c r="ANX29" s="15"/>
      <c r="ANY29" s="23"/>
      <c r="ANZ29" s="21"/>
      <c r="AOA29"/>
      <c r="AOB29" s="4"/>
      <c r="AOC29" s="4"/>
      <c r="AOD29"/>
      <c r="AOE29" s="22"/>
      <c r="AOF29" s="22"/>
      <c r="AOG29" s="22"/>
      <c r="AOH29" s="15"/>
      <c r="AOI29" s="23"/>
      <c r="AOJ29" s="21"/>
      <c r="AOK29"/>
      <c r="AOL29" s="4"/>
      <c r="AOM29" s="4"/>
      <c r="AON29"/>
      <c r="AOO29" s="22"/>
      <c r="AOP29" s="22"/>
      <c r="AOQ29" s="22"/>
      <c r="AOR29" s="15"/>
      <c r="AOS29" s="23"/>
      <c r="AOT29" s="21"/>
      <c r="AOU29"/>
      <c r="AOV29" s="4"/>
      <c r="AOW29" s="4"/>
      <c r="AOX29"/>
      <c r="AOY29" s="22"/>
      <c r="AOZ29" s="22"/>
      <c r="APA29" s="22"/>
      <c r="APB29" s="15"/>
      <c r="APC29" s="23"/>
      <c r="APD29" s="21"/>
      <c r="APE29"/>
      <c r="APF29" s="4"/>
      <c r="APG29" s="4"/>
      <c r="APH29"/>
      <c r="API29" s="22"/>
      <c r="APJ29" s="22"/>
      <c r="APK29" s="22"/>
      <c r="APL29" s="15"/>
      <c r="APM29" s="23"/>
      <c r="APN29" s="21"/>
      <c r="APO29"/>
      <c r="APP29" s="4"/>
      <c r="APQ29" s="4"/>
      <c r="APR29"/>
      <c r="APS29" s="22"/>
      <c r="APT29" s="22"/>
      <c r="APU29" s="22"/>
      <c r="APV29" s="15"/>
      <c r="APW29" s="23"/>
      <c r="APX29" s="21"/>
      <c r="APY29"/>
      <c r="APZ29" s="4"/>
      <c r="AQA29" s="4"/>
      <c r="AQB29"/>
      <c r="AQC29" s="22"/>
      <c r="AQD29" s="22"/>
      <c r="AQE29" s="22"/>
      <c r="AQF29" s="15"/>
      <c r="AQG29" s="23"/>
      <c r="AQH29" s="21"/>
      <c r="AQI29"/>
      <c r="AQJ29" s="4"/>
      <c r="AQK29" s="4"/>
      <c r="AQL29"/>
      <c r="AQM29" s="22"/>
      <c r="AQN29" s="22"/>
      <c r="AQO29" s="22"/>
      <c r="AQP29" s="15"/>
      <c r="AQQ29" s="23"/>
      <c r="AQR29" s="21"/>
      <c r="AQS29"/>
      <c r="AQT29" s="4"/>
      <c r="AQU29" s="4"/>
      <c r="AQV29"/>
      <c r="AQW29" s="22"/>
      <c r="AQX29" s="22"/>
      <c r="AQY29" s="22"/>
      <c r="AQZ29" s="15"/>
      <c r="ARA29" s="23"/>
      <c r="ARB29" s="21"/>
      <c r="ARC29"/>
      <c r="ARD29" s="4"/>
      <c r="ARE29" s="4"/>
      <c r="ARF29"/>
      <c r="ARG29" s="22"/>
      <c r="ARH29" s="22"/>
      <c r="ARI29" s="22"/>
      <c r="ARJ29" s="15"/>
      <c r="ARK29" s="23"/>
      <c r="ARL29" s="21"/>
      <c r="ARM29"/>
      <c r="ARN29" s="4"/>
      <c r="ARO29" s="4"/>
      <c r="ARP29"/>
      <c r="ARQ29" s="22"/>
      <c r="ARR29" s="22"/>
      <c r="ARS29" s="22"/>
      <c r="ART29" s="15"/>
      <c r="ARU29" s="23"/>
      <c r="ARV29" s="21"/>
      <c r="ARW29"/>
      <c r="ARX29" s="4"/>
      <c r="ARY29" s="4"/>
      <c r="ARZ29"/>
      <c r="ASA29" s="22"/>
      <c r="ASB29" s="22"/>
      <c r="ASC29" s="22"/>
      <c r="ASD29" s="15"/>
      <c r="ASE29" s="23"/>
      <c r="ASF29" s="21"/>
      <c r="ASG29"/>
      <c r="ASH29" s="4"/>
      <c r="ASI29" s="4"/>
      <c r="ASJ29"/>
      <c r="ASK29" s="22"/>
      <c r="ASL29" s="22"/>
      <c r="ASM29" s="22"/>
      <c r="ASN29" s="15"/>
      <c r="ASO29" s="23"/>
      <c r="ASP29" s="21"/>
      <c r="ASQ29"/>
      <c r="ASR29" s="4"/>
      <c r="ASS29" s="4"/>
      <c r="AST29"/>
      <c r="ASU29" s="22"/>
      <c r="ASV29" s="22"/>
      <c r="ASW29" s="22"/>
      <c r="ASX29" s="15"/>
      <c r="ASY29" s="23"/>
      <c r="ASZ29" s="21"/>
      <c r="ATA29"/>
      <c r="ATB29" s="4"/>
      <c r="ATC29" s="4"/>
      <c r="ATD29"/>
      <c r="ATE29" s="22"/>
      <c r="ATF29" s="22"/>
      <c r="ATG29" s="22"/>
      <c r="ATH29" s="15"/>
      <c r="ATI29" s="23"/>
      <c r="ATJ29" s="21"/>
      <c r="ATK29"/>
      <c r="ATL29" s="4"/>
      <c r="ATM29" s="4"/>
      <c r="ATN29"/>
      <c r="ATO29" s="22"/>
      <c r="ATP29" s="22"/>
      <c r="ATQ29" s="22"/>
      <c r="ATR29" s="15"/>
      <c r="ATS29" s="23"/>
      <c r="ATT29" s="21"/>
      <c r="ATU29"/>
      <c r="ATV29" s="4"/>
      <c r="ATW29" s="4"/>
      <c r="ATX29"/>
      <c r="ATY29" s="22"/>
      <c r="ATZ29" s="22"/>
      <c r="AUA29" s="22"/>
      <c r="AUB29" s="15"/>
      <c r="AUC29" s="23"/>
      <c r="AUD29" s="21"/>
      <c r="AUE29"/>
      <c r="AUF29" s="4"/>
      <c r="AUG29" s="4"/>
      <c r="AUH29"/>
      <c r="AUI29" s="22"/>
      <c r="AUJ29" s="22"/>
      <c r="AUK29" s="22"/>
      <c r="AUL29" s="15"/>
      <c r="AUM29" s="23"/>
      <c r="AUN29" s="21"/>
      <c r="AUO29"/>
      <c r="AUP29" s="4"/>
      <c r="AUQ29" s="4"/>
      <c r="AUR29"/>
      <c r="AUS29" s="22"/>
      <c r="AUT29" s="22"/>
      <c r="AUU29" s="22"/>
      <c r="AUV29" s="15"/>
      <c r="AUW29" s="23"/>
      <c r="AUX29" s="21"/>
      <c r="AUY29"/>
      <c r="AUZ29" s="4"/>
      <c r="AVA29" s="4"/>
      <c r="AVB29"/>
      <c r="AVC29" s="22"/>
      <c r="AVD29" s="22"/>
      <c r="AVE29" s="22"/>
      <c r="AVF29" s="15"/>
      <c r="AVG29" s="23"/>
      <c r="AVH29" s="21"/>
      <c r="AVI29"/>
      <c r="AVJ29" s="4"/>
      <c r="AVK29" s="4"/>
      <c r="AVL29"/>
      <c r="AVM29" s="22"/>
      <c r="AVN29" s="22"/>
      <c r="AVO29" s="22"/>
      <c r="AVP29" s="15"/>
      <c r="AVQ29" s="23"/>
      <c r="AVR29" s="21"/>
      <c r="AVS29"/>
      <c r="AVT29" s="4"/>
      <c r="AVU29" s="4"/>
      <c r="AVV29"/>
      <c r="AVW29" s="22"/>
      <c r="AVX29" s="22"/>
      <c r="AVY29" s="22"/>
      <c r="AVZ29" s="15"/>
      <c r="AWA29" s="23"/>
      <c r="AWB29" s="21"/>
      <c r="AWC29"/>
      <c r="AWD29" s="4"/>
      <c r="AWE29" s="4"/>
      <c r="AWF29"/>
      <c r="AWG29" s="22"/>
      <c r="AWH29" s="22"/>
      <c r="AWI29" s="22"/>
      <c r="AWJ29" s="15"/>
      <c r="AWK29" s="23"/>
      <c r="AWL29" s="21"/>
      <c r="AWM29"/>
      <c r="AWN29" s="4"/>
      <c r="AWO29" s="4"/>
      <c r="AWP29"/>
      <c r="AWQ29" s="22"/>
      <c r="AWR29" s="22"/>
      <c r="AWS29" s="22"/>
      <c r="AWT29" s="15"/>
      <c r="AWU29" s="23"/>
      <c r="AWV29" s="21"/>
      <c r="AWW29"/>
      <c r="AWX29" s="4"/>
      <c r="AWY29" s="4"/>
      <c r="AWZ29"/>
      <c r="AXA29" s="22"/>
      <c r="AXB29" s="22"/>
      <c r="AXC29" s="22"/>
      <c r="AXD29" s="15"/>
      <c r="AXE29" s="23"/>
      <c r="AXF29" s="21"/>
      <c r="AXG29"/>
      <c r="AXH29" s="4"/>
      <c r="AXI29" s="4"/>
      <c r="AXJ29"/>
      <c r="AXK29" s="22"/>
      <c r="AXL29" s="22"/>
      <c r="AXM29" s="22"/>
      <c r="AXN29" s="15"/>
      <c r="AXO29" s="23"/>
      <c r="AXP29" s="21"/>
      <c r="AXQ29"/>
      <c r="AXR29" s="4"/>
      <c r="AXS29" s="4"/>
      <c r="AXT29"/>
      <c r="AXU29" s="22"/>
      <c r="AXV29" s="22"/>
      <c r="AXW29" s="22"/>
      <c r="AXX29" s="15"/>
      <c r="AXY29" s="23"/>
      <c r="AXZ29" s="21"/>
      <c r="AYA29"/>
      <c r="AYB29" s="4"/>
      <c r="AYC29" s="4"/>
      <c r="AYD29"/>
      <c r="AYE29" s="22"/>
      <c r="AYF29" s="22"/>
      <c r="AYG29" s="22"/>
      <c r="AYH29" s="15"/>
      <c r="AYI29" s="23"/>
      <c r="AYJ29" s="21"/>
      <c r="AYK29"/>
      <c r="AYL29" s="4"/>
      <c r="AYM29" s="4"/>
      <c r="AYN29"/>
      <c r="AYO29" s="22"/>
      <c r="AYP29" s="22"/>
      <c r="AYQ29" s="22"/>
      <c r="AYR29" s="15"/>
      <c r="AYS29" s="23"/>
      <c r="AYT29" s="21"/>
      <c r="AYU29"/>
      <c r="AYV29" s="4"/>
      <c r="AYW29" s="4"/>
      <c r="AYX29"/>
      <c r="AYY29" s="22"/>
      <c r="AYZ29" s="22"/>
      <c r="AZA29" s="22"/>
      <c r="AZB29" s="15"/>
      <c r="AZC29" s="23"/>
      <c r="AZD29" s="21"/>
      <c r="AZE29"/>
      <c r="AZF29" s="4"/>
      <c r="AZG29" s="4"/>
      <c r="AZH29"/>
      <c r="AZI29" s="22"/>
      <c r="AZJ29" s="22"/>
      <c r="AZK29" s="22"/>
      <c r="AZL29" s="15"/>
      <c r="AZM29" s="23"/>
      <c r="AZN29" s="21"/>
      <c r="AZO29"/>
      <c r="AZP29" s="4"/>
      <c r="AZQ29" s="4"/>
      <c r="AZR29"/>
      <c r="AZS29" s="22"/>
      <c r="AZT29" s="22"/>
      <c r="AZU29" s="22"/>
      <c r="AZV29" s="15"/>
      <c r="AZW29" s="23"/>
      <c r="AZX29" s="21"/>
      <c r="AZY29"/>
      <c r="AZZ29" s="4"/>
      <c r="BAA29" s="4"/>
      <c r="BAB29"/>
      <c r="BAC29" s="22"/>
      <c r="BAD29" s="22"/>
      <c r="BAE29" s="22"/>
      <c r="BAF29" s="15"/>
      <c r="BAG29" s="23"/>
      <c r="BAH29" s="21"/>
      <c r="BAI29"/>
      <c r="BAJ29" s="4"/>
      <c r="BAK29" s="4"/>
      <c r="BAL29"/>
      <c r="BAM29" s="22"/>
      <c r="BAN29" s="22"/>
      <c r="BAO29" s="22"/>
      <c r="BAP29" s="15"/>
      <c r="BAQ29" s="23"/>
      <c r="BAR29" s="21"/>
      <c r="BAS29"/>
      <c r="BAT29" s="4"/>
      <c r="BAU29" s="4"/>
      <c r="BAV29"/>
      <c r="BAW29" s="22"/>
      <c r="BAX29" s="22"/>
      <c r="BAY29" s="22"/>
      <c r="BAZ29" s="15"/>
      <c r="BBA29" s="23"/>
      <c r="BBB29" s="21"/>
      <c r="BBC29"/>
      <c r="BBD29" s="4"/>
      <c r="BBE29" s="4"/>
      <c r="BBF29"/>
      <c r="BBG29" s="22"/>
      <c r="BBH29" s="22"/>
      <c r="BBI29" s="22"/>
      <c r="BBJ29" s="15"/>
      <c r="BBK29" s="23"/>
      <c r="BBL29" s="21"/>
      <c r="BBM29"/>
      <c r="BBN29" s="4"/>
      <c r="BBO29" s="4"/>
      <c r="BBP29"/>
      <c r="BBQ29" s="22"/>
      <c r="BBR29" s="22"/>
      <c r="BBS29" s="22"/>
      <c r="BBT29" s="15"/>
      <c r="BBU29" s="23"/>
      <c r="BBV29" s="21"/>
      <c r="BBW29"/>
      <c r="BBX29" s="4"/>
      <c r="BBY29" s="4"/>
      <c r="BBZ29"/>
      <c r="BCA29" s="22"/>
      <c r="BCB29" s="22"/>
      <c r="BCC29" s="22"/>
      <c r="BCD29" s="15"/>
      <c r="BCE29" s="23"/>
      <c r="BCF29" s="21"/>
      <c r="BCG29"/>
      <c r="BCH29" s="4"/>
      <c r="BCI29" s="4"/>
      <c r="BCJ29"/>
      <c r="BCK29" s="22"/>
      <c r="BCL29" s="22"/>
      <c r="BCM29" s="22"/>
      <c r="BCN29" s="15"/>
      <c r="BCO29" s="23"/>
      <c r="BCP29" s="21"/>
      <c r="BCQ29"/>
      <c r="BCR29" s="4"/>
      <c r="BCS29" s="4"/>
      <c r="BCT29"/>
      <c r="BCU29" s="22"/>
      <c r="BCV29" s="22"/>
      <c r="BCW29" s="22"/>
      <c r="BCX29" s="15"/>
      <c r="BCY29" s="23"/>
      <c r="BCZ29" s="21"/>
      <c r="BDA29"/>
      <c r="BDB29" s="4"/>
      <c r="BDC29" s="4"/>
      <c r="BDD29"/>
      <c r="BDE29" s="22"/>
      <c r="BDF29" s="22"/>
      <c r="BDG29" s="22"/>
      <c r="BDH29" s="15"/>
      <c r="BDI29" s="23"/>
      <c r="BDJ29" s="21"/>
      <c r="BDK29"/>
      <c r="BDL29" s="4"/>
      <c r="BDM29" s="4"/>
      <c r="BDN29"/>
      <c r="BDO29" s="22"/>
      <c r="BDP29" s="22"/>
      <c r="BDQ29" s="22"/>
      <c r="BDR29" s="15"/>
      <c r="BDS29" s="23"/>
      <c r="BDT29" s="21"/>
      <c r="BDU29"/>
      <c r="BDV29" s="4"/>
      <c r="BDW29" s="4"/>
      <c r="BDX29"/>
      <c r="BDY29" s="22"/>
      <c r="BDZ29" s="22"/>
      <c r="BEA29" s="22"/>
      <c r="BEB29" s="15"/>
      <c r="BEC29" s="23"/>
      <c r="BED29" s="21"/>
      <c r="BEE29"/>
      <c r="BEF29" s="4"/>
      <c r="BEG29" s="4"/>
      <c r="BEH29"/>
      <c r="BEI29" s="22"/>
      <c r="BEJ29" s="22"/>
      <c r="BEK29" s="22"/>
      <c r="BEL29" s="15"/>
      <c r="BEM29" s="23"/>
      <c r="BEN29" s="21"/>
      <c r="BEO29"/>
      <c r="BEP29" s="4"/>
      <c r="BEQ29" s="4"/>
      <c r="BER29"/>
      <c r="BES29" s="22"/>
      <c r="BET29" s="22"/>
      <c r="BEU29" s="22"/>
      <c r="BEV29" s="15"/>
      <c r="BEW29" s="23"/>
      <c r="BEX29" s="21"/>
      <c r="BEY29"/>
      <c r="BEZ29" s="4"/>
      <c r="BFA29" s="4"/>
      <c r="BFB29"/>
      <c r="BFC29" s="22"/>
      <c r="BFD29" s="22"/>
      <c r="BFE29" s="22"/>
      <c r="BFF29" s="15"/>
      <c r="BFG29" s="23"/>
      <c r="BFH29" s="21"/>
      <c r="BFI29"/>
      <c r="BFJ29" s="4"/>
      <c r="BFK29" s="4"/>
      <c r="BFL29"/>
      <c r="BFM29" s="22"/>
      <c r="BFN29" s="22"/>
      <c r="BFO29" s="22"/>
      <c r="BFP29" s="15"/>
      <c r="BFQ29" s="23"/>
      <c r="BFR29" s="21"/>
      <c r="BFS29"/>
      <c r="BFT29" s="4"/>
      <c r="BFU29" s="4"/>
      <c r="BFV29"/>
      <c r="BFW29" s="22"/>
      <c r="BFX29" s="22"/>
      <c r="BFY29" s="22"/>
      <c r="BFZ29" s="15"/>
      <c r="BGA29" s="23"/>
      <c r="BGB29" s="21"/>
      <c r="BGC29"/>
      <c r="BGD29" s="4"/>
      <c r="BGE29" s="4"/>
      <c r="BGF29"/>
      <c r="BGG29" s="22"/>
      <c r="BGH29" s="22"/>
      <c r="BGI29" s="22"/>
      <c r="BGJ29" s="15"/>
      <c r="BGK29" s="23"/>
      <c r="BGL29" s="21"/>
      <c r="BGM29"/>
      <c r="BGN29" s="4"/>
      <c r="BGO29" s="4"/>
      <c r="BGP29"/>
      <c r="BGQ29" s="22"/>
      <c r="BGR29" s="22"/>
      <c r="BGS29" s="22"/>
      <c r="BGT29" s="15"/>
      <c r="BGU29" s="23"/>
      <c r="BGV29" s="21"/>
      <c r="BGW29"/>
      <c r="BGX29" s="4"/>
      <c r="BGY29" s="4"/>
      <c r="BGZ29"/>
      <c r="BHA29" s="22"/>
      <c r="BHB29" s="22"/>
      <c r="BHC29" s="22"/>
      <c r="BHD29" s="15"/>
      <c r="BHE29" s="23"/>
      <c r="BHF29" s="21"/>
      <c r="BHG29"/>
      <c r="BHH29" s="4"/>
      <c r="BHI29" s="4"/>
      <c r="BHJ29"/>
      <c r="BHK29" s="22"/>
      <c r="BHL29" s="22"/>
      <c r="BHM29" s="22"/>
      <c r="BHN29" s="15"/>
      <c r="BHO29" s="23"/>
      <c r="BHP29" s="21"/>
      <c r="BHQ29"/>
      <c r="BHR29" s="4"/>
      <c r="BHS29" s="4"/>
      <c r="BHT29"/>
      <c r="BHU29" s="22"/>
      <c r="BHV29" s="22"/>
      <c r="BHW29" s="22"/>
      <c r="BHX29" s="15"/>
      <c r="BHY29" s="23"/>
      <c r="BHZ29" s="21"/>
      <c r="BIA29"/>
      <c r="BIB29" s="4"/>
      <c r="BIC29" s="4"/>
      <c r="BID29"/>
      <c r="BIE29" s="22"/>
      <c r="BIF29" s="22"/>
      <c r="BIG29" s="22"/>
      <c r="BIH29" s="15"/>
      <c r="BII29" s="23"/>
      <c r="BIJ29" s="21"/>
      <c r="BIK29"/>
      <c r="BIL29" s="4"/>
      <c r="BIM29" s="4"/>
      <c r="BIN29"/>
      <c r="BIO29" s="22"/>
      <c r="BIP29" s="22"/>
      <c r="BIQ29" s="22"/>
      <c r="BIR29" s="15"/>
      <c r="BIS29" s="23"/>
      <c r="BIT29" s="21"/>
      <c r="BIU29"/>
      <c r="BIV29" s="4"/>
      <c r="BIW29" s="4"/>
      <c r="BIX29"/>
      <c r="BIY29" s="22"/>
      <c r="BIZ29" s="22"/>
      <c r="BJA29" s="22"/>
      <c r="BJB29" s="15"/>
      <c r="BJC29" s="23"/>
      <c r="BJD29" s="21"/>
      <c r="BJE29"/>
      <c r="BJF29" s="4"/>
      <c r="BJG29" s="4"/>
      <c r="BJH29"/>
      <c r="BJI29" s="22"/>
      <c r="BJJ29" s="22"/>
      <c r="BJK29" s="22"/>
      <c r="BJL29" s="15"/>
      <c r="BJM29" s="23"/>
      <c r="BJN29" s="21"/>
      <c r="BJO29"/>
      <c r="BJP29" s="4"/>
      <c r="BJQ29" s="4"/>
      <c r="BJR29"/>
      <c r="BJS29" s="22"/>
      <c r="BJT29" s="22"/>
      <c r="BJU29" s="22"/>
      <c r="BJV29" s="15"/>
      <c r="BJW29" s="23"/>
      <c r="BJX29" s="21"/>
      <c r="BJY29"/>
      <c r="BJZ29" s="4"/>
      <c r="BKA29" s="4"/>
      <c r="BKB29"/>
      <c r="BKC29" s="22"/>
      <c r="BKD29" s="22"/>
      <c r="BKE29" s="22"/>
      <c r="BKF29" s="15"/>
      <c r="BKG29" s="23"/>
      <c r="BKH29" s="21"/>
      <c r="BKI29"/>
      <c r="BKJ29" s="4"/>
      <c r="BKK29" s="4"/>
      <c r="BKL29"/>
      <c r="BKM29" s="22"/>
      <c r="BKN29" s="22"/>
      <c r="BKO29" s="22"/>
      <c r="BKP29" s="15"/>
      <c r="BKQ29" s="23"/>
      <c r="BKR29" s="21"/>
      <c r="BKS29"/>
      <c r="BKT29" s="4"/>
      <c r="BKU29" s="4"/>
      <c r="BKV29"/>
      <c r="BKW29" s="22"/>
      <c r="BKX29" s="22"/>
      <c r="BKY29" s="22"/>
      <c r="BKZ29" s="15"/>
      <c r="BLA29" s="23"/>
      <c r="BLB29" s="21"/>
      <c r="BLC29"/>
      <c r="BLD29" s="4"/>
      <c r="BLE29" s="4"/>
      <c r="BLF29"/>
      <c r="BLG29" s="22"/>
      <c r="BLH29" s="22"/>
      <c r="BLI29" s="22"/>
      <c r="BLJ29" s="15"/>
      <c r="BLK29" s="23"/>
      <c r="BLL29" s="21"/>
      <c r="BLM29"/>
      <c r="BLN29" s="4"/>
      <c r="BLO29" s="4"/>
      <c r="BLP29"/>
      <c r="BLQ29" s="22"/>
      <c r="BLR29" s="22"/>
      <c r="BLS29" s="22"/>
      <c r="BLT29" s="15"/>
      <c r="BLU29" s="23"/>
      <c r="BLV29" s="21"/>
      <c r="BLW29"/>
      <c r="BLX29" s="4"/>
      <c r="BLY29" s="4"/>
      <c r="BLZ29"/>
      <c r="BMA29" s="22"/>
      <c r="BMB29" s="22"/>
      <c r="BMC29" s="22"/>
      <c r="BMD29" s="15"/>
      <c r="BME29" s="23"/>
      <c r="BMF29" s="21"/>
      <c r="BMG29"/>
      <c r="BMH29" s="4"/>
      <c r="BMI29" s="4"/>
      <c r="BMJ29"/>
      <c r="BMK29" s="22"/>
      <c r="BML29" s="22"/>
      <c r="BMM29" s="22"/>
      <c r="BMN29" s="15"/>
      <c r="BMO29" s="23"/>
      <c r="BMP29" s="21"/>
      <c r="BMQ29"/>
      <c r="BMR29" s="4"/>
      <c r="BMS29" s="4"/>
      <c r="BMT29"/>
      <c r="BMU29" s="22"/>
      <c r="BMV29" s="22"/>
      <c r="BMW29" s="22"/>
      <c r="BMX29" s="15"/>
      <c r="BMY29" s="23"/>
      <c r="BMZ29" s="21"/>
      <c r="BNA29"/>
      <c r="BNB29" s="4"/>
      <c r="BNC29" s="4"/>
      <c r="BND29"/>
      <c r="BNE29" s="22"/>
      <c r="BNF29" s="22"/>
      <c r="BNG29" s="22"/>
      <c r="BNH29" s="15"/>
      <c r="BNI29" s="23"/>
      <c r="BNJ29" s="21"/>
      <c r="BNK29"/>
      <c r="BNL29" s="4"/>
      <c r="BNM29" s="4"/>
      <c r="BNN29"/>
      <c r="BNO29" s="22"/>
      <c r="BNP29" s="22"/>
      <c r="BNQ29" s="22"/>
      <c r="BNR29" s="15"/>
      <c r="BNS29" s="23"/>
      <c r="BNT29" s="21"/>
      <c r="BNU29"/>
      <c r="BNV29" s="4"/>
      <c r="BNW29" s="4"/>
      <c r="BNX29"/>
      <c r="BNY29" s="22"/>
      <c r="BNZ29" s="22"/>
      <c r="BOA29" s="22"/>
      <c r="BOB29" s="15"/>
      <c r="BOC29" s="23"/>
      <c r="BOD29" s="21"/>
      <c r="BOE29"/>
      <c r="BOF29" s="4"/>
      <c r="BOG29" s="4"/>
      <c r="BOH29"/>
      <c r="BOI29" s="22"/>
      <c r="BOJ29" s="22"/>
      <c r="BOK29" s="22"/>
      <c r="BOL29" s="15"/>
      <c r="BOM29" s="23"/>
      <c r="BON29" s="21"/>
      <c r="BOO29"/>
      <c r="BOP29" s="4"/>
      <c r="BOQ29" s="4"/>
      <c r="BOR29"/>
      <c r="BOS29" s="22"/>
      <c r="BOT29" s="22"/>
      <c r="BOU29" s="22"/>
      <c r="BOV29" s="15"/>
      <c r="BOW29" s="23"/>
      <c r="BOX29" s="21"/>
      <c r="BOY29"/>
      <c r="BOZ29" s="4"/>
      <c r="BPA29" s="4"/>
      <c r="BPB29"/>
      <c r="BPC29" s="22"/>
      <c r="BPD29" s="22"/>
      <c r="BPE29" s="22"/>
      <c r="BPF29" s="15"/>
      <c r="BPG29" s="23"/>
      <c r="BPH29" s="21"/>
      <c r="BPI29"/>
      <c r="BPJ29" s="4"/>
      <c r="BPK29" s="4"/>
      <c r="BPL29"/>
      <c r="BPM29" s="22"/>
      <c r="BPN29" s="22"/>
      <c r="BPO29" s="22"/>
      <c r="BPP29" s="15"/>
      <c r="BPQ29" s="23"/>
      <c r="BPR29" s="21"/>
      <c r="BPS29"/>
      <c r="BPT29" s="4"/>
      <c r="BPU29" s="4"/>
      <c r="BPV29"/>
      <c r="BPW29" s="22"/>
      <c r="BPX29" s="22"/>
      <c r="BPY29" s="22"/>
      <c r="BPZ29" s="15"/>
      <c r="BQA29" s="23"/>
      <c r="BQB29" s="21"/>
      <c r="BQC29"/>
      <c r="BQD29" s="4"/>
      <c r="BQE29" s="4"/>
      <c r="BQF29"/>
      <c r="BQG29" s="22"/>
      <c r="BQH29" s="22"/>
      <c r="BQI29" s="22"/>
      <c r="BQJ29" s="15"/>
      <c r="BQK29" s="23"/>
      <c r="BQL29" s="21"/>
      <c r="BQM29"/>
      <c r="BQN29" s="4"/>
      <c r="BQO29" s="4"/>
      <c r="BQP29"/>
      <c r="BQQ29" s="22"/>
      <c r="BQR29" s="22"/>
      <c r="BQS29" s="22"/>
      <c r="BQT29" s="15"/>
      <c r="BQU29" s="23"/>
      <c r="BQV29" s="21"/>
      <c r="BQW29"/>
      <c r="BQX29" s="4"/>
      <c r="BQY29" s="4"/>
      <c r="BQZ29"/>
      <c r="BRA29" s="22"/>
      <c r="BRB29" s="22"/>
      <c r="BRC29" s="22"/>
      <c r="BRD29" s="15"/>
      <c r="BRE29" s="23"/>
      <c r="BRF29" s="21"/>
      <c r="BRG29"/>
      <c r="BRH29" s="4"/>
      <c r="BRI29" s="4"/>
      <c r="BRJ29"/>
      <c r="BRK29" s="22"/>
      <c r="BRL29" s="22"/>
      <c r="BRM29" s="22"/>
      <c r="BRN29" s="15"/>
      <c r="BRO29" s="23"/>
      <c r="BRP29" s="21"/>
      <c r="BRQ29"/>
      <c r="BRR29" s="4"/>
      <c r="BRS29" s="4"/>
      <c r="BRT29"/>
      <c r="BRU29" s="22"/>
      <c r="BRV29" s="22"/>
      <c r="BRW29" s="22"/>
      <c r="BRX29" s="15"/>
      <c r="BRY29" s="23"/>
      <c r="BRZ29" s="21"/>
      <c r="BSA29"/>
      <c r="BSB29" s="4"/>
      <c r="BSC29" s="4"/>
      <c r="BSD29"/>
      <c r="BSE29" s="22"/>
      <c r="BSF29" s="22"/>
      <c r="BSG29" s="22"/>
      <c r="BSH29" s="15"/>
      <c r="BSI29" s="23"/>
      <c r="BSJ29" s="21"/>
      <c r="BSK29"/>
      <c r="BSL29" s="4"/>
      <c r="BSM29" s="4"/>
      <c r="BSN29"/>
      <c r="BSO29" s="22"/>
      <c r="BSP29" s="22"/>
      <c r="BSQ29" s="22"/>
      <c r="BSR29" s="15"/>
      <c r="BSS29" s="23"/>
      <c r="BST29" s="21"/>
      <c r="BSU29"/>
      <c r="BSV29" s="4"/>
      <c r="BSW29" s="4"/>
      <c r="BSX29"/>
      <c r="BSY29" s="22"/>
      <c r="BSZ29" s="22"/>
      <c r="BTA29" s="22"/>
      <c r="BTB29" s="15"/>
      <c r="BTC29" s="23"/>
      <c r="BTD29" s="21"/>
      <c r="BTE29"/>
      <c r="BTF29" s="4"/>
      <c r="BTG29" s="4"/>
      <c r="BTH29"/>
      <c r="BTI29" s="22"/>
      <c r="BTJ29" s="22"/>
      <c r="BTK29" s="22"/>
      <c r="BTL29" s="15"/>
      <c r="BTM29" s="23"/>
      <c r="BTN29" s="21"/>
      <c r="BTO29"/>
      <c r="BTP29" s="4"/>
      <c r="BTQ29" s="4"/>
      <c r="BTR29"/>
      <c r="BTS29" s="22"/>
      <c r="BTT29" s="22"/>
      <c r="BTU29" s="22"/>
      <c r="BTV29" s="15"/>
      <c r="BTW29" s="23"/>
      <c r="BTX29" s="21"/>
      <c r="BTY29"/>
      <c r="BTZ29" s="4"/>
      <c r="BUA29" s="4"/>
      <c r="BUB29"/>
      <c r="BUC29" s="22"/>
      <c r="BUD29" s="22"/>
      <c r="BUE29" s="22"/>
      <c r="BUF29" s="15"/>
      <c r="BUG29" s="23"/>
      <c r="BUH29" s="21"/>
      <c r="BUI29"/>
      <c r="BUJ29" s="4"/>
      <c r="BUK29" s="4"/>
      <c r="BUL29"/>
      <c r="BUM29" s="22"/>
      <c r="BUN29" s="22"/>
      <c r="BUO29" s="22"/>
      <c r="BUP29" s="15"/>
      <c r="BUQ29" s="23"/>
      <c r="BUR29" s="21"/>
      <c r="BUS29"/>
      <c r="BUT29" s="4"/>
      <c r="BUU29" s="4"/>
      <c r="BUV29"/>
      <c r="BUW29" s="22"/>
      <c r="BUX29" s="22"/>
      <c r="BUY29" s="22"/>
      <c r="BUZ29" s="15"/>
      <c r="BVA29" s="23"/>
      <c r="BVB29" s="21"/>
      <c r="BVC29"/>
      <c r="BVD29" s="4"/>
      <c r="BVE29" s="4"/>
      <c r="BVF29"/>
      <c r="BVG29" s="22"/>
      <c r="BVH29" s="22"/>
      <c r="BVI29" s="22"/>
      <c r="BVJ29" s="15"/>
      <c r="BVK29" s="23"/>
      <c r="BVL29" s="21"/>
      <c r="BVM29"/>
      <c r="BVN29" s="4"/>
      <c r="BVO29" s="4"/>
      <c r="BVP29"/>
      <c r="BVQ29" s="22"/>
      <c r="BVR29" s="22"/>
      <c r="BVS29" s="22"/>
      <c r="BVT29" s="15"/>
      <c r="BVU29" s="23"/>
      <c r="BVV29" s="21"/>
      <c r="BVW29"/>
      <c r="BVX29" s="4"/>
      <c r="BVY29" s="4"/>
      <c r="BVZ29"/>
      <c r="BWA29" s="22"/>
      <c r="BWB29" s="22"/>
      <c r="BWC29" s="22"/>
      <c r="BWD29" s="15"/>
      <c r="BWE29" s="23"/>
      <c r="BWF29" s="21"/>
      <c r="BWG29"/>
      <c r="BWH29" s="4"/>
      <c r="BWI29" s="4"/>
      <c r="BWJ29"/>
      <c r="BWK29" s="22"/>
      <c r="BWL29" s="22"/>
      <c r="BWM29" s="22"/>
      <c r="BWN29" s="15"/>
      <c r="BWO29" s="23"/>
      <c r="BWP29" s="21"/>
      <c r="BWQ29"/>
      <c r="BWR29" s="4"/>
      <c r="BWS29" s="4"/>
      <c r="BWT29"/>
      <c r="BWU29" s="22"/>
      <c r="BWV29" s="22"/>
      <c r="BWW29" s="22"/>
      <c r="BWX29" s="15"/>
      <c r="BWY29" s="23"/>
      <c r="BWZ29" s="21"/>
      <c r="BXA29"/>
      <c r="BXB29" s="4"/>
      <c r="BXC29" s="4"/>
      <c r="BXD29"/>
      <c r="BXE29" s="22"/>
      <c r="BXF29" s="22"/>
      <c r="BXG29" s="22"/>
      <c r="BXH29" s="15"/>
      <c r="BXI29" s="23"/>
      <c r="BXJ29" s="21"/>
      <c r="BXK29"/>
      <c r="BXL29" s="4"/>
      <c r="BXM29" s="4"/>
      <c r="BXN29"/>
      <c r="BXO29" s="22"/>
      <c r="BXP29" s="22"/>
      <c r="BXQ29" s="22"/>
      <c r="BXR29" s="15"/>
      <c r="BXS29" s="23"/>
      <c r="BXT29" s="21"/>
      <c r="BXU29"/>
      <c r="BXV29" s="4"/>
      <c r="BXW29" s="4"/>
      <c r="BXX29"/>
      <c r="BXY29" s="22"/>
      <c r="BXZ29" s="22"/>
      <c r="BYA29" s="22"/>
      <c r="BYB29" s="15"/>
      <c r="BYC29" s="23"/>
      <c r="BYD29" s="21"/>
      <c r="BYE29"/>
      <c r="BYF29" s="4"/>
      <c r="BYG29" s="4"/>
      <c r="BYH29"/>
      <c r="BYI29" s="22"/>
      <c r="BYJ29" s="22"/>
      <c r="BYK29" s="22"/>
      <c r="BYL29" s="15"/>
      <c r="BYM29" s="23"/>
      <c r="BYN29" s="21"/>
      <c r="BYO29"/>
      <c r="BYP29" s="4"/>
      <c r="BYQ29" s="4"/>
      <c r="BYR29"/>
      <c r="BYS29" s="22"/>
      <c r="BYT29" s="22"/>
      <c r="BYU29" s="22"/>
      <c r="BYV29" s="15"/>
      <c r="BYW29" s="23"/>
      <c r="BYX29" s="21"/>
      <c r="BYY29"/>
      <c r="BYZ29" s="4"/>
      <c r="BZA29" s="4"/>
      <c r="BZB29"/>
      <c r="BZC29" s="22"/>
      <c r="BZD29" s="22"/>
      <c r="BZE29" s="22"/>
      <c r="BZF29" s="15"/>
      <c r="BZG29" s="23"/>
      <c r="BZH29" s="21"/>
      <c r="BZI29"/>
      <c r="BZJ29" s="4"/>
      <c r="BZK29" s="4"/>
      <c r="BZL29"/>
      <c r="BZM29" s="22"/>
      <c r="BZN29" s="22"/>
      <c r="BZO29" s="22"/>
      <c r="BZP29" s="15"/>
      <c r="BZQ29" s="23"/>
      <c r="BZR29" s="21"/>
      <c r="BZS29"/>
      <c r="BZT29" s="4"/>
      <c r="BZU29" s="4"/>
      <c r="BZV29"/>
      <c r="BZW29" s="22"/>
      <c r="BZX29" s="22"/>
      <c r="BZY29" s="22"/>
      <c r="BZZ29" s="15"/>
      <c r="CAA29" s="23"/>
      <c r="CAB29" s="21"/>
      <c r="CAC29"/>
      <c r="CAD29" s="4"/>
      <c r="CAE29" s="4"/>
      <c r="CAF29"/>
      <c r="CAG29" s="22"/>
      <c r="CAH29" s="22"/>
      <c r="CAI29" s="22"/>
      <c r="CAJ29" s="15"/>
      <c r="CAK29" s="23"/>
      <c r="CAL29" s="21"/>
      <c r="CAM29"/>
      <c r="CAN29" s="4"/>
      <c r="CAO29" s="4"/>
      <c r="CAP29"/>
      <c r="CAQ29" s="22"/>
      <c r="CAR29" s="22"/>
      <c r="CAS29" s="22"/>
      <c r="CAT29" s="15"/>
      <c r="CAU29" s="23"/>
      <c r="CAV29" s="21"/>
      <c r="CAW29"/>
      <c r="CAX29" s="4"/>
      <c r="CAY29" s="4"/>
      <c r="CAZ29"/>
      <c r="CBA29" s="22"/>
      <c r="CBB29" s="22"/>
      <c r="CBC29" s="22"/>
      <c r="CBD29" s="15"/>
      <c r="CBE29" s="23"/>
      <c r="CBF29" s="21"/>
      <c r="CBG29"/>
      <c r="CBH29" s="4"/>
      <c r="CBI29" s="4"/>
      <c r="CBJ29"/>
      <c r="CBK29" s="22"/>
      <c r="CBL29" s="22"/>
      <c r="CBM29" s="22"/>
      <c r="CBN29" s="15"/>
      <c r="CBO29" s="23"/>
      <c r="CBP29" s="21"/>
      <c r="CBQ29"/>
      <c r="CBR29" s="4"/>
      <c r="CBS29" s="4"/>
      <c r="CBT29"/>
      <c r="CBU29" s="22"/>
      <c r="CBV29" s="22"/>
      <c r="CBW29" s="22"/>
      <c r="CBX29" s="15"/>
      <c r="CBY29" s="23"/>
      <c r="CBZ29" s="21"/>
      <c r="CCA29"/>
      <c r="CCB29" s="4"/>
      <c r="CCC29" s="4"/>
      <c r="CCD29"/>
      <c r="CCE29" s="22"/>
      <c r="CCF29" s="22"/>
      <c r="CCG29" s="22"/>
      <c r="CCH29" s="15"/>
      <c r="CCI29" s="23"/>
      <c r="CCJ29" s="21"/>
      <c r="CCK29"/>
      <c r="CCL29" s="4"/>
      <c r="CCM29" s="4"/>
      <c r="CCN29"/>
      <c r="CCO29" s="22"/>
      <c r="CCP29" s="22"/>
      <c r="CCQ29" s="22"/>
      <c r="CCR29" s="15"/>
      <c r="CCS29" s="23"/>
      <c r="CCT29" s="21"/>
      <c r="CCU29"/>
      <c r="CCV29" s="4"/>
      <c r="CCW29" s="4"/>
      <c r="CCX29"/>
      <c r="CCY29" s="22"/>
      <c r="CCZ29" s="22"/>
      <c r="CDA29" s="22"/>
      <c r="CDB29" s="15"/>
      <c r="CDC29" s="23"/>
      <c r="CDD29" s="21"/>
      <c r="CDE29"/>
      <c r="CDF29" s="4"/>
      <c r="CDG29" s="4"/>
      <c r="CDH29"/>
      <c r="CDI29" s="22"/>
      <c r="CDJ29" s="22"/>
      <c r="CDK29" s="22"/>
      <c r="CDL29" s="15"/>
      <c r="CDM29" s="23"/>
      <c r="CDN29" s="21"/>
      <c r="CDO29"/>
      <c r="CDP29" s="4"/>
      <c r="CDQ29" s="4"/>
      <c r="CDR29"/>
      <c r="CDS29" s="22"/>
      <c r="CDT29" s="22"/>
      <c r="CDU29" s="22"/>
      <c r="CDV29" s="15"/>
      <c r="CDW29" s="23"/>
      <c r="CDX29" s="21"/>
      <c r="CDY29"/>
      <c r="CDZ29" s="4"/>
      <c r="CEA29" s="4"/>
      <c r="CEB29"/>
      <c r="CEC29" s="22"/>
      <c r="CED29" s="22"/>
      <c r="CEE29" s="22"/>
      <c r="CEF29" s="15"/>
      <c r="CEG29" s="23"/>
      <c r="CEH29" s="21"/>
      <c r="CEI29"/>
      <c r="CEJ29" s="4"/>
      <c r="CEK29" s="4"/>
      <c r="CEL29"/>
      <c r="CEM29" s="22"/>
      <c r="CEN29" s="22"/>
      <c r="CEO29" s="22"/>
      <c r="CEP29" s="15"/>
      <c r="CEQ29" s="23"/>
      <c r="CER29" s="21"/>
      <c r="CES29"/>
      <c r="CET29" s="4"/>
      <c r="CEU29" s="4"/>
      <c r="CEV29"/>
      <c r="CEW29" s="22"/>
      <c r="CEX29" s="22"/>
      <c r="CEY29" s="22"/>
      <c r="CEZ29" s="15"/>
      <c r="CFA29" s="23"/>
      <c r="CFB29" s="21"/>
      <c r="CFC29"/>
      <c r="CFD29" s="4"/>
      <c r="CFE29" s="4"/>
      <c r="CFF29"/>
      <c r="CFG29" s="22"/>
      <c r="CFH29" s="22"/>
      <c r="CFI29" s="22"/>
      <c r="CFJ29" s="15"/>
      <c r="CFK29" s="23"/>
      <c r="CFL29" s="21"/>
      <c r="CFM29"/>
      <c r="CFN29" s="4"/>
      <c r="CFO29" s="4"/>
      <c r="CFP29"/>
      <c r="CFQ29" s="22"/>
      <c r="CFR29" s="22"/>
      <c r="CFS29" s="22"/>
      <c r="CFT29" s="15"/>
      <c r="CFU29" s="23"/>
      <c r="CFV29" s="21"/>
      <c r="CFW29"/>
      <c r="CFX29" s="4"/>
      <c r="CFY29" s="4"/>
      <c r="CFZ29"/>
      <c r="CGA29" s="22"/>
      <c r="CGB29" s="22"/>
      <c r="CGC29" s="22"/>
      <c r="CGD29" s="15"/>
      <c r="CGE29" s="23"/>
      <c r="CGF29" s="21"/>
      <c r="CGG29"/>
      <c r="CGH29" s="4"/>
      <c r="CGI29" s="4"/>
      <c r="CGJ29"/>
      <c r="CGK29" s="22"/>
      <c r="CGL29" s="22"/>
      <c r="CGM29" s="22"/>
      <c r="CGN29" s="15"/>
      <c r="CGO29" s="23"/>
      <c r="CGP29" s="21"/>
      <c r="CGQ29"/>
      <c r="CGR29" s="4"/>
      <c r="CGS29" s="4"/>
      <c r="CGT29"/>
      <c r="CGU29" s="22"/>
      <c r="CGV29" s="22"/>
      <c r="CGW29" s="22"/>
      <c r="CGX29" s="15"/>
      <c r="CGY29" s="23"/>
      <c r="CGZ29" s="21"/>
      <c r="CHA29"/>
      <c r="CHB29" s="4"/>
      <c r="CHC29" s="4"/>
      <c r="CHD29"/>
      <c r="CHE29" s="22"/>
      <c r="CHF29" s="22"/>
      <c r="CHG29" s="22"/>
      <c r="CHH29" s="15"/>
      <c r="CHI29" s="23"/>
      <c r="CHJ29" s="21"/>
      <c r="CHK29"/>
      <c r="CHL29" s="4"/>
      <c r="CHM29" s="4"/>
      <c r="CHN29"/>
      <c r="CHO29" s="22"/>
      <c r="CHP29" s="22"/>
      <c r="CHQ29" s="22"/>
      <c r="CHR29" s="15"/>
      <c r="CHS29" s="23"/>
      <c r="CHT29" s="21"/>
      <c r="CHU29"/>
      <c r="CHV29" s="4"/>
      <c r="CHW29" s="4"/>
      <c r="CHX29"/>
      <c r="CHY29" s="22"/>
      <c r="CHZ29" s="22"/>
      <c r="CIA29" s="22"/>
      <c r="CIB29" s="15"/>
      <c r="CIC29" s="23"/>
      <c r="CID29" s="21"/>
      <c r="CIE29"/>
      <c r="CIF29" s="4"/>
      <c r="CIG29" s="4"/>
      <c r="CIH29"/>
      <c r="CII29" s="22"/>
      <c r="CIJ29" s="22"/>
      <c r="CIK29" s="22"/>
      <c r="CIL29" s="15"/>
      <c r="CIM29" s="23"/>
      <c r="CIN29" s="21"/>
      <c r="CIO29"/>
      <c r="CIP29" s="4"/>
      <c r="CIQ29" s="4"/>
      <c r="CIR29"/>
      <c r="CIS29" s="22"/>
      <c r="CIT29" s="22"/>
      <c r="CIU29" s="22"/>
      <c r="CIV29" s="15"/>
      <c r="CIW29" s="23"/>
      <c r="CIX29" s="21"/>
      <c r="CIY29"/>
      <c r="CIZ29" s="4"/>
      <c r="CJA29" s="4"/>
      <c r="CJB29"/>
      <c r="CJC29" s="22"/>
      <c r="CJD29" s="22"/>
      <c r="CJE29" s="22"/>
      <c r="CJF29" s="15"/>
      <c r="CJG29" s="23"/>
      <c r="CJH29" s="21"/>
      <c r="CJI29"/>
      <c r="CJJ29" s="4"/>
      <c r="CJK29" s="4"/>
      <c r="CJL29"/>
      <c r="CJM29" s="22"/>
      <c r="CJN29" s="22"/>
      <c r="CJO29" s="22"/>
      <c r="CJP29" s="15"/>
      <c r="CJQ29" s="23"/>
      <c r="CJR29" s="21"/>
      <c r="CJS29"/>
      <c r="CJT29" s="4"/>
      <c r="CJU29" s="4"/>
      <c r="CJV29"/>
      <c r="CJW29" s="22"/>
      <c r="CJX29" s="22"/>
      <c r="CJY29" s="22"/>
      <c r="CJZ29" s="15"/>
      <c r="CKA29" s="23"/>
      <c r="CKB29" s="21"/>
      <c r="CKC29"/>
      <c r="CKD29" s="4"/>
      <c r="CKE29" s="4"/>
      <c r="CKF29"/>
      <c r="CKG29" s="22"/>
      <c r="CKH29" s="22"/>
      <c r="CKI29" s="22"/>
      <c r="CKJ29" s="15"/>
      <c r="CKK29" s="23"/>
      <c r="CKL29" s="21"/>
      <c r="CKM29"/>
      <c r="CKN29" s="4"/>
      <c r="CKO29" s="4"/>
      <c r="CKP29"/>
      <c r="CKQ29" s="22"/>
      <c r="CKR29" s="22"/>
      <c r="CKS29" s="22"/>
      <c r="CKT29" s="15"/>
      <c r="CKU29" s="23"/>
      <c r="CKV29" s="21"/>
      <c r="CKW29"/>
      <c r="CKX29" s="4"/>
      <c r="CKY29" s="4"/>
      <c r="CKZ29"/>
      <c r="CLA29" s="22"/>
      <c r="CLB29" s="22"/>
      <c r="CLC29" s="22"/>
      <c r="CLD29" s="15"/>
      <c r="CLE29" s="23"/>
      <c r="CLF29" s="21"/>
      <c r="CLG29"/>
      <c r="CLH29" s="4"/>
      <c r="CLI29" s="4"/>
      <c r="CLJ29"/>
      <c r="CLK29" s="22"/>
      <c r="CLL29" s="22"/>
      <c r="CLM29" s="22"/>
      <c r="CLN29" s="15"/>
      <c r="CLO29" s="23"/>
      <c r="CLP29" s="21"/>
      <c r="CLQ29"/>
      <c r="CLR29" s="4"/>
      <c r="CLS29" s="4"/>
      <c r="CLT29"/>
      <c r="CLU29" s="22"/>
      <c r="CLV29" s="22"/>
      <c r="CLW29" s="22"/>
      <c r="CLX29" s="15"/>
      <c r="CLY29" s="23"/>
      <c r="CLZ29" s="21"/>
      <c r="CMA29"/>
      <c r="CMB29" s="4"/>
      <c r="CMC29" s="4"/>
      <c r="CMD29"/>
      <c r="CME29" s="22"/>
      <c r="CMF29" s="22"/>
      <c r="CMG29" s="22"/>
      <c r="CMH29" s="15"/>
      <c r="CMI29" s="23"/>
      <c r="CMJ29" s="21"/>
      <c r="CMK29"/>
      <c r="CML29" s="4"/>
      <c r="CMM29" s="4"/>
      <c r="CMN29"/>
      <c r="CMO29" s="22"/>
      <c r="CMP29" s="22"/>
      <c r="CMQ29" s="22"/>
      <c r="CMR29" s="15"/>
      <c r="CMS29" s="23"/>
      <c r="CMT29" s="21"/>
      <c r="CMU29"/>
      <c r="CMV29" s="4"/>
      <c r="CMW29" s="4"/>
      <c r="CMX29"/>
      <c r="CMY29" s="22"/>
      <c r="CMZ29" s="22"/>
      <c r="CNA29" s="22"/>
      <c r="CNB29" s="15"/>
      <c r="CNC29" s="23"/>
      <c r="CND29" s="21"/>
      <c r="CNE29"/>
      <c r="CNF29" s="4"/>
      <c r="CNG29" s="4"/>
      <c r="CNH29"/>
      <c r="CNI29" s="22"/>
      <c r="CNJ29" s="22"/>
      <c r="CNK29" s="22"/>
      <c r="CNL29" s="15"/>
      <c r="CNM29" s="23"/>
      <c r="CNN29" s="21"/>
      <c r="CNO29"/>
      <c r="CNP29" s="4"/>
      <c r="CNQ29" s="4"/>
      <c r="CNR29"/>
      <c r="CNS29" s="22"/>
      <c r="CNT29" s="22"/>
      <c r="CNU29" s="22"/>
      <c r="CNV29" s="15"/>
      <c r="CNW29" s="23"/>
      <c r="CNX29" s="21"/>
      <c r="CNY29"/>
      <c r="CNZ29" s="4"/>
      <c r="COA29" s="4"/>
      <c r="COB29"/>
      <c r="COC29" s="22"/>
      <c r="COD29" s="22"/>
      <c r="COE29" s="22"/>
      <c r="COF29" s="15"/>
      <c r="COG29" s="23"/>
      <c r="COH29" s="21"/>
      <c r="COI29"/>
      <c r="COJ29" s="4"/>
      <c r="COK29" s="4"/>
      <c r="COL29"/>
      <c r="COM29" s="22"/>
      <c r="CON29" s="22"/>
      <c r="COO29" s="22"/>
      <c r="COP29" s="15"/>
      <c r="COQ29" s="23"/>
      <c r="COR29" s="21"/>
      <c r="COS29"/>
      <c r="COT29" s="4"/>
      <c r="COU29" s="4"/>
      <c r="COV29"/>
      <c r="COW29" s="22"/>
      <c r="COX29" s="22"/>
      <c r="COY29" s="22"/>
      <c r="COZ29" s="15"/>
      <c r="CPA29" s="23"/>
      <c r="CPB29" s="21"/>
      <c r="CPC29"/>
      <c r="CPD29" s="4"/>
      <c r="CPE29" s="4"/>
      <c r="CPF29"/>
      <c r="CPG29" s="22"/>
      <c r="CPH29" s="22"/>
      <c r="CPI29" s="22"/>
      <c r="CPJ29" s="15"/>
      <c r="CPK29" s="23"/>
      <c r="CPL29" s="21"/>
      <c r="CPM29"/>
      <c r="CPN29" s="4"/>
      <c r="CPO29" s="4"/>
      <c r="CPP29"/>
      <c r="CPQ29" s="22"/>
      <c r="CPR29" s="22"/>
      <c r="CPS29" s="22"/>
      <c r="CPT29" s="15"/>
      <c r="CPU29" s="23"/>
      <c r="CPV29" s="21"/>
      <c r="CPW29"/>
      <c r="CPX29" s="4"/>
      <c r="CPY29" s="4"/>
      <c r="CPZ29"/>
      <c r="CQA29" s="22"/>
      <c r="CQB29" s="22"/>
      <c r="CQC29" s="22"/>
      <c r="CQD29" s="15"/>
      <c r="CQE29" s="23"/>
      <c r="CQF29" s="21"/>
      <c r="CQG29"/>
      <c r="CQH29" s="4"/>
      <c r="CQI29" s="4"/>
      <c r="CQJ29"/>
      <c r="CQK29" s="22"/>
      <c r="CQL29" s="22"/>
      <c r="CQM29" s="22"/>
      <c r="CQN29" s="15"/>
      <c r="CQO29" s="23"/>
      <c r="CQP29" s="21"/>
      <c r="CQQ29"/>
      <c r="CQR29" s="4"/>
      <c r="CQS29" s="4"/>
      <c r="CQT29"/>
      <c r="CQU29" s="22"/>
      <c r="CQV29" s="22"/>
      <c r="CQW29" s="22"/>
      <c r="CQX29" s="15"/>
      <c r="CQY29" s="23"/>
      <c r="CQZ29" s="21"/>
      <c r="CRA29"/>
      <c r="CRB29" s="4"/>
      <c r="CRC29" s="4"/>
      <c r="CRD29"/>
      <c r="CRE29" s="22"/>
      <c r="CRF29" s="22"/>
      <c r="CRG29" s="22"/>
      <c r="CRH29" s="15"/>
      <c r="CRI29" s="23"/>
      <c r="CRJ29" s="21"/>
      <c r="CRK29"/>
      <c r="CRL29" s="4"/>
      <c r="CRM29" s="4"/>
      <c r="CRN29"/>
      <c r="CRO29" s="22"/>
      <c r="CRP29" s="22"/>
      <c r="CRQ29" s="22"/>
      <c r="CRR29" s="15"/>
      <c r="CRS29" s="23"/>
      <c r="CRT29" s="21"/>
      <c r="CRU29"/>
      <c r="CRV29" s="4"/>
      <c r="CRW29" s="4"/>
      <c r="CRX29"/>
      <c r="CRY29" s="22"/>
      <c r="CRZ29" s="22"/>
      <c r="CSA29" s="22"/>
      <c r="CSB29" s="15"/>
      <c r="CSC29" s="23"/>
      <c r="CSD29" s="21"/>
      <c r="CSE29"/>
      <c r="CSF29" s="4"/>
      <c r="CSG29" s="4"/>
      <c r="CSH29"/>
      <c r="CSI29" s="22"/>
      <c r="CSJ29" s="22"/>
      <c r="CSK29" s="22"/>
      <c r="CSL29" s="15"/>
      <c r="CSM29" s="23"/>
      <c r="CSN29" s="21"/>
      <c r="CSO29"/>
      <c r="CSP29" s="4"/>
      <c r="CSQ29" s="4"/>
      <c r="CSR29"/>
      <c r="CSS29" s="22"/>
      <c r="CST29" s="22"/>
      <c r="CSU29" s="22"/>
      <c r="CSV29" s="15"/>
      <c r="CSW29" s="23"/>
      <c r="CSX29" s="21"/>
      <c r="CSY29"/>
      <c r="CSZ29" s="4"/>
      <c r="CTA29" s="4"/>
      <c r="CTB29"/>
      <c r="CTC29" s="22"/>
      <c r="CTD29" s="22"/>
      <c r="CTE29" s="22"/>
      <c r="CTF29" s="15"/>
      <c r="CTG29" s="23"/>
      <c r="CTH29" s="21"/>
      <c r="CTI29"/>
      <c r="CTJ29" s="4"/>
      <c r="CTK29" s="4"/>
      <c r="CTL29"/>
      <c r="CTM29" s="22"/>
      <c r="CTN29" s="22"/>
      <c r="CTO29" s="22"/>
      <c r="CTP29" s="15"/>
      <c r="CTQ29" s="23"/>
      <c r="CTR29" s="21"/>
      <c r="CTS29"/>
      <c r="CTT29" s="4"/>
      <c r="CTU29" s="4"/>
      <c r="CTV29"/>
      <c r="CTW29" s="22"/>
      <c r="CTX29" s="22"/>
      <c r="CTY29" s="22"/>
      <c r="CTZ29" s="15"/>
      <c r="CUA29" s="23"/>
      <c r="CUB29" s="21"/>
      <c r="CUC29"/>
      <c r="CUD29" s="4"/>
      <c r="CUE29" s="4"/>
      <c r="CUF29"/>
      <c r="CUG29" s="22"/>
      <c r="CUH29" s="22"/>
      <c r="CUI29" s="22"/>
      <c r="CUJ29" s="15"/>
      <c r="CUK29" s="23"/>
      <c r="CUL29" s="21"/>
      <c r="CUM29"/>
      <c r="CUN29" s="4"/>
      <c r="CUO29" s="4"/>
      <c r="CUP29"/>
      <c r="CUQ29" s="22"/>
      <c r="CUR29" s="22"/>
      <c r="CUS29" s="22"/>
      <c r="CUT29" s="15"/>
      <c r="CUU29" s="23"/>
      <c r="CUV29" s="21"/>
      <c r="CUW29"/>
      <c r="CUX29" s="4"/>
      <c r="CUY29" s="4"/>
      <c r="CUZ29"/>
      <c r="CVA29" s="22"/>
      <c r="CVB29" s="22"/>
      <c r="CVC29" s="22"/>
      <c r="CVD29" s="15"/>
      <c r="CVE29" s="23"/>
      <c r="CVF29" s="21"/>
      <c r="CVG29"/>
      <c r="CVH29" s="4"/>
      <c r="CVI29" s="4"/>
      <c r="CVJ29"/>
      <c r="CVK29" s="22"/>
      <c r="CVL29" s="22"/>
      <c r="CVM29" s="22"/>
      <c r="CVN29" s="15"/>
      <c r="CVO29" s="23"/>
      <c r="CVP29" s="21"/>
      <c r="CVQ29"/>
      <c r="CVR29" s="4"/>
      <c r="CVS29" s="4"/>
      <c r="CVT29"/>
      <c r="CVU29" s="22"/>
      <c r="CVV29" s="22"/>
      <c r="CVW29" s="22"/>
      <c r="CVX29" s="15"/>
      <c r="CVY29" s="23"/>
      <c r="CVZ29" s="21"/>
      <c r="CWA29"/>
      <c r="CWB29" s="4"/>
      <c r="CWC29" s="4"/>
      <c r="CWD29"/>
      <c r="CWE29" s="22"/>
      <c r="CWF29" s="22"/>
      <c r="CWG29" s="22"/>
      <c r="CWH29" s="15"/>
      <c r="CWI29" s="23"/>
      <c r="CWJ29" s="21"/>
      <c r="CWK29"/>
      <c r="CWL29" s="4"/>
      <c r="CWM29" s="4"/>
      <c r="CWN29"/>
      <c r="CWO29" s="22"/>
      <c r="CWP29" s="22"/>
      <c r="CWQ29" s="22"/>
      <c r="CWR29" s="15"/>
      <c r="CWS29" s="23"/>
      <c r="CWT29" s="21"/>
      <c r="CWU29"/>
      <c r="CWV29" s="4"/>
      <c r="CWW29" s="4"/>
      <c r="CWX29"/>
      <c r="CWY29" s="22"/>
      <c r="CWZ29" s="22"/>
      <c r="CXA29" s="22"/>
      <c r="CXB29" s="15"/>
      <c r="CXC29" s="23"/>
      <c r="CXD29" s="21"/>
      <c r="CXE29"/>
      <c r="CXF29" s="4"/>
      <c r="CXG29" s="4"/>
      <c r="CXH29"/>
      <c r="CXI29" s="22"/>
      <c r="CXJ29" s="22"/>
      <c r="CXK29" s="22"/>
      <c r="CXL29" s="15"/>
      <c r="CXM29" s="23"/>
      <c r="CXN29" s="21"/>
      <c r="CXO29"/>
      <c r="CXP29" s="4"/>
      <c r="CXQ29" s="4"/>
      <c r="CXR29"/>
      <c r="CXS29" s="22"/>
      <c r="CXT29" s="22"/>
      <c r="CXU29" s="22"/>
      <c r="CXV29" s="15"/>
      <c r="CXW29" s="23"/>
      <c r="CXX29" s="21"/>
      <c r="CXY29"/>
      <c r="CXZ29" s="4"/>
      <c r="CYA29" s="4"/>
      <c r="CYB29"/>
      <c r="CYC29" s="22"/>
      <c r="CYD29" s="22"/>
      <c r="CYE29" s="22"/>
      <c r="CYF29" s="15"/>
      <c r="CYG29" s="23"/>
      <c r="CYH29" s="21"/>
      <c r="CYI29"/>
      <c r="CYJ29" s="4"/>
      <c r="CYK29" s="4"/>
      <c r="CYL29"/>
      <c r="CYM29" s="22"/>
      <c r="CYN29" s="22"/>
      <c r="CYO29" s="22"/>
      <c r="CYP29" s="15"/>
      <c r="CYQ29" s="23"/>
      <c r="CYR29" s="21"/>
      <c r="CYS29"/>
      <c r="CYT29" s="4"/>
      <c r="CYU29" s="4"/>
      <c r="CYV29"/>
      <c r="CYW29" s="22"/>
      <c r="CYX29" s="22"/>
      <c r="CYY29" s="22"/>
      <c r="CYZ29" s="15"/>
      <c r="CZA29" s="23"/>
      <c r="CZB29" s="21"/>
      <c r="CZC29"/>
      <c r="CZD29" s="4"/>
      <c r="CZE29" s="4"/>
      <c r="CZF29"/>
      <c r="CZG29" s="22"/>
      <c r="CZH29" s="22"/>
      <c r="CZI29" s="22"/>
      <c r="CZJ29" s="15"/>
      <c r="CZK29" s="23"/>
      <c r="CZL29" s="21"/>
      <c r="CZM29"/>
      <c r="CZN29" s="4"/>
      <c r="CZO29" s="4"/>
      <c r="CZP29"/>
      <c r="CZQ29" s="22"/>
      <c r="CZR29" s="22"/>
      <c r="CZS29" s="22"/>
      <c r="CZT29" s="15"/>
      <c r="CZU29" s="23"/>
      <c r="CZV29" s="21"/>
      <c r="CZW29"/>
      <c r="CZX29" s="4"/>
      <c r="CZY29" s="4"/>
      <c r="CZZ29"/>
      <c r="DAA29" s="22"/>
      <c r="DAB29" s="22"/>
      <c r="DAC29" s="22"/>
      <c r="DAD29" s="15"/>
      <c r="DAE29" s="23"/>
      <c r="DAF29" s="21"/>
      <c r="DAG29"/>
      <c r="DAH29" s="4"/>
      <c r="DAI29" s="4"/>
      <c r="DAJ29"/>
      <c r="DAK29" s="22"/>
      <c r="DAL29" s="22"/>
      <c r="DAM29" s="22"/>
      <c r="DAN29" s="15"/>
      <c r="DAO29" s="23"/>
      <c r="DAP29" s="21"/>
      <c r="DAQ29"/>
      <c r="DAR29" s="4"/>
      <c r="DAS29" s="4"/>
      <c r="DAT29"/>
      <c r="DAU29" s="22"/>
      <c r="DAV29" s="22"/>
      <c r="DAW29" s="22"/>
      <c r="DAX29" s="15"/>
      <c r="DAY29" s="23"/>
      <c r="DAZ29" s="21"/>
      <c r="DBA29"/>
      <c r="DBB29" s="4"/>
      <c r="DBC29" s="4"/>
      <c r="DBD29"/>
      <c r="DBE29" s="22"/>
      <c r="DBF29" s="22"/>
      <c r="DBG29" s="22"/>
      <c r="DBH29" s="15"/>
      <c r="DBI29" s="23"/>
      <c r="DBJ29" s="21"/>
      <c r="DBK29"/>
      <c r="DBL29" s="4"/>
      <c r="DBM29" s="4"/>
      <c r="DBN29"/>
      <c r="DBO29" s="22"/>
      <c r="DBP29" s="22"/>
      <c r="DBQ29" s="22"/>
      <c r="DBR29" s="15"/>
      <c r="DBS29" s="23"/>
      <c r="DBT29" s="21"/>
      <c r="DBU29"/>
      <c r="DBV29" s="4"/>
      <c r="DBW29" s="4"/>
      <c r="DBX29"/>
      <c r="DBY29" s="22"/>
      <c r="DBZ29" s="22"/>
      <c r="DCA29" s="22"/>
      <c r="DCB29" s="15"/>
      <c r="DCC29" s="23"/>
      <c r="DCD29" s="21"/>
      <c r="DCE29"/>
      <c r="DCF29" s="4"/>
      <c r="DCG29" s="4"/>
      <c r="DCH29"/>
      <c r="DCI29" s="22"/>
      <c r="DCJ29" s="22"/>
      <c r="DCK29" s="22"/>
      <c r="DCL29" s="15"/>
      <c r="DCM29" s="23"/>
      <c r="DCN29" s="21"/>
      <c r="DCO29"/>
      <c r="DCP29" s="4"/>
      <c r="DCQ29" s="4"/>
      <c r="DCR29"/>
      <c r="DCS29" s="22"/>
      <c r="DCT29" s="22"/>
      <c r="DCU29" s="22"/>
      <c r="DCV29" s="15"/>
      <c r="DCW29" s="23"/>
      <c r="DCX29" s="21"/>
      <c r="DCY29"/>
      <c r="DCZ29" s="4"/>
      <c r="DDA29" s="4"/>
      <c r="DDB29"/>
      <c r="DDC29" s="22"/>
      <c r="DDD29" s="22"/>
      <c r="DDE29" s="22"/>
      <c r="DDF29" s="15"/>
      <c r="DDG29" s="23"/>
      <c r="DDH29" s="21"/>
      <c r="DDI29"/>
      <c r="DDJ29" s="4"/>
      <c r="DDK29" s="4"/>
      <c r="DDL29"/>
      <c r="DDM29" s="22"/>
      <c r="DDN29" s="22"/>
      <c r="DDO29" s="22"/>
      <c r="DDP29" s="15"/>
      <c r="DDQ29" s="23"/>
      <c r="DDR29" s="21"/>
      <c r="DDS29"/>
      <c r="DDT29" s="4"/>
      <c r="DDU29" s="4"/>
      <c r="DDV29"/>
      <c r="DDW29" s="22"/>
      <c r="DDX29" s="22"/>
      <c r="DDY29" s="22"/>
      <c r="DDZ29" s="15"/>
      <c r="DEA29" s="23"/>
      <c r="DEB29" s="21"/>
      <c r="DEC29"/>
      <c r="DED29" s="4"/>
      <c r="DEE29" s="4"/>
      <c r="DEF29"/>
      <c r="DEG29" s="22"/>
      <c r="DEH29" s="22"/>
      <c r="DEI29" s="22"/>
      <c r="DEJ29" s="15"/>
      <c r="DEK29" s="23"/>
      <c r="DEL29" s="21"/>
      <c r="DEM29"/>
      <c r="DEN29" s="4"/>
      <c r="DEO29" s="4"/>
      <c r="DEP29"/>
      <c r="DEQ29" s="22"/>
      <c r="DER29" s="22"/>
      <c r="DES29" s="22"/>
      <c r="DET29" s="15"/>
      <c r="DEU29" s="23"/>
      <c r="DEV29" s="21"/>
      <c r="DEW29"/>
      <c r="DEX29" s="4"/>
      <c r="DEY29" s="4"/>
      <c r="DEZ29"/>
      <c r="DFA29" s="22"/>
      <c r="DFB29" s="22"/>
      <c r="DFC29" s="22"/>
      <c r="DFD29" s="15"/>
      <c r="DFE29" s="23"/>
      <c r="DFF29" s="21"/>
      <c r="DFG29"/>
      <c r="DFH29" s="4"/>
      <c r="DFI29" s="4"/>
      <c r="DFJ29"/>
      <c r="DFK29" s="22"/>
      <c r="DFL29" s="22"/>
      <c r="DFM29" s="22"/>
      <c r="DFN29" s="15"/>
      <c r="DFO29" s="23"/>
      <c r="DFP29" s="21"/>
      <c r="DFQ29"/>
      <c r="DFR29" s="4"/>
      <c r="DFS29" s="4"/>
      <c r="DFT29"/>
      <c r="DFU29" s="22"/>
      <c r="DFV29" s="22"/>
      <c r="DFW29" s="22"/>
      <c r="DFX29" s="15"/>
      <c r="DFY29" s="23"/>
      <c r="DFZ29" s="21"/>
      <c r="DGA29"/>
      <c r="DGB29" s="4"/>
      <c r="DGC29" s="4"/>
      <c r="DGD29"/>
      <c r="DGE29" s="22"/>
      <c r="DGF29" s="22"/>
      <c r="DGG29" s="22"/>
      <c r="DGH29" s="15"/>
      <c r="DGI29" s="23"/>
      <c r="DGJ29" s="21"/>
      <c r="DGK29"/>
      <c r="DGL29" s="4"/>
      <c r="DGM29" s="4"/>
      <c r="DGN29"/>
      <c r="DGO29" s="22"/>
      <c r="DGP29" s="22"/>
      <c r="DGQ29" s="22"/>
      <c r="DGR29" s="15"/>
      <c r="DGS29" s="23"/>
      <c r="DGT29" s="21"/>
      <c r="DGU29"/>
      <c r="DGV29" s="4"/>
      <c r="DGW29" s="4"/>
      <c r="DGX29"/>
      <c r="DGY29" s="22"/>
      <c r="DGZ29" s="22"/>
      <c r="DHA29" s="22"/>
      <c r="DHB29" s="15"/>
      <c r="DHC29" s="23"/>
      <c r="DHD29" s="21"/>
      <c r="DHE29"/>
      <c r="DHF29" s="4"/>
      <c r="DHG29" s="4"/>
      <c r="DHH29"/>
      <c r="DHI29" s="22"/>
      <c r="DHJ29" s="22"/>
      <c r="DHK29" s="22"/>
      <c r="DHL29" s="15"/>
      <c r="DHM29" s="23"/>
      <c r="DHN29" s="21"/>
      <c r="DHO29"/>
      <c r="DHP29" s="4"/>
      <c r="DHQ29" s="4"/>
      <c r="DHR29"/>
      <c r="DHS29" s="22"/>
      <c r="DHT29" s="22"/>
      <c r="DHU29" s="22"/>
      <c r="DHV29" s="15"/>
      <c r="DHW29" s="23"/>
      <c r="DHX29" s="21"/>
      <c r="DHY29"/>
      <c r="DHZ29" s="4"/>
      <c r="DIA29" s="4"/>
      <c r="DIB29"/>
      <c r="DIC29" s="22"/>
      <c r="DID29" s="22"/>
      <c r="DIE29" s="22"/>
      <c r="DIF29" s="15"/>
      <c r="DIG29" s="23"/>
      <c r="DIH29" s="21"/>
      <c r="DII29"/>
      <c r="DIJ29" s="4"/>
      <c r="DIK29" s="4"/>
      <c r="DIL29"/>
      <c r="DIM29" s="22"/>
      <c r="DIN29" s="22"/>
      <c r="DIO29" s="22"/>
      <c r="DIP29" s="15"/>
      <c r="DIQ29" s="23"/>
      <c r="DIR29" s="21"/>
      <c r="DIS29"/>
      <c r="DIT29" s="4"/>
      <c r="DIU29" s="4"/>
      <c r="DIV29"/>
      <c r="DIW29" s="22"/>
      <c r="DIX29" s="22"/>
      <c r="DIY29" s="22"/>
      <c r="DIZ29" s="15"/>
      <c r="DJA29" s="23"/>
      <c r="DJB29" s="21"/>
      <c r="DJC29"/>
      <c r="DJD29" s="4"/>
      <c r="DJE29" s="4"/>
      <c r="DJF29"/>
      <c r="DJG29" s="22"/>
      <c r="DJH29" s="22"/>
      <c r="DJI29" s="22"/>
      <c r="DJJ29" s="15"/>
      <c r="DJK29" s="23"/>
      <c r="DJL29" s="21"/>
      <c r="DJM29"/>
      <c r="DJN29" s="4"/>
      <c r="DJO29" s="4"/>
      <c r="DJP29"/>
      <c r="DJQ29" s="22"/>
      <c r="DJR29" s="22"/>
      <c r="DJS29" s="22"/>
      <c r="DJT29" s="15"/>
      <c r="DJU29" s="23"/>
      <c r="DJV29" s="21"/>
      <c r="DJW29"/>
      <c r="DJX29" s="4"/>
      <c r="DJY29" s="4"/>
      <c r="DJZ29"/>
      <c r="DKA29" s="22"/>
      <c r="DKB29" s="22"/>
      <c r="DKC29" s="22"/>
      <c r="DKD29" s="15"/>
      <c r="DKE29" s="23"/>
      <c r="DKF29" s="21"/>
      <c r="DKG29"/>
      <c r="DKH29" s="4"/>
      <c r="DKI29" s="4"/>
      <c r="DKJ29"/>
      <c r="DKK29" s="22"/>
      <c r="DKL29" s="22"/>
      <c r="DKM29" s="22"/>
      <c r="DKN29" s="15"/>
      <c r="DKO29" s="23"/>
      <c r="DKP29" s="21"/>
      <c r="DKQ29"/>
      <c r="DKR29" s="4"/>
      <c r="DKS29" s="4"/>
      <c r="DKT29"/>
      <c r="DKU29" s="22"/>
      <c r="DKV29" s="22"/>
      <c r="DKW29" s="22"/>
      <c r="DKX29" s="15"/>
      <c r="DKY29" s="23"/>
      <c r="DKZ29" s="21"/>
      <c r="DLA29"/>
      <c r="DLB29" s="4"/>
      <c r="DLC29" s="4"/>
      <c r="DLD29"/>
      <c r="DLE29" s="22"/>
      <c r="DLF29" s="22"/>
      <c r="DLG29" s="22"/>
      <c r="DLH29" s="15"/>
      <c r="DLI29" s="23"/>
      <c r="DLJ29" s="21"/>
      <c r="DLK29"/>
      <c r="DLL29" s="4"/>
      <c r="DLM29" s="4"/>
      <c r="DLN29"/>
      <c r="DLO29" s="22"/>
      <c r="DLP29" s="22"/>
      <c r="DLQ29" s="22"/>
      <c r="DLR29" s="15"/>
      <c r="DLS29" s="23"/>
      <c r="DLT29" s="21"/>
      <c r="DLU29"/>
      <c r="DLV29" s="4"/>
      <c r="DLW29" s="4"/>
      <c r="DLX29"/>
      <c r="DLY29" s="22"/>
      <c r="DLZ29" s="22"/>
      <c r="DMA29" s="22"/>
      <c r="DMB29" s="15"/>
      <c r="DMC29" s="23"/>
      <c r="DMD29" s="21"/>
      <c r="DME29"/>
      <c r="DMF29" s="4"/>
      <c r="DMG29" s="4"/>
      <c r="DMH29"/>
      <c r="DMI29" s="22"/>
      <c r="DMJ29" s="22"/>
      <c r="DMK29" s="22"/>
      <c r="DML29" s="15"/>
      <c r="DMM29" s="23"/>
      <c r="DMN29" s="21"/>
      <c r="DMO29"/>
      <c r="DMP29" s="4"/>
      <c r="DMQ29" s="4"/>
      <c r="DMR29"/>
      <c r="DMS29" s="22"/>
      <c r="DMT29" s="22"/>
      <c r="DMU29" s="22"/>
      <c r="DMV29" s="15"/>
      <c r="DMW29" s="23"/>
      <c r="DMX29" s="21"/>
      <c r="DMY29"/>
      <c r="DMZ29" s="4"/>
      <c r="DNA29" s="4"/>
      <c r="DNB29"/>
      <c r="DNC29" s="22"/>
      <c r="DND29" s="22"/>
      <c r="DNE29" s="22"/>
      <c r="DNF29" s="15"/>
      <c r="DNG29" s="23"/>
      <c r="DNH29" s="21"/>
      <c r="DNI29"/>
      <c r="DNJ29" s="4"/>
      <c r="DNK29" s="4"/>
      <c r="DNL29"/>
      <c r="DNM29" s="22"/>
      <c r="DNN29" s="22"/>
      <c r="DNO29" s="22"/>
      <c r="DNP29" s="15"/>
      <c r="DNQ29" s="23"/>
      <c r="DNR29" s="21"/>
      <c r="DNS29"/>
      <c r="DNT29" s="4"/>
      <c r="DNU29" s="4"/>
      <c r="DNV29"/>
      <c r="DNW29" s="22"/>
      <c r="DNX29" s="22"/>
      <c r="DNY29" s="22"/>
      <c r="DNZ29" s="15"/>
      <c r="DOA29" s="23"/>
      <c r="DOB29" s="21"/>
      <c r="DOC29"/>
      <c r="DOD29" s="4"/>
      <c r="DOE29" s="4"/>
      <c r="DOF29"/>
      <c r="DOG29" s="22"/>
      <c r="DOH29" s="22"/>
      <c r="DOI29" s="22"/>
      <c r="DOJ29" s="15"/>
      <c r="DOK29" s="23"/>
      <c r="DOL29" s="21"/>
      <c r="DOM29"/>
      <c r="DON29" s="4"/>
      <c r="DOO29" s="4"/>
      <c r="DOP29"/>
      <c r="DOQ29" s="22"/>
      <c r="DOR29" s="22"/>
      <c r="DOS29" s="22"/>
      <c r="DOT29" s="15"/>
      <c r="DOU29" s="23"/>
      <c r="DOV29" s="21"/>
      <c r="DOW29"/>
      <c r="DOX29" s="4"/>
      <c r="DOY29" s="4"/>
      <c r="DOZ29"/>
      <c r="DPA29" s="22"/>
      <c r="DPB29" s="22"/>
      <c r="DPC29" s="22"/>
      <c r="DPD29" s="15"/>
      <c r="DPE29" s="23"/>
      <c r="DPF29" s="21"/>
      <c r="DPG29"/>
      <c r="DPH29" s="4"/>
      <c r="DPI29" s="4"/>
      <c r="DPJ29"/>
      <c r="DPK29" s="22"/>
      <c r="DPL29" s="22"/>
      <c r="DPM29" s="22"/>
      <c r="DPN29" s="15"/>
      <c r="DPO29" s="23"/>
      <c r="DPP29" s="21"/>
      <c r="DPQ29"/>
      <c r="DPR29" s="4"/>
      <c r="DPS29" s="4"/>
      <c r="DPT29"/>
      <c r="DPU29" s="22"/>
      <c r="DPV29" s="22"/>
      <c r="DPW29" s="22"/>
      <c r="DPX29" s="15"/>
      <c r="DPY29" s="23"/>
      <c r="DPZ29" s="21"/>
      <c r="DQA29"/>
      <c r="DQB29" s="4"/>
      <c r="DQC29" s="4"/>
      <c r="DQD29"/>
      <c r="DQE29" s="22"/>
      <c r="DQF29" s="22"/>
      <c r="DQG29" s="22"/>
      <c r="DQH29" s="15"/>
      <c r="DQI29" s="23"/>
      <c r="DQJ29" s="21"/>
      <c r="DQK29"/>
      <c r="DQL29" s="4"/>
      <c r="DQM29" s="4"/>
      <c r="DQN29"/>
      <c r="DQO29" s="22"/>
      <c r="DQP29" s="22"/>
      <c r="DQQ29" s="22"/>
      <c r="DQR29" s="15"/>
      <c r="DQS29" s="23"/>
      <c r="DQT29" s="21"/>
      <c r="DQU29"/>
      <c r="DQV29" s="4"/>
      <c r="DQW29" s="4"/>
      <c r="DQX29"/>
      <c r="DQY29" s="22"/>
      <c r="DQZ29" s="22"/>
      <c r="DRA29" s="22"/>
      <c r="DRB29" s="15"/>
      <c r="DRC29" s="23"/>
      <c r="DRD29" s="21"/>
      <c r="DRE29"/>
      <c r="DRF29" s="4"/>
      <c r="DRG29" s="4"/>
      <c r="DRH29"/>
      <c r="DRI29" s="22"/>
      <c r="DRJ29" s="22"/>
      <c r="DRK29" s="22"/>
      <c r="DRL29" s="15"/>
      <c r="DRM29" s="23"/>
      <c r="DRN29" s="21"/>
      <c r="DRO29"/>
      <c r="DRP29" s="4"/>
      <c r="DRQ29" s="4"/>
      <c r="DRR29"/>
      <c r="DRS29" s="22"/>
      <c r="DRT29" s="22"/>
      <c r="DRU29" s="22"/>
      <c r="DRV29" s="15"/>
      <c r="DRW29" s="23"/>
      <c r="DRX29" s="21"/>
      <c r="DRY29"/>
      <c r="DRZ29" s="4"/>
      <c r="DSA29" s="4"/>
      <c r="DSB29"/>
      <c r="DSC29" s="22"/>
      <c r="DSD29" s="22"/>
      <c r="DSE29" s="22"/>
      <c r="DSF29" s="15"/>
      <c r="DSG29" s="23"/>
      <c r="DSH29" s="21"/>
      <c r="DSI29"/>
      <c r="DSJ29" s="4"/>
      <c r="DSK29" s="4"/>
      <c r="DSL29"/>
      <c r="DSM29" s="22"/>
      <c r="DSN29" s="22"/>
      <c r="DSO29" s="22"/>
      <c r="DSP29" s="15"/>
      <c r="DSQ29" s="23"/>
      <c r="DSR29" s="21"/>
      <c r="DSS29"/>
      <c r="DST29" s="4"/>
      <c r="DSU29" s="4"/>
      <c r="DSV29"/>
      <c r="DSW29" s="22"/>
      <c r="DSX29" s="22"/>
      <c r="DSY29" s="22"/>
      <c r="DSZ29" s="15"/>
      <c r="DTA29" s="23"/>
      <c r="DTB29" s="21"/>
      <c r="DTC29"/>
      <c r="DTD29" s="4"/>
      <c r="DTE29" s="4"/>
      <c r="DTF29"/>
      <c r="DTG29" s="22"/>
      <c r="DTH29" s="22"/>
      <c r="DTI29" s="22"/>
      <c r="DTJ29" s="15"/>
      <c r="DTK29" s="23"/>
      <c r="DTL29" s="21"/>
      <c r="DTM29"/>
      <c r="DTN29" s="4"/>
      <c r="DTO29" s="4"/>
      <c r="DTP29"/>
      <c r="DTQ29" s="22"/>
      <c r="DTR29" s="22"/>
      <c r="DTS29" s="22"/>
      <c r="DTT29" s="15"/>
      <c r="DTU29" s="23"/>
      <c r="DTV29" s="21"/>
      <c r="DTW29"/>
      <c r="DTX29" s="4"/>
      <c r="DTY29" s="4"/>
      <c r="DTZ29"/>
      <c r="DUA29" s="22"/>
      <c r="DUB29" s="22"/>
      <c r="DUC29" s="22"/>
      <c r="DUD29" s="15"/>
      <c r="DUE29" s="23"/>
      <c r="DUF29" s="21"/>
      <c r="DUG29"/>
      <c r="DUH29" s="4"/>
      <c r="DUI29" s="4"/>
      <c r="DUJ29"/>
      <c r="DUK29" s="22"/>
      <c r="DUL29" s="22"/>
      <c r="DUM29" s="22"/>
      <c r="DUN29" s="15"/>
      <c r="DUO29" s="23"/>
      <c r="DUP29" s="21"/>
      <c r="DUQ29"/>
      <c r="DUR29" s="4"/>
      <c r="DUS29" s="4"/>
      <c r="DUT29"/>
      <c r="DUU29" s="22"/>
      <c r="DUV29" s="22"/>
      <c r="DUW29" s="22"/>
      <c r="DUX29" s="15"/>
      <c r="DUY29" s="23"/>
      <c r="DUZ29" s="21"/>
      <c r="DVA29"/>
      <c r="DVB29" s="4"/>
      <c r="DVC29" s="4"/>
      <c r="DVD29"/>
      <c r="DVE29" s="22"/>
      <c r="DVF29" s="22"/>
      <c r="DVG29" s="22"/>
      <c r="DVH29" s="15"/>
      <c r="DVI29" s="23"/>
      <c r="DVJ29" s="21"/>
      <c r="DVK29"/>
      <c r="DVL29" s="4"/>
      <c r="DVM29" s="4"/>
      <c r="DVN29"/>
      <c r="DVO29" s="22"/>
      <c r="DVP29" s="22"/>
      <c r="DVQ29" s="22"/>
      <c r="DVR29" s="15"/>
      <c r="DVS29" s="23"/>
      <c r="DVT29" s="21"/>
      <c r="DVU29"/>
      <c r="DVV29" s="4"/>
      <c r="DVW29" s="4"/>
      <c r="DVX29"/>
      <c r="DVY29" s="22"/>
      <c r="DVZ29" s="22"/>
      <c r="DWA29" s="22"/>
      <c r="DWB29" s="15"/>
      <c r="DWC29" s="23"/>
      <c r="DWD29" s="21"/>
      <c r="DWE29"/>
      <c r="DWF29" s="4"/>
      <c r="DWG29" s="4"/>
      <c r="DWH29"/>
      <c r="DWI29" s="22"/>
      <c r="DWJ29" s="22"/>
      <c r="DWK29" s="22"/>
      <c r="DWL29" s="15"/>
      <c r="DWM29" s="23"/>
      <c r="DWN29" s="21"/>
      <c r="DWO29"/>
      <c r="DWP29" s="4"/>
      <c r="DWQ29" s="4"/>
      <c r="DWR29"/>
      <c r="DWS29" s="22"/>
      <c r="DWT29" s="22"/>
      <c r="DWU29" s="22"/>
      <c r="DWV29" s="15"/>
      <c r="DWW29" s="23"/>
      <c r="DWX29" s="21"/>
      <c r="DWY29"/>
      <c r="DWZ29" s="4"/>
      <c r="DXA29" s="4"/>
      <c r="DXB29"/>
      <c r="DXC29" s="22"/>
      <c r="DXD29" s="22"/>
      <c r="DXE29" s="22"/>
      <c r="DXF29" s="15"/>
      <c r="DXG29" s="23"/>
      <c r="DXH29" s="21"/>
      <c r="DXI29"/>
      <c r="DXJ29" s="4"/>
      <c r="DXK29" s="4"/>
      <c r="DXL29"/>
      <c r="DXM29" s="22"/>
      <c r="DXN29" s="22"/>
      <c r="DXO29" s="22"/>
      <c r="DXP29" s="15"/>
      <c r="DXQ29" s="23"/>
      <c r="DXR29" s="21"/>
      <c r="DXS29"/>
      <c r="DXT29" s="4"/>
      <c r="DXU29" s="4"/>
      <c r="DXV29"/>
      <c r="DXW29" s="22"/>
      <c r="DXX29" s="22"/>
      <c r="DXY29" s="22"/>
      <c r="DXZ29" s="15"/>
      <c r="DYA29" s="23"/>
      <c r="DYB29" s="21"/>
      <c r="DYC29"/>
      <c r="DYD29" s="4"/>
      <c r="DYE29" s="4"/>
      <c r="DYF29"/>
      <c r="DYG29" s="22"/>
      <c r="DYH29" s="22"/>
      <c r="DYI29" s="22"/>
      <c r="DYJ29" s="15"/>
      <c r="DYK29" s="23"/>
      <c r="DYL29" s="21"/>
      <c r="DYM29"/>
      <c r="DYN29" s="4"/>
      <c r="DYO29" s="4"/>
      <c r="DYP29"/>
      <c r="DYQ29" s="22"/>
      <c r="DYR29" s="22"/>
      <c r="DYS29" s="22"/>
      <c r="DYT29" s="15"/>
      <c r="DYU29" s="23"/>
      <c r="DYV29" s="21"/>
      <c r="DYW29"/>
      <c r="DYX29" s="4"/>
      <c r="DYY29" s="4"/>
      <c r="DYZ29"/>
      <c r="DZA29" s="22"/>
      <c r="DZB29" s="22"/>
      <c r="DZC29" s="22"/>
      <c r="DZD29" s="15"/>
      <c r="DZE29" s="23"/>
      <c r="DZF29" s="21"/>
      <c r="DZG29"/>
      <c r="DZH29" s="4"/>
      <c r="DZI29" s="4"/>
      <c r="DZJ29"/>
      <c r="DZK29" s="22"/>
      <c r="DZL29" s="22"/>
      <c r="DZM29" s="22"/>
      <c r="DZN29" s="15"/>
      <c r="DZO29" s="23"/>
      <c r="DZP29" s="21"/>
      <c r="DZQ29"/>
      <c r="DZR29" s="4"/>
      <c r="DZS29" s="4"/>
      <c r="DZT29"/>
      <c r="DZU29" s="22"/>
      <c r="DZV29" s="22"/>
      <c r="DZW29" s="22"/>
      <c r="DZX29" s="15"/>
      <c r="DZY29" s="23"/>
      <c r="DZZ29" s="21"/>
      <c r="EAA29"/>
      <c r="EAB29" s="4"/>
      <c r="EAC29" s="4"/>
      <c r="EAD29"/>
      <c r="EAE29" s="22"/>
      <c r="EAF29" s="22"/>
      <c r="EAG29" s="22"/>
      <c r="EAH29" s="15"/>
      <c r="EAI29" s="23"/>
      <c r="EAJ29" s="21"/>
      <c r="EAK29"/>
      <c r="EAL29" s="4"/>
      <c r="EAM29" s="4"/>
      <c r="EAN29"/>
      <c r="EAO29" s="22"/>
      <c r="EAP29" s="22"/>
      <c r="EAQ29" s="22"/>
      <c r="EAR29" s="15"/>
      <c r="EAS29" s="23"/>
      <c r="EAT29" s="21"/>
      <c r="EAU29"/>
      <c r="EAV29" s="4"/>
      <c r="EAW29" s="4"/>
      <c r="EAX29"/>
      <c r="EAY29" s="22"/>
      <c r="EAZ29" s="22"/>
      <c r="EBA29" s="22"/>
      <c r="EBB29" s="15"/>
      <c r="EBC29" s="23"/>
      <c r="EBD29" s="21"/>
      <c r="EBE29"/>
      <c r="EBF29" s="4"/>
      <c r="EBG29" s="4"/>
      <c r="EBH29"/>
      <c r="EBI29" s="22"/>
      <c r="EBJ29" s="22"/>
      <c r="EBK29" s="22"/>
      <c r="EBL29" s="15"/>
      <c r="EBM29" s="23"/>
      <c r="EBN29" s="21"/>
      <c r="EBO29"/>
      <c r="EBP29" s="4"/>
      <c r="EBQ29" s="4"/>
      <c r="EBR29"/>
      <c r="EBS29" s="22"/>
      <c r="EBT29" s="22"/>
      <c r="EBU29" s="22"/>
      <c r="EBV29" s="15"/>
      <c r="EBW29" s="23"/>
      <c r="EBX29" s="21"/>
      <c r="EBY29"/>
      <c r="EBZ29" s="4"/>
      <c r="ECA29" s="4"/>
      <c r="ECB29"/>
      <c r="ECC29" s="22"/>
      <c r="ECD29" s="22"/>
      <c r="ECE29" s="22"/>
      <c r="ECF29" s="15"/>
      <c r="ECG29" s="23"/>
      <c r="ECH29" s="21"/>
      <c r="ECI29"/>
      <c r="ECJ29" s="4"/>
      <c r="ECK29" s="4"/>
      <c r="ECL29"/>
      <c r="ECM29" s="22"/>
      <c r="ECN29" s="22"/>
      <c r="ECO29" s="22"/>
      <c r="ECP29" s="15"/>
      <c r="ECQ29" s="23"/>
      <c r="ECR29" s="21"/>
      <c r="ECS29"/>
      <c r="ECT29" s="4"/>
      <c r="ECU29" s="4"/>
      <c r="ECV29"/>
      <c r="ECW29" s="22"/>
      <c r="ECX29" s="22"/>
      <c r="ECY29" s="22"/>
      <c r="ECZ29" s="15"/>
      <c r="EDA29" s="23"/>
      <c r="EDB29" s="21"/>
      <c r="EDC29"/>
      <c r="EDD29" s="4"/>
      <c r="EDE29" s="4"/>
      <c r="EDF29"/>
      <c r="EDG29" s="22"/>
      <c r="EDH29" s="22"/>
      <c r="EDI29" s="22"/>
      <c r="EDJ29" s="15"/>
      <c r="EDK29" s="23"/>
      <c r="EDL29" s="21"/>
      <c r="EDM29"/>
      <c r="EDN29" s="4"/>
      <c r="EDO29" s="4"/>
      <c r="EDP29"/>
      <c r="EDQ29" s="22"/>
      <c r="EDR29" s="22"/>
      <c r="EDS29" s="22"/>
      <c r="EDT29" s="15"/>
      <c r="EDU29" s="23"/>
      <c r="EDV29" s="21"/>
      <c r="EDW29"/>
      <c r="EDX29" s="4"/>
      <c r="EDY29" s="4"/>
      <c r="EDZ29"/>
      <c r="EEA29" s="22"/>
      <c r="EEB29" s="22"/>
      <c r="EEC29" s="22"/>
      <c r="EED29" s="15"/>
      <c r="EEE29" s="23"/>
      <c r="EEF29" s="21"/>
      <c r="EEG29"/>
      <c r="EEH29" s="4"/>
      <c r="EEI29" s="4"/>
      <c r="EEJ29"/>
      <c r="EEK29" s="22"/>
      <c r="EEL29" s="22"/>
      <c r="EEM29" s="22"/>
      <c r="EEN29" s="15"/>
      <c r="EEO29" s="23"/>
      <c r="EEP29" s="21"/>
      <c r="EEQ29"/>
      <c r="EER29" s="4"/>
      <c r="EES29" s="4"/>
      <c r="EET29"/>
      <c r="EEU29" s="22"/>
      <c r="EEV29" s="22"/>
      <c r="EEW29" s="22"/>
      <c r="EEX29" s="15"/>
      <c r="EEY29" s="23"/>
      <c r="EEZ29" s="21"/>
      <c r="EFA29"/>
      <c r="EFB29" s="4"/>
      <c r="EFC29" s="4"/>
      <c r="EFD29"/>
      <c r="EFE29" s="22"/>
      <c r="EFF29" s="22"/>
      <c r="EFG29" s="22"/>
      <c r="EFH29" s="15"/>
      <c r="EFI29" s="23"/>
      <c r="EFJ29" s="21"/>
      <c r="EFK29"/>
      <c r="EFL29" s="4"/>
      <c r="EFM29" s="4"/>
      <c r="EFN29"/>
      <c r="EFO29" s="22"/>
      <c r="EFP29" s="22"/>
      <c r="EFQ29" s="22"/>
      <c r="EFR29" s="15"/>
      <c r="EFS29" s="23"/>
      <c r="EFT29" s="21"/>
      <c r="EFU29"/>
      <c r="EFV29" s="4"/>
      <c r="EFW29" s="4"/>
      <c r="EFX29"/>
      <c r="EFY29" s="22"/>
      <c r="EFZ29" s="22"/>
      <c r="EGA29" s="22"/>
      <c r="EGB29" s="15"/>
      <c r="EGC29" s="23"/>
      <c r="EGD29" s="21"/>
      <c r="EGE29"/>
      <c r="EGF29" s="4"/>
      <c r="EGG29" s="4"/>
      <c r="EGH29"/>
      <c r="EGI29" s="22"/>
      <c r="EGJ29" s="22"/>
      <c r="EGK29" s="22"/>
      <c r="EGL29" s="15"/>
      <c r="EGM29" s="23"/>
      <c r="EGN29" s="21"/>
      <c r="EGO29"/>
      <c r="EGP29" s="4"/>
      <c r="EGQ29" s="4"/>
      <c r="EGR29"/>
      <c r="EGS29" s="22"/>
      <c r="EGT29" s="22"/>
      <c r="EGU29" s="22"/>
      <c r="EGV29" s="15"/>
      <c r="EGW29" s="23"/>
      <c r="EGX29" s="21"/>
      <c r="EGY29"/>
      <c r="EGZ29" s="4"/>
      <c r="EHA29" s="4"/>
      <c r="EHB29"/>
      <c r="EHC29" s="22"/>
      <c r="EHD29" s="22"/>
      <c r="EHE29" s="22"/>
      <c r="EHF29" s="15"/>
      <c r="EHG29" s="23"/>
      <c r="EHH29" s="21"/>
      <c r="EHI29"/>
      <c r="EHJ29" s="4"/>
      <c r="EHK29" s="4"/>
      <c r="EHL29"/>
      <c r="EHM29" s="22"/>
      <c r="EHN29" s="22"/>
      <c r="EHO29" s="22"/>
      <c r="EHP29" s="15"/>
      <c r="EHQ29" s="23"/>
      <c r="EHR29" s="21"/>
      <c r="EHS29"/>
      <c r="EHT29" s="4"/>
      <c r="EHU29" s="4"/>
      <c r="EHV29"/>
      <c r="EHW29" s="22"/>
      <c r="EHX29" s="22"/>
      <c r="EHY29" s="22"/>
      <c r="EHZ29" s="15"/>
      <c r="EIA29" s="23"/>
      <c r="EIB29" s="21"/>
      <c r="EIC29"/>
      <c r="EID29" s="4"/>
      <c r="EIE29" s="4"/>
      <c r="EIF29"/>
      <c r="EIG29" s="22"/>
      <c r="EIH29" s="22"/>
      <c r="EII29" s="22"/>
      <c r="EIJ29" s="15"/>
      <c r="EIK29" s="23"/>
      <c r="EIL29" s="21"/>
      <c r="EIM29"/>
      <c r="EIN29" s="4"/>
      <c r="EIO29" s="4"/>
      <c r="EIP29"/>
      <c r="EIQ29" s="22"/>
      <c r="EIR29" s="22"/>
      <c r="EIS29" s="22"/>
      <c r="EIT29" s="15"/>
      <c r="EIU29" s="23"/>
      <c r="EIV29" s="21"/>
      <c r="EIW29"/>
      <c r="EIX29" s="4"/>
      <c r="EIY29" s="4"/>
      <c r="EIZ29"/>
      <c r="EJA29" s="22"/>
      <c r="EJB29" s="22"/>
      <c r="EJC29" s="22"/>
      <c r="EJD29" s="15"/>
      <c r="EJE29" s="23"/>
      <c r="EJF29" s="21"/>
      <c r="EJG29"/>
      <c r="EJH29" s="4"/>
      <c r="EJI29" s="4"/>
      <c r="EJJ29"/>
      <c r="EJK29" s="22"/>
      <c r="EJL29" s="22"/>
      <c r="EJM29" s="22"/>
      <c r="EJN29" s="15"/>
      <c r="EJO29" s="23"/>
      <c r="EJP29" s="21"/>
      <c r="EJQ29"/>
      <c r="EJR29" s="4"/>
      <c r="EJS29" s="4"/>
      <c r="EJT29"/>
      <c r="EJU29" s="22"/>
      <c r="EJV29" s="22"/>
      <c r="EJW29" s="22"/>
      <c r="EJX29" s="15"/>
      <c r="EJY29" s="23"/>
      <c r="EJZ29" s="21"/>
      <c r="EKA29"/>
      <c r="EKB29" s="4"/>
      <c r="EKC29" s="4"/>
      <c r="EKD29"/>
      <c r="EKE29" s="22"/>
      <c r="EKF29" s="22"/>
      <c r="EKG29" s="22"/>
      <c r="EKH29" s="15"/>
      <c r="EKI29" s="23"/>
      <c r="EKJ29" s="21"/>
      <c r="EKK29"/>
      <c r="EKL29" s="4"/>
      <c r="EKM29" s="4"/>
      <c r="EKN29"/>
      <c r="EKO29" s="22"/>
      <c r="EKP29" s="22"/>
      <c r="EKQ29" s="22"/>
      <c r="EKR29" s="15"/>
      <c r="EKS29" s="23"/>
      <c r="EKT29" s="21"/>
      <c r="EKU29"/>
      <c r="EKV29" s="4"/>
      <c r="EKW29" s="4"/>
      <c r="EKX29"/>
      <c r="EKY29" s="22"/>
      <c r="EKZ29" s="22"/>
      <c r="ELA29" s="22"/>
      <c r="ELB29" s="15"/>
      <c r="ELC29" s="23"/>
      <c r="ELD29" s="21"/>
      <c r="ELE29"/>
      <c r="ELF29" s="4"/>
      <c r="ELG29" s="4"/>
      <c r="ELH29"/>
      <c r="ELI29" s="22"/>
      <c r="ELJ29" s="22"/>
      <c r="ELK29" s="22"/>
      <c r="ELL29" s="15"/>
      <c r="ELM29" s="23"/>
      <c r="ELN29" s="21"/>
      <c r="ELO29"/>
      <c r="ELP29" s="4"/>
      <c r="ELQ29" s="4"/>
      <c r="ELR29"/>
      <c r="ELS29" s="22"/>
      <c r="ELT29" s="22"/>
      <c r="ELU29" s="22"/>
      <c r="ELV29" s="15"/>
      <c r="ELW29" s="23"/>
      <c r="ELX29" s="21"/>
      <c r="ELY29"/>
      <c r="ELZ29" s="4"/>
      <c r="EMA29" s="4"/>
      <c r="EMB29"/>
      <c r="EMC29" s="22"/>
      <c r="EMD29" s="22"/>
      <c r="EME29" s="22"/>
      <c r="EMF29" s="15"/>
      <c r="EMG29" s="23"/>
      <c r="EMH29" s="21"/>
      <c r="EMI29"/>
      <c r="EMJ29" s="4"/>
      <c r="EMK29" s="4"/>
      <c r="EML29"/>
      <c r="EMM29" s="22"/>
      <c r="EMN29" s="22"/>
      <c r="EMO29" s="22"/>
      <c r="EMP29" s="15"/>
      <c r="EMQ29" s="23"/>
      <c r="EMR29" s="21"/>
      <c r="EMS29"/>
      <c r="EMT29" s="4"/>
      <c r="EMU29" s="4"/>
      <c r="EMV29"/>
      <c r="EMW29" s="22"/>
      <c r="EMX29" s="22"/>
      <c r="EMY29" s="22"/>
      <c r="EMZ29" s="15"/>
      <c r="ENA29" s="23"/>
      <c r="ENB29" s="21"/>
      <c r="ENC29"/>
      <c r="END29" s="4"/>
      <c r="ENE29" s="4"/>
      <c r="ENF29"/>
      <c r="ENG29" s="22"/>
      <c r="ENH29" s="22"/>
      <c r="ENI29" s="22"/>
      <c r="ENJ29" s="15"/>
      <c r="ENK29" s="23"/>
      <c r="ENL29" s="21"/>
      <c r="ENM29"/>
      <c r="ENN29" s="4"/>
      <c r="ENO29" s="4"/>
      <c r="ENP29"/>
      <c r="ENQ29" s="22"/>
      <c r="ENR29" s="22"/>
      <c r="ENS29" s="22"/>
      <c r="ENT29" s="15"/>
      <c r="ENU29" s="23"/>
      <c r="ENV29" s="21"/>
      <c r="ENW29"/>
      <c r="ENX29" s="4"/>
      <c r="ENY29" s="4"/>
      <c r="ENZ29"/>
      <c r="EOA29" s="22"/>
      <c r="EOB29" s="22"/>
      <c r="EOC29" s="22"/>
      <c r="EOD29" s="15"/>
      <c r="EOE29" s="23"/>
      <c r="EOF29" s="21"/>
      <c r="EOG29"/>
      <c r="EOH29" s="4"/>
      <c r="EOI29" s="4"/>
      <c r="EOJ29"/>
      <c r="EOK29" s="22"/>
      <c r="EOL29" s="22"/>
      <c r="EOM29" s="22"/>
      <c r="EON29" s="15"/>
      <c r="EOO29" s="23"/>
      <c r="EOP29" s="21"/>
      <c r="EOQ29"/>
      <c r="EOR29" s="4"/>
      <c r="EOS29" s="4"/>
      <c r="EOT29"/>
      <c r="EOU29" s="22"/>
      <c r="EOV29" s="22"/>
      <c r="EOW29" s="22"/>
      <c r="EOX29" s="15"/>
      <c r="EOY29" s="23"/>
      <c r="EOZ29" s="21"/>
      <c r="EPA29"/>
      <c r="EPB29" s="4"/>
      <c r="EPC29" s="4"/>
      <c r="EPD29"/>
      <c r="EPE29" s="22"/>
      <c r="EPF29" s="22"/>
      <c r="EPG29" s="22"/>
      <c r="EPH29" s="15"/>
      <c r="EPI29" s="23"/>
      <c r="EPJ29" s="21"/>
      <c r="EPK29"/>
      <c r="EPL29" s="4"/>
      <c r="EPM29" s="4"/>
      <c r="EPN29"/>
      <c r="EPO29" s="22"/>
      <c r="EPP29" s="22"/>
      <c r="EPQ29" s="22"/>
      <c r="EPR29" s="15"/>
      <c r="EPS29" s="23"/>
      <c r="EPT29" s="21"/>
      <c r="EPU29"/>
      <c r="EPV29" s="4"/>
      <c r="EPW29" s="4"/>
      <c r="EPX29"/>
      <c r="EPY29" s="22"/>
      <c r="EPZ29" s="22"/>
      <c r="EQA29" s="22"/>
      <c r="EQB29" s="15"/>
      <c r="EQC29" s="23"/>
      <c r="EQD29" s="21"/>
      <c r="EQE29"/>
      <c r="EQF29" s="4"/>
      <c r="EQG29" s="4"/>
      <c r="EQH29"/>
      <c r="EQI29" s="22"/>
      <c r="EQJ29" s="22"/>
      <c r="EQK29" s="22"/>
      <c r="EQL29" s="15"/>
      <c r="EQM29" s="23"/>
      <c r="EQN29" s="21"/>
      <c r="EQO29"/>
      <c r="EQP29" s="4"/>
      <c r="EQQ29" s="4"/>
      <c r="EQR29"/>
      <c r="EQS29" s="22"/>
      <c r="EQT29" s="22"/>
      <c r="EQU29" s="22"/>
      <c r="EQV29" s="15"/>
      <c r="EQW29" s="23"/>
      <c r="EQX29" s="21"/>
      <c r="EQY29"/>
      <c r="EQZ29" s="4"/>
      <c r="ERA29" s="4"/>
      <c r="ERB29"/>
      <c r="ERC29" s="22"/>
      <c r="ERD29" s="22"/>
      <c r="ERE29" s="22"/>
      <c r="ERF29" s="15"/>
      <c r="ERG29" s="23"/>
      <c r="ERH29" s="21"/>
      <c r="ERI29"/>
      <c r="ERJ29" s="4"/>
      <c r="ERK29" s="4"/>
      <c r="ERL29"/>
      <c r="ERM29" s="22"/>
      <c r="ERN29" s="22"/>
      <c r="ERO29" s="22"/>
      <c r="ERP29" s="15"/>
      <c r="ERQ29" s="23"/>
      <c r="ERR29" s="21"/>
      <c r="ERS29"/>
      <c r="ERT29" s="4"/>
      <c r="ERU29" s="4"/>
      <c r="ERV29"/>
      <c r="ERW29" s="22"/>
      <c r="ERX29" s="22"/>
      <c r="ERY29" s="22"/>
      <c r="ERZ29" s="15"/>
      <c r="ESA29" s="23"/>
      <c r="ESB29" s="21"/>
      <c r="ESC29"/>
      <c r="ESD29" s="4"/>
      <c r="ESE29" s="4"/>
      <c r="ESF29"/>
      <c r="ESG29" s="22"/>
      <c r="ESH29" s="22"/>
      <c r="ESI29" s="22"/>
      <c r="ESJ29" s="15"/>
      <c r="ESK29" s="23"/>
      <c r="ESL29" s="21"/>
      <c r="ESM29"/>
      <c r="ESN29" s="4"/>
      <c r="ESO29" s="4"/>
      <c r="ESP29"/>
      <c r="ESQ29" s="22"/>
      <c r="ESR29" s="22"/>
      <c r="ESS29" s="22"/>
      <c r="EST29" s="15"/>
      <c r="ESU29" s="23"/>
      <c r="ESV29" s="21"/>
      <c r="ESW29"/>
      <c r="ESX29" s="4"/>
      <c r="ESY29" s="4"/>
      <c r="ESZ29"/>
      <c r="ETA29" s="22"/>
      <c r="ETB29" s="22"/>
      <c r="ETC29" s="22"/>
      <c r="ETD29" s="15"/>
      <c r="ETE29" s="23"/>
      <c r="ETF29" s="21"/>
      <c r="ETG29"/>
      <c r="ETH29" s="4"/>
      <c r="ETI29" s="4"/>
      <c r="ETJ29"/>
      <c r="ETK29" s="22"/>
      <c r="ETL29" s="22"/>
      <c r="ETM29" s="22"/>
      <c r="ETN29" s="15"/>
      <c r="ETO29" s="23"/>
      <c r="ETP29" s="21"/>
      <c r="ETQ29"/>
      <c r="ETR29" s="4"/>
      <c r="ETS29" s="4"/>
      <c r="ETT29"/>
      <c r="ETU29" s="22"/>
      <c r="ETV29" s="22"/>
      <c r="ETW29" s="22"/>
      <c r="ETX29" s="15"/>
      <c r="ETY29" s="23"/>
      <c r="ETZ29" s="21"/>
      <c r="EUA29"/>
      <c r="EUB29" s="4"/>
      <c r="EUC29" s="4"/>
      <c r="EUD29"/>
      <c r="EUE29" s="22"/>
      <c r="EUF29" s="22"/>
      <c r="EUG29" s="22"/>
      <c r="EUH29" s="15"/>
      <c r="EUI29" s="23"/>
      <c r="EUJ29" s="21"/>
      <c r="EUK29"/>
      <c r="EUL29" s="4"/>
      <c r="EUM29" s="4"/>
      <c r="EUN29"/>
      <c r="EUO29" s="22"/>
      <c r="EUP29" s="22"/>
      <c r="EUQ29" s="22"/>
      <c r="EUR29" s="15"/>
      <c r="EUS29" s="23"/>
      <c r="EUT29" s="21"/>
      <c r="EUU29"/>
      <c r="EUV29" s="4"/>
      <c r="EUW29" s="4"/>
      <c r="EUX29"/>
      <c r="EUY29" s="22"/>
      <c r="EUZ29" s="22"/>
      <c r="EVA29" s="22"/>
      <c r="EVB29" s="15"/>
      <c r="EVC29" s="23"/>
      <c r="EVD29" s="21"/>
      <c r="EVE29"/>
      <c r="EVF29" s="4"/>
      <c r="EVG29" s="4"/>
      <c r="EVH29"/>
      <c r="EVI29" s="22"/>
      <c r="EVJ29" s="22"/>
      <c r="EVK29" s="22"/>
      <c r="EVL29" s="15"/>
      <c r="EVM29" s="23"/>
      <c r="EVN29" s="21"/>
      <c r="EVO29"/>
      <c r="EVP29" s="4"/>
      <c r="EVQ29" s="4"/>
      <c r="EVR29"/>
      <c r="EVS29" s="22"/>
      <c r="EVT29" s="22"/>
      <c r="EVU29" s="22"/>
      <c r="EVV29" s="15"/>
      <c r="EVW29" s="23"/>
      <c r="EVX29" s="21"/>
      <c r="EVY29"/>
      <c r="EVZ29" s="4"/>
      <c r="EWA29" s="4"/>
      <c r="EWB29"/>
      <c r="EWC29" s="22"/>
      <c r="EWD29" s="22"/>
      <c r="EWE29" s="22"/>
      <c r="EWF29" s="15"/>
      <c r="EWG29" s="23"/>
      <c r="EWH29" s="21"/>
      <c r="EWI29"/>
      <c r="EWJ29" s="4"/>
      <c r="EWK29" s="4"/>
      <c r="EWL29"/>
      <c r="EWM29" s="22"/>
      <c r="EWN29" s="22"/>
      <c r="EWO29" s="22"/>
      <c r="EWP29" s="15"/>
      <c r="EWQ29" s="23"/>
      <c r="EWR29" s="21"/>
      <c r="EWS29"/>
      <c r="EWT29" s="4"/>
      <c r="EWU29" s="4"/>
      <c r="EWV29"/>
      <c r="EWW29" s="22"/>
      <c r="EWX29" s="22"/>
      <c r="EWY29" s="22"/>
      <c r="EWZ29" s="15"/>
      <c r="EXA29" s="23"/>
      <c r="EXB29" s="21"/>
      <c r="EXC29"/>
      <c r="EXD29" s="4"/>
      <c r="EXE29" s="4"/>
      <c r="EXF29"/>
      <c r="EXG29" s="22"/>
      <c r="EXH29" s="22"/>
      <c r="EXI29" s="22"/>
      <c r="EXJ29" s="15"/>
      <c r="EXK29" s="23"/>
      <c r="EXL29" s="21"/>
      <c r="EXM29"/>
      <c r="EXN29" s="4"/>
      <c r="EXO29" s="4"/>
      <c r="EXP29"/>
      <c r="EXQ29" s="22"/>
      <c r="EXR29" s="22"/>
      <c r="EXS29" s="22"/>
      <c r="EXT29" s="15"/>
      <c r="EXU29" s="23"/>
      <c r="EXV29" s="21"/>
      <c r="EXW29"/>
      <c r="EXX29" s="4"/>
      <c r="EXY29" s="4"/>
      <c r="EXZ29"/>
      <c r="EYA29" s="22"/>
      <c r="EYB29" s="22"/>
      <c r="EYC29" s="22"/>
      <c r="EYD29" s="15"/>
      <c r="EYE29" s="23"/>
      <c r="EYF29" s="21"/>
      <c r="EYG29"/>
      <c r="EYH29" s="4"/>
      <c r="EYI29" s="4"/>
      <c r="EYJ29"/>
      <c r="EYK29" s="22"/>
      <c r="EYL29" s="22"/>
      <c r="EYM29" s="22"/>
      <c r="EYN29" s="15"/>
      <c r="EYO29" s="23"/>
      <c r="EYP29" s="21"/>
      <c r="EYQ29"/>
      <c r="EYR29" s="4"/>
      <c r="EYS29" s="4"/>
      <c r="EYT29"/>
      <c r="EYU29" s="22"/>
      <c r="EYV29" s="22"/>
      <c r="EYW29" s="22"/>
      <c r="EYX29" s="15"/>
      <c r="EYY29" s="23"/>
      <c r="EYZ29" s="21"/>
      <c r="EZA29"/>
      <c r="EZB29" s="4"/>
      <c r="EZC29" s="4"/>
      <c r="EZD29"/>
      <c r="EZE29" s="22"/>
      <c r="EZF29" s="22"/>
      <c r="EZG29" s="22"/>
      <c r="EZH29" s="15"/>
      <c r="EZI29" s="23"/>
      <c r="EZJ29" s="21"/>
      <c r="EZK29"/>
      <c r="EZL29" s="4"/>
      <c r="EZM29" s="4"/>
      <c r="EZN29"/>
      <c r="EZO29" s="22"/>
      <c r="EZP29" s="22"/>
      <c r="EZQ29" s="22"/>
      <c r="EZR29" s="15"/>
      <c r="EZS29" s="23"/>
      <c r="EZT29" s="21"/>
      <c r="EZU29"/>
      <c r="EZV29" s="4"/>
      <c r="EZW29" s="4"/>
      <c r="EZX29"/>
      <c r="EZY29" s="22"/>
      <c r="EZZ29" s="22"/>
      <c r="FAA29" s="22"/>
      <c r="FAB29" s="15"/>
      <c r="FAC29" s="23"/>
      <c r="FAD29" s="21"/>
      <c r="FAE29"/>
      <c r="FAF29" s="4"/>
      <c r="FAG29" s="4"/>
      <c r="FAH29"/>
      <c r="FAI29" s="22"/>
      <c r="FAJ29" s="22"/>
      <c r="FAK29" s="22"/>
      <c r="FAL29" s="15"/>
      <c r="FAM29" s="23"/>
      <c r="FAN29" s="21"/>
      <c r="FAO29"/>
      <c r="FAP29" s="4"/>
      <c r="FAQ29" s="4"/>
      <c r="FAR29"/>
      <c r="FAS29" s="22"/>
      <c r="FAT29" s="22"/>
      <c r="FAU29" s="22"/>
      <c r="FAV29" s="15"/>
      <c r="FAW29" s="23"/>
      <c r="FAX29" s="21"/>
      <c r="FAY29"/>
      <c r="FAZ29" s="4"/>
      <c r="FBA29" s="4"/>
      <c r="FBB29"/>
      <c r="FBC29" s="22"/>
      <c r="FBD29" s="22"/>
      <c r="FBE29" s="22"/>
      <c r="FBF29" s="15"/>
      <c r="FBG29" s="23"/>
      <c r="FBH29" s="21"/>
      <c r="FBI29"/>
      <c r="FBJ29" s="4"/>
      <c r="FBK29" s="4"/>
      <c r="FBL29"/>
      <c r="FBM29" s="22"/>
      <c r="FBN29" s="22"/>
      <c r="FBO29" s="22"/>
      <c r="FBP29" s="15"/>
      <c r="FBQ29" s="23"/>
      <c r="FBR29" s="21"/>
      <c r="FBS29"/>
      <c r="FBT29" s="4"/>
      <c r="FBU29" s="4"/>
      <c r="FBV29"/>
      <c r="FBW29" s="22"/>
      <c r="FBX29" s="22"/>
      <c r="FBY29" s="22"/>
      <c r="FBZ29" s="15"/>
      <c r="FCA29" s="23"/>
      <c r="FCB29" s="21"/>
      <c r="FCC29"/>
      <c r="FCD29" s="4"/>
      <c r="FCE29" s="4"/>
      <c r="FCF29"/>
      <c r="FCG29" s="22"/>
      <c r="FCH29" s="22"/>
      <c r="FCI29" s="22"/>
      <c r="FCJ29" s="15"/>
      <c r="FCK29" s="23"/>
      <c r="FCL29" s="21"/>
      <c r="FCM29"/>
      <c r="FCN29" s="4"/>
      <c r="FCO29" s="4"/>
      <c r="FCP29"/>
      <c r="FCQ29" s="22"/>
      <c r="FCR29" s="22"/>
      <c r="FCS29" s="22"/>
      <c r="FCT29" s="15"/>
      <c r="FCU29" s="23"/>
      <c r="FCV29" s="21"/>
      <c r="FCW29"/>
      <c r="FCX29" s="4"/>
      <c r="FCY29" s="4"/>
      <c r="FCZ29"/>
      <c r="FDA29" s="22"/>
      <c r="FDB29" s="22"/>
      <c r="FDC29" s="22"/>
      <c r="FDD29" s="15"/>
      <c r="FDE29" s="23"/>
      <c r="FDF29" s="21"/>
      <c r="FDG29"/>
      <c r="FDH29" s="4"/>
      <c r="FDI29" s="4"/>
      <c r="FDJ29"/>
      <c r="FDK29" s="22"/>
      <c r="FDL29" s="22"/>
      <c r="FDM29" s="22"/>
      <c r="FDN29" s="15"/>
      <c r="FDO29" s="23"/>
      <c r="FDP29" s="21"/>
      <c r="FDQ29"/>
      <c r="FDR29" s="4"/>
      <c r="FDS29" s="4"/>
      <c r="FDT29"/>
      <c r="FDU29" s="22"/>
      <c r="FDV29" s="22"/>
      <c r="FDW29" s="22"/>
      <c r="FDX29" s="15"/>
      <c r="FDY29" s="23"/>
      <c r="FDZ29" s="21"/>
      <c r="FEA29"/>
      <c r="FEB29" s="4"/>
      <c r="FEC29" s="4"/>
      <c r="FED29"/>
      <c r="FEE29" s="22"/>
      <c r="FEF29" s="22"/>
      <c r="FEG29" s="22"/>
      <c r="FEH29" s="15"/>
      <c r="FEI29" s="23"/>
      <c r="FEJ29" s="21"/>
      <c r="FEK29"/>
      <c r="FEL29" s="4"/>
      <c r="FEM29" s="4"/>
      <c r="FEN29"/>
      <c r="FEO29" s="22"/>
      <c r="FEP29" s="22"/>
      <c r="FEQ29" s="22"/>
      <c r="FER29" s="15"/>
      <c r="FES29" s="23"/>
      <c r="FET29" s="21"/>
      <c r="FEU29"/>
      <c r="FEV29" s="4"/>
      <c r="FEW29" s="4"/>
      <c r="FEX29"/>
      <c r="FEY29" s="22"/>
      <c r="FEZ29" s="22"/>
      <c r="FFA29" s="22"/>
      <c r="FFB29" s="15"/>
      <c r="FFC29" s="23"/>
      <c r="FFD29" s="21"/>
      <c r="FFE29"/>
      <c r="FFF29" s="4"/>
      <c r="FFG29" s="4"/>
      <c r="FFH29"/>
      <c r="FFI29" s="22"/>
      <c r="FFJ29" s="22"/>
      <c r="FFK29" s="22"/>
      <c r="FFL29" s="15"/>
      <c r="FFM29" s="23"/>
      <c r="FFN29" s="21"/>
      <c r="FFO29"/>
      <c r="FFP29" s="4"/>
      <c r="FFQ29" s="4"/>
      <c r="FFR29"/>
      <c r="FFS29" s="22"/>
      <c r="FFT29" s="22"/>
      <c r="FFU29" s="22"/>
      <c r="FFV29" s="15"/>
      <c r="FFW29" s="23"/>
      <c r="FFX29" s="21"/>
      <c r="FFY29"/>
      <c r="FFZ29" s="4"/>
      <c r="FGA29" s="4"/>
      <c r="FGB29"/>
      <c r="FGC29" s="22"/>
      <c r="FGD29" s="22"/>
      <c r="FGE29" s="22"/>
      <c r="FGF29" s="15"/>
      <c r="FGG29" s="23"/>
      <c r="FGH29" s="21"/>
      <c r="FGI29"/>
      <c r="FGJ29" s="4"/>
      <c r="FGK29" s="4"/>
      <c r="FGL29"/>
      <c r="FGM29" s="22"/>
      <c r="FGN29" s="22"/>
      <c r="FGO29" s="22"/>
      <c r="FGP29" s="15"/>
      <c r="FGQ29" s="23"/>
      <c r="FGR29" s="21"/>
      <c r="FGS29"/>
      <c r="FGT29" s="4"/>
      <c r="FGU29" s="4"/>
      <c r="FGV29"/>
      <c r="FGW29" s="22"/>
      <c r="FGX29" s="22"/>
      <c r="FGY29" s="22"/>
      <c r="FGZ29" s="15"/>
      <c r="FHA29" s="23"/>
      <c r="FHB29" s="21"/>
      <c r="FHC29"/>
      <c r="FHD29" s="4"/>
      <c r="FHE29" s="4"/>
      <c r="FHF29"/>
      <c r="FHG29" s="22"/>
      <c r="FHH29" s="22"/>
      <c r="FHI29" s="22"/>
      <c r="FHJ29" s="15"/>
      <c r="FHK29" s="23"/>
      <c r="FHL29" s="21"/>
      <c r="FHM29"/>
      <c r="FHN29" s="4"/>
      <c r="FHO29" s="4"/>
      <c r="FHP29"/>
      <c r="FHQ29" s="22"/>
      <c r="FHR29" s="22"/>
      <c r="FHS29" s="22"/>
      <c r="FHT29" s="15"/>
      <c r="FHU29" s="23"/>
      <c r="FHV29" s="21"/>
      <c r="FHW29"/>
      <c r="FHX29" s="4"/>
      <c r="FHY29" s="4"/>
      <c r="FHZ29"/>
      <c r="FIA29" s="22"/>
      <c r="FIB29" s="22"/>
      <c r="FIC29" s="22"/>
      <c r="FID29" s="15"/>
      <c r="FIE29" s="23"/>
      <c r="FIF29" s="21"/>
      <c r="FIG29"/>
      <c r="FIH29" s="4"/>
      <c r="FII29" s="4"/>
      <c r="FIJ29"/>
      <c r="FIK29" s="22"/>
      <c r="FIL29" s="22"/>
      <c r="FIM29" s="22"/>
      <c r="FIN29" s="15"/>
      <c r="FIO29" s="23"/>
      <c r="FIP29" s="21"/>
      <c r="FIQ29"/>
      <c r="FIR29" s="4"/>
      <c r="FIS29" s="4"/>
      <c r="FIT29"/>
      <c r="FIU29" s="22"/>
      <c r="FIV29" s="22"/>
      <c r="FIW29" s="22"/>
      <c r="FIX29" s="15"/>
      <c r="FIY29" s="23"/>
      <c r="FIZ29" s="21"/>
      <c r="FJA29"/>
      <c r="FJB29" s="4"/>
      <c r="FJC29" s="4"/>
      <c r="FJD29"/>
      <c r="FJE29" s="22"/>
      <c r="FJF29" s="22"/>
      <c r="FJG29" s="22"/>
      <c r="FJH29" s="15"/>
      <c r="FJI29" s="23"/>
      <c r="FJJ29" s="21"/>
      <c r="FJK29"/>
      <c r="FJL29" s="4"/>
      <c r="FJM29" s="4"/>
      <c r="FJN29"/>
      <c r="FJO29" s="22"/>
      <c r="FJP29" s="22"/>
      <c r="FJQ29" s="22"/>
      <c r="FJR29" s="15"/>
      <c r="FJS29" s="23"/>
      <c r="FJT29" s="21"/>
      <c r="FJU29"/>
      <c r="FJV29" s="4"/>
      <c r="FJW29" s="4"/>
      <c r="FJX29"/>
      <c r="FJY29" s="22"/>
      <c r="FJZ29" s="22"/>
      <c r="FKA29" s="22"/>
      <c r="FKB29" s="15"/>
      <c r="FKC29" s="23"/>
      <c r="FKD29" s="21"/>
      <c r="FKE29"/>
      <c r="FKF29" s="4"/>
      <c r="FKG29" s="4"/>
      <c r="FKH29"/>
      <c r="FKI29" s="22"/>
      <c r="FKJ29" s="22"/>
      <c r="FKK29" s="22"/>
      <c r="FKL29" s="15"/>
      <c r="FKM29" s="23"/>
      <c r="FKN29" s="21"/>
      <c r="FKO29"/>
      <c r="FKP29" s="4"/>
      <c r="FKQ29" s="4"/>
      <c r="FKR29"/>
      <c r="FKS29" s="22"/>
      <c r="FKT29" s="22"/>
      <c r="FKU29" s="22"/>
      <c r="FKV29" s="15"/>
      <c r="FKW29" s="23"/>
      <c r="FKX29" s="21"/>
      <c r="FKY29"/>
      <c r="FKZ29" s="4"/>
      <c r="FLA29" s="4"/>
      <c r="FLB29"/>
      <c r="FLC29" s="22"/>
      <c r="FLD29" s="22"/>
      <c r="FLE29" s="22"/>
      <c r="FLF29" s="15"/>
      <c r="FLG29" s="23"/>
      <c r="FLH29" s="21"/>
      <c r="FLI29"/>
      <c r="FLJ29" s="4"/>
      <c r="FLK29" s="4"/>
      <c r="FLL29"/>
      <c r="FLM29" s="22"/>
      <c r="FLN29" s="22"/>
      <c r="FLO29" s="22"/>
      <c r="FLP29" s="15"/>
      <c r="FLQ29" s="23"/>
      <c r="FLR29" s="21"/>
      <c r="FLS29"/>
      <c r="FLT29" s="4"/>
      <c r="FLU29" s="4"/>
      <c r="FLV29"/>
      <c r="FLW29" s="22"/>
      <c r="FLX29" s="22"/>
      <c r="FLY29" s="22"/>
      <c r="FLZ29" s="15"/>
      <c r="FMA29" s="23"/>
      <c r="FMB29" s="21"/>
      <c r="FMC29"/>
      <c r="FMD29" s="4"/>
      <c r="FME29" s="4"/>
      <c r="FMF29"/>
      <c r="FMG29" s="22"/>
      <c r="FMH29" s="22"/>
      <c r="FMI29" s="22"/>
      <c r="FMJ29" s="15"/>
      <c r="FMK29" s="23"/>
      <c r="FML29" s="21"/>
      <c r="FMM29"/>
      <c r="FMN29" s="4"/>
      <c r="FMO29" s="4"/>
      <c r="FMP29"/>
      <c r="FMQ29" s="22"/>
      <c r="FMR29" s="22"/>
      <c r="FMS29" s="22"/>
      <c r="FMT29" s="15"/>
      <c r="FMU29" s="23"/>
      <c r="FMV29" s="21"/>
      <c r="FMW29"/>
      <c r="FMX29" s="4"/>
      <c r="FMY29" s="4"/>
      <c r="FMZ29"/>
      <c r="FNA29" s="22"/>
      <c r="FNB29" s="22"/>
      <c r="FNC29" s="22"/>
      <c r="FND29" s="15"/>
      <c r="FNE29" s="23"/>
      <c r="FNF29" s="21"/>
      <c r="FNG29"/>
      <c r="FNH29" s="4"/>
      <c r="FNI29" s="4"/>
      <c r="FNJ29"/>
      <c r="FNK29" s="22"/>
      <c r="FNL29" s="22"/>
      <c r="FNM29" s="22"/>
      <c r="FNN29" s="15"/>
      <c r="FNO29" s="23"/>
      <c r="FNP29" s="21"/>
      <c r="FNQ29"/>
      <c r="FNR29" s="4"/>
      <c r="FNS29" s="4"/>
      <c r="FNT29"/>
      <c r="FNU29" s="22"/>
      <c r="FNV29" s="22"/>
      <c r="FNW29" s="22"/>
      <c r="FNX29" s="15"/>
      <c r="FNY29" s="23"/>
      <c r="FNZ29" s="21"/>
      <c r="FOA29"/>
      <c r="FOB29" s="4"/>
      <c r="FOC29" s="4"/>
      <c r="FOD29"/>
      <c r="FOE29" s="22"/>
      <c r="FOF29" s="22"/>
      <c r="FOG29" s="22"/>
      <c r="FOH29" s="15"/>
      <c r="FOI29" s="23"/>
      <c r="FOJ29" s="21"/>
      <c r="FOK29"/>
      <c r="FOL29" s="4"/>
      <c r="FOM29" s="4"/>
      <c r="FON29"/>
      <c r="FOO29" s="22"/>
      <c r="FOP29" s="22"/>
      <c r="FOQ29" s="22"/>
      <c r="FOR29" s="15"/>
      <c r="FOS29" s="23"/>
      <c r="FOT29" s="21"/>
      <c r="FOU29"/>
      <c r="FOV29" s="4"/>
      <c r="FOW29" s="4"/>
      <c r="FOX29"/>
      <c r="FOY29" s="22"/>
      <c r="FOZ29" s="22"/>
      <c r="FPA29" s="22"/>
      <c r="FPB29" s="15"/>
      <c r="FPC29" s="23"/>
      <c r="FPD29" s="21"/>
      <c r="FPE29"/>
      <c r="FPF29" s="4"/>
      <c r="FPG29" s="4"/>
      <c r="FPH29"/>
      <c r="FPI29" s="22"/>
      <c r="FPJ29" s="22"/>
      <c r="FPK29" s="22"/>
      <c r="FPL29" s="15"/>
      <c r="FPM29" s="23"/>
      <c r="FPN29" s="21"/>
      <c r="FPO29"/>
      <c r="FPP29" s="4"/>
      <c r="FPQ29" s="4"/>
      <c r="FPR29"/>
      <c r="FPS29" s="22"/>
      <c r="FPT29" s="22"/>
      <c r="FPU29" s="22"/>
      <c r="FPV29" s="15"/>
      <c r="FPW29" s="23"/>
      <c r="FPX29" s="21"/>
      <c r="FPY29"/>
      <c r="FPZ29" s="4"/>
      <c r="FQA29" s="4"/>
      <c r="FQB29"/>
      <c r="FQC29" s="22"/>
      <c r="FQD29" s="22"/>
      <c r="FQE29" s="22"/>
      <c r="FQF29" s="15"/>
      <c r="FQG29" s="23"/>
      <c r="FQH29" s="21"/>
      <c r="FQI29"/>
      <c r="FQJ29" s="4"/>
      <c r="FQK29" s="4"/>
      <c r="FQL29"/>
      <c r="FQM29" s="22"/>
      <c r="FQN29" s="22"/>
      <c r="FQO29" s="22"/>
      <c r="FQP29" s="15"/>
      <c r="FQQ29" s="23"/>
      <c r="FQR29" s="21"/>
      <c r="FQS29"/>
      <c r="FQT29" s="4"/>
      <c r="FQU29" s="4"/>
      <c r="FQV29"/>
      <c r="FQW29" s="22"/>
      <c r="FQX29" s="22"/>
      <c r="FQY29" s="22"/>
      <c r="FQZ29" s="15"/>
      <c r="FRA29" s="23"/>
      <c r="FRB29" s="21"/>
      <c r="FRC29"/>
      <c r="FRD29" s="4"/>
      <c r="FRE29" s="4"/>
      <c r="FRF29"/>
      <c r="FRG29" s="22"/>
      <c r="FRH29" s="22"/>
      <c r="FRI29" s="22"/>
      <c r="FRJ29" s="15"/>
      <c r="FRK29" s="23"/>
      <c r="FRL29" s="21"/>
      <c r="FRM29"/>
      <c r="FRN29" s="4"/>
      <c r="FRO29" s="4"/>
      <c r="FRP29"/>
      <c r="FRQ29" s="22"/>
      <c r="FRR29" s="22"/>
      <c r="FRS29" s="22"/>
      <c r="FRT29" s="15"/>
      <c r="FRU29" s="23"/>
      <c r="FRV29" s="21"/>
      <c r="FRW29"/>
      <c r="FRX29" s="4"/>
      <c r="FRY29" s="4"/>
      <c r="FRZ29"/>
      <c r="FSA29" s="22"/>
      <c r="FSB29" s="22"/>
      <c r="FSC29" s="22"/>
      <c r="FSD29" s="15"/>
      <c r="FSE29" s="23"/>
      <c r="FSF29" s="21"/>
      <c r="FSG29"/>
      <c r="FSH29" s="4"/>
      <c r="FSI29" s="4"/>
      <c r="FSJ29"/>
      <c r="FSK29" s="22"/>
      <c r="FSL29" s="22"/>
      <c r="FSM29" s="22"/>
      <c r="FSN29" s="15"/>
      <c r="FSO29" s="23"/>
      <c r="FSP29" s="21"/>
      <c r="FSQ29"/>
      <c r="FSR29" s="4"/>
      <c r="FSS29" s="4"/>
      <c r="FST29"/>
      <c r="FSU29" s="22"/>
      <c r="FSV29" s="22"/>
      <c r="FSW29" s="22"/>
      <c r="FSX29" s="15"/>
      <c r="FSY29" s="23"/>
      <c r="FSZ29" s="21"/>
      <c r="FTA29"/>
      <c r="FTB29" s="4"/>
      <c r="FTC29" s="4"/>
      <c r="FTD29"/>
      <c r="FTE29" s="22"/>
      <c r="FTF29" s="22"/>
      <c r="FTG29" s="22"/>
      <c r="FTH29" s="15"/>
      <c r="FTI29" s="23"/>
      <c r="FTJ29" s="21"/>
      <c r="FTK29"/>
      <c r="FTL29" s="4"/>
      <c r="FTM29" s="4"/>
      <c r="FTN29"/>
      <c r="FTO29" s="22"/>
      <c r="FTP29" s="22"/>
      <c r="FTQ29" s="22"/>
      <c r="FTR29" s="15"/>
      <c r="FTS29" s="23"/>
      <c r="FTT29" s="21"/>
      <c r="FTU29"/>
      <c r="FTV29" s="4"/>
      <c r="FTW29" s="4"/>
      <c r="FTX29"/>
      <c r="FTY29" s="22"/>
      <c r="FTZ29" s="22"/>
      <c r="FUA29" s="22"/>
      <c r="FUB29" s="15"/>
      <c r="FUC29" s="23"/>
      <c r="FUD29" s="21"/>
      <c r="FUE29"/>
      <c r="FUF29" s="4"/>
      <c r="FUG29" s="4"/>
      <c r="FUH29"/>
      <c r="FUI29" s="22"/>
      <c r="FUJ29" s="22"/>
      <c r="FUK29" s="22"/>
      <c r="FUL29" s="15"/>
      <c r="FUM29" s="23"/>
      <c r="FUN29" s="21"/>
      <c r="FUO29"/>
      <c r="FUP29" s="4"/>
      <c r="FUQ29" s="4"/>
      <c r="FUR29"/>
      <c r="FUS29" s="22"/>
      <c r="FUT29" s="22"/>
      <c r="FUU29" s="22"/>
      <c r="FUV29" s="15"/>
      <c r="FUW29" s="23"/>
      <c r="FUX29" s="21"/>
      <c r="FUY29"/>
      <c r="FUZ29" s="4"/>
      <c r="FVA29" s="4"/>
      <c r="FVB29"/>
      <c r="FVC29" s="22"/>
      <c r="FVD29" s="22"/>
      <c r="FVE29" s="22"/>
      <c r="FVF29" s="15"/>
      <c r="FVG29" s="23"/>
      <c r="FVH29" s="21"/>
      <c r="FVI29"/>
      <c r="FVJ29" s="4"/>
      <c r="FVK29" s="4"/>
      <c r="FVL29"/>
      <c r="FVM29" s="22"/>
      <c r="FVN29" s="22"/>
      <c r="FVO29" s="22"/>
      <c r="FVP29" s="15"/>
      <c r="FVQ29" s="23"/>
      <c r="FVR29" s="21"/>
      <c r="FVS29"/>
      <c r="FVT29" s="4"/>
      <c r="FVU29" s="4"/>
      <c r="FVV29"/>
      <c r="FVW29" s="22"/>
      <c r="FVX29" s="22"/>
      <c r="FVY29" s="22"/>
      <c r="FVZ29" s="15"/>
      <c r="FWA29" s="23"/>
      <c r="FWB29" s="21"/>
      <c r="FWC29"/>
      <c r="FWD29" s="4"/>
      <c r="FWE29" s="4"/>
      <c r="FWF29"/>
      <c r="FWG29" s="22"/>
      <c r="FWH29" s="22"/>
      <c r="FWI29" s="22"/>
      <c r="FWJ29" s="15"/>
      <c r="FWK29" s="23"/>
      <c r="FWL29" s="21"/>
      <c r="FWM29"/>
      <c r="FWN29" s="4"/>
      <c r="FWO29" s="4"/>
      <c r="FWP29"/>
      <c r="FWQ29" s="22"/>
      <c r="FWR29" s="22"/>
      <c r="FWS29" s="22"/>
      <c r="FWT29" s="15"/>
      <c r="FWU29" s="23"/>
      <c r="FWV29" s="21"/>
      <c r="FWW29"/>
      <c r="FWX29" s="4"/>
      <c r="FWY29" s="4"/>
      <c r="FWZ29"/>
      <c r="FXA29" s="22"/>
      <c r="FXB29" s="22"/>
      <c r="FXC29" s="22"/>
      <c r="FXD29" s="15"/>
      <c r="FXE29" s="23"/>
      <c r="FXF29" s="21"/>
      <c r="FXG29"/>
      <c r="FXH29" s="4"/>
      <c r="FXI29" s="4"/>
      <c r="FXJ29"/>
      <c r="FXK29" s="22"/>
      <c r="FXL29" s="22"/>
      <c r="FXM29" s="22"/>
      <c r="FXN29" s="15"/>
      <c r="FXO29" s="23"/>
      <c r="FXP29" s="21"/>
      <c r="FXQ29"/>
      <c r="FXR29" s="4"/>
      <c r="FXS29" s="4"/>
      <c r="FXT29"/>
      <c r="FXU29" s="22"/>
      <c r="FXV29" s="22"/>
      <c r="FXW29" s="22"/>
      <c r="FXX29" s="15"/>
      <c r="FXY29" s="23"/>
      <c r="FXZ29" s="21"/>
      <c r="FYA29"/>
      <c r="FYB29" s="4"/>
      <c r="FYC29" s="4"/>
      <c r="FYD29"/>
      <c r="FYE29" s="22"/>
      <c r="FYF29" s="22"/>
      <c r="FYG29" s="22"/>
      <c r="FYH29" s="15"/>
      <c r="FYI29" s="23"/>
      <c r="FYJ29" s="21"/>
      <c r="FYK29"/>
      <c r="FYL29" s="4"/>
      <c r="FYM29" s="4"/>
      <c r="FYN29"/>
      <c r="FYO29" s="22"/>
      <c r="FYP29" s="22"/>
      <c r="FYQ29" s="22"/>
      <c r="FYR29" s="15"/>
      <c r="FYS29" s="23"/>
      <c r="FYT29" s="21"/>
      <c r="FYU29"/>
      <c r="FYV29" s="4"/>
      <c r="FYW29" s="4"/>
      <c r="FYX29"/>
      <c r="FYY29" s="22"/>
      <c r="FYZ29" s="22"/>
      <c r="FZA29" s="22"/>
      <c r="FZB29" s="15"/>
      <c r="FZC29" s="23"/>
      <c r="FZD29" s="21"/>
      <c r="FZE29"/>
      <c r="FZF29" s="4"/>
      <c r="FZG29" s="4"/>
      <c r="FZH29"/>
      <c r="FZI29" s="22"/>
      <c r="FZJ29" s="22"/>
      <c r="FZK29" s="22"/>
      <c r="FZL29" s="15"/>
      <c r="FZM29" s="23"/>
      <c r="FZN29" s="21"/>
      <c r="FZO29"/>
      <c r="FZP29" s="4"/>
      <c r="FZQ29" s="4"/>
      <c r="FZR29"/>
      <c r="FZS29" s="22"/>
      <c r="FZT29" s="22"/>
      <c r="FZU29" s="22"/>
      <c r="FZV29" s="15"/>
      <c r="FZW29" s="23"/>
      <c r="FZX29" s="21"/>
      <c r="FZY29"/>
      <c r="FZZ29" s="4"/>
      <c r="GAA29" s="4"/>
      <c r="GAB29"/>
      <c r="GAC29" s="22"/>
      <c r="GAD29" s="22"/>
      <c r="GAE29" s="22"/>
      <c r="GAF29" s="15"/>
      <c r="GAG29" s="23"/>
      <c r="GAH29" s="21"/>
      <c r="GAI29"/>
      <c r="GAJ29" s="4"/>
      <c r="GAK29" s="4"/>
      <c r="GAL29"/>
      <c r="GAM29" s="22"/>
      <c r="GAN29" s="22"/>
      <c r="GAO29" s="22"/>
      <c r="GAP29" s="15"/>
      <c r="GAQ29" s="23"/>
      <c r="GAR29" s="21"/>
      <c r="GAS29"/>
      <c r="GAT29" s="4"/>
      <c r="GAU29" s="4"/>
      <c r="GAV29"/>
      <c r="GAW29" s="22"/>
      <c r="GAX29" s="22"/>
      <c r="GAY29" s="22"/>
      <c r="GAZ29" s="15"/>
      <c r="GBA29" s="23"/>
      <c r="GBB29" s="21"/>
      <c r="GBC29"/>
      <c r="GBD29" s="4"/>
      <c r="GBE29" s="4"/>
      <c r="GBF29"/>
      <c r="GBG29" s="22"/>
      <c r="GBH29" s="22"/>
      <c r="GBI29" s="22"/>
      <c r="GBJ29" s="15"/>
      <c r="GBK29" s="23"/>
      <c r="GBL29" s="21"/>
      <c r="GBM29"/>
      <c r="GBN29" s="4"/>
      <c r="GBO29" s="4"/>
      <c r="GBP29"/>
      <c r="GBQ29" s="22"/>
      <c r="GBR29" s="22"/>
      <c r="GBS29" s="22"/>
      <c r="GBT29" s="15"/>
      <c r="GBU29" s="23"/>
      <c r="GBV29" s="21"/>
      <c r="GBW29"/>
      <c r="GBX29" s="4"/>
      <c r="GBY29" s="4"/>
      <c r="GBZ29"/>
      <c r="GCA29" s="22"/>
      <c r="GCB29" s="22"/>
      <c r="GCC29" s="22"/>
      <c r="GCD29" s="15"/>
      <c r="GCE29" s="23"/>
      <c r="GCF29" s="21"/>
      <c r="GCG29"/>
      <c r="GCH29" s="4"/>
      <c r="GCI29" s="4"/>
      <c r="GCJ29"/>
      <c r="GCK29" s="22"/>
      <c r="GCL29" s="22"/>
      <c r="GCM29" s="22"/>
      <c r="GCN29" s="15"/>
      <c r="GCO29" s="23"/>
      <c r="GCP29" s="21"/>
      <c r="GCQ29"/>
      <c r="GCR29" s="4"/>
      <c r="GCS29" s="4"/>
      <c r="GCT29"/>
      <c r="GCU29" s="22"/>
      <c r="GCV29" s="22"/>
      <c r="GCW29" s="22"/>
      <c r="GCX29" s="15"/>
      <c r="GCY29" s="23"/>
      <c r="GCZ29" s="21"/>
      <c r="GDA29"/>
      <c r="GDB29" s="4"/>
      <c r="GDC29" s="4"/>
      <c r="GDD29"/>
      <c r="GDE29" s="22"/>
      <c r="GDF29" s="22"/>
      <c r="GDG29" s="22"/>
      <c r="GDH29" s="15"/>
      <c r="GDI29" s="23"/>
      <c r="GDJ29" s="21"/>
      <c r="GDK29"/>
      <c r="GDL29" s="4"/>
      <c r="GDM29" s="4"/>
      <c r="GDN29"/>
      <c r="GDO29" s="22"/>
      <c r="GDP29" s="22"/>
      <c r="GDQ29" s="22"/>
      <c r="GDR29" s="15"/>
      <c r="GDS29" s="23"/>
      <c r="GDT29" s="21"/>
      <c r="GDU29"/>
      <c r="GDV29" s="4"/>
      <c r="GDW29" s="4"/>
      <c r="GDX29"/>
      <c r="GDY29" s="22"/>
      <c r="GDZ29" s="22"/>
      <c r="GEA29" s="22"/>
      <c r="GEB29" s="15"/>
      <c r="GEC29" s="23"/>
      <c r="GED29" s="21"/>
      <c r="GEE29"/>
      <c r="GEF29" s="4"/>
      <c r="GEG29" s="4"/>
      <c r="GEH29"/>
      <c r="GEI29" s="22"/>
      <c r="GEJ29" s="22"/>
      <c r="GEK29" s="22"/>
      <c r="GEL29" s="15"/>
      <c r="GEM29" s="23"/>
      <c r="GEN29" s="21"/>
      <c r="GEO29"/>
      <c r="GEP29" s="4"/>
      <c r="GEQ29" s="4"/>
      <c r="GER29"/>
      <c r="GES29" s="22"/>
      <c r="GET29" s="22"/>
      <c r="GEU29" s="22"/>
      <c r="GEV29" s="15"/>
      <c r="GEW29" s="23"/>
      <c r="GEX29" s="21"/>
      <c r="GEY29"/>
      <c r="GEZ29" s="4"/>
      <c r="GFA29" s="4"/>
      <c r="GFB29"/>
      <c r="GFC29" s="22"/>
      <c r="GFD29" s="22"/>
      <c r="GFE29" s="22"/>
      <c r="GFF29" s="15"/>
      <c r="GFG29" s="23"/>
      <c r="GFH29" s="21"/>
      <c r="GFI29"/>
      <c r="GFJ29" s="4"/>
      <c r="GFK29" s="4"/>
      <c r="GFL29"/>
      <c r="GFM29" s="22"/>
      <c r="GFN29" s="22"/>
      <c r="GFO29" s="22"/>
      <c r="GFP29" s="15"/>
      <c r="GFQ29" s="23"/>
      <c r="GFR29" s="21"/>
      <c r="GFS29"/>
      <c r="GFT29" s="4"/>
      <c r="GFU29" s="4"/>
      <c r="GFV29"/>
      <c r="GFW29" s="22"/>
      <c r="GFX29" s="22"/>
      <c r="GFY29" s="22"/>
      <c r="GFZ29" s="15"/>
      <c r="GGA29" s="23"/>
      <c r="GGB29" s="21"/>
      <c r="GGC29"/>
      <c r="GGD29" s="4"/>
      <c r="GGE29" s="4"/>
      <c r="GGF29"/>
      <c r="GGG29" s="22"/>
      <c r="GGH29" s="22"/>
      <c r="GGI29" s="22"/>
      <c r="GGJ29" s="15"/>
      <c r="GGK29" s="23"/>
      <c r="GGL29" s="21"/>
      <c r="GGM29"/>
      <c r="GGN29" s="4"/>
      <c r="GGO29" s="4"/>
      <c r="GGP29"/>
      <c r="GGQ29" s="22"/>
      <c r="GGR29" s="22"/>
      <c r="GGS29" s="22"/>
      <c r="GGT29" s="15"/>
      <c r="GGU29" s="23"/>
      <c r="GGV29" s="21"/>
      <c r="GGW29"/>
      <c r="GGX29" s="4"/>
      <c r="GGY29" s="4"/>
      <c r="GGZ29"/>
      <c r="GHA29" s="22"/>
      <c r="GHB29" s="22"/>
      <c r="GHC29" s="22"/>
      <c r="GHD29" s="15"/>
      <c r="GHE29" s="23"/>
      <c r="GHF29" s="21"/>
      <c r="GHG29"/>
      <c r="GHH29" s="4"/>
      <c r="GHI29" s="4"/>
      <c r="GHJ29"/>
      <c r="GHK29" s="22"/>
      <c r="GHL29" s="22"/>
      <c r="GHM29" s="22"/>
      <c r="GHN29" s="15"/>
      <c r="GHO29" s="23"/>
      <c r="GHP29" s="21"/>
      <c r="GHQ29"/>
      <c r="GHR29" s="4"/>
      <c r="GHS29" s="4"/>
      <c r="GHT29"/>
      <c r="GHU29" s="22"/>
      <c r="GHV29" s="22"/>
      <c r="GHW29" s="22"/>
      <c r="GHX29" s="15"/>
      <c r="GHY29" s="23"/>
      <c r="GHZ29" s="21"/>
      <c r="GIA29"/>
      <c r="GIB29" s="4"/>
      <c r="GIC29" s="4"/>
      <c r="GID29"/>
      <c r="GIE29" s="22"/>
      <c r="GIF29" s="22"/>
      <c r="GIG29" s="22"/>
      <c r="GIH29" s="15"/>
      <c r="GII29" s="23"/>
      <c r="GIJ29" s="21"/>
      <c r="GIK29"/>
      <c r="GIL29" s="4"/>
      <c r="GIM29" s="4"/>
      <c r="GIN29"/>
      <c r="GIO29" s="22"/>
      <c r="GIP29" s="22"/>
      <c r="GIQ29" s="22"/>
      <c r="GIR29" s="15"/>
      <c r="GIS29" s="23"/>
      <c r="GIT29" s="21"/>
      <c r="GIU29"/>
      <c r="GIV29" s="4"/>
      <c r="GIW29" s="4"/>
      <c r="GIX29"/>
      <c r="GIY29" s="22"/>
      <c r="GIZ29" s="22"/>
      <c r="GJA29" s="22"/>
      <c r="GJB29" s="15"/>
      <c r="GJC29" s="23"/>
      <c r="GJD29" s="21"/>
      <c r="GJE29"/>
      <c r="GJF29" s="4"/>
      <c r="GJG29" s="4"/>
      <c r="GJH29"/>
      <c r="GJI29" s="22"/>
      <c r="GJJ29" s="22"/>
      <c r="GJK29" s="22"/>
      <c r="GJL29" s="15"/>
      <c r="GJM29" s="23"/>
      <c r="GJN29" s="21"/>
      <c r="GJO29"/>
      <c r="GJP29" s="4"/>
      <c r="GJQ29" s="4"/>
      <c r="GJR29"/>
      <c r="GJS29" s="22"/>
      <c r="GJT29" s="22"/>
      <c r="GJU29" s="22"/>
      <c r="GJV29" s="15"/>
      <c r="GJW29" s="23"/>
      <c r="GJX29" s="21"/>
      <c r="GJY29"/>
      <c r="GJZ29" s="4"/>
      <c r="GKA29" s="4"/>
      <c r="GKB29"/>
      <c r="GKC29" s="22"/>
      <c r="GKD29" s="22"/>
      <c r="GKE29" s="22"/>
      <c r="GKF29" s="15"/>
      <c r="GKG29" s="23"/>
      <c r="GKH29" s="21"/>
      <c r="GKI29"/>
      <c r="GKJ29" s="4"/>
      <c r="GKK29" s="4"/>
      <c r="GKL29"/>
      <c r="GKM29" s="22"/>
      <c r="GKN29" s="22"/>
      <c r="GKO29" s="22"/>
      <c r="GKP29" s="15"/>
      <c r="GKQ29" s="23"/>
      <c r="GKR29" s="21"/>
      <c r="GKS29"/>
      <c r="GKT29" s="4"/>
      <c r="GKU29" s="4"/>
      <c r="GKV29"/>
      <c r="GKW29" s="22"/>
      <c r="GKX29" s="22"/>
      <c r="GKY29" s="22"/>
      <c r="GKZ29" s="15"/>
      <c r="GLA29" s="23"/>
      <c r="GLB29" s="21"/>
      <c r="GLC29"/>
      <c r="GLD29" s="4"/>
      <c r="GLE29" s="4"/>
      <c r="GLF29"/>
      <c r="GLG29" s="22"/>
      <c r="GLH29" s="22"/>
      <c r="GLI29" s="22"/>
      <c r="GLJ29" s="15"/>
      <c r="GLK29" s="23"/>
      <c r="GLL29" s="21"/>
      <c r="GLM29"/>
      <c r="GLN29" s="4"/>
      <c r="GLO29" s="4"/>
      <c r="GLP29"/>
      <c r="GLQ29" s="22"/>
      <c r="GLR29" s="22"/>
      <c r="GLS29" s="22"/>
      <c r="GLT29" s="15"/>
      <c r="GLU29" s="23"/>
      <c r="GLV29" s="21"/>
      <c r="GLW29"/>
      <c r="GLX29" s="4"/>
      <c r="GLY29" s="4"/>
      <c r="GLZ29"/>
      <c r="GMA29" s="22"/>
      <c r="GMB29" s="22"/>
      <c r="GMC29" s="22"/>
      <c r="GMD29" s="15"/>
      <c r="GME29" s="23"/>
      <c r="GMF29" s="21"/>
      <c r="GMG29"/>
      <c r="GMH29" s="4"/>
      <c r="GMI29" s="4"/>
      <c r="GMJ29"/>
      <c r="GMK29" s="22"/>
      <c r="GML29" s="22"/>
      <c r="GMM29" s="22"/>
      <c r="GMN29" s="15"/>
      <c r="GMO29" s="23"/>
      <c r="GMP29" s="21"/>
      <c r="GMQ29"/>
      <c r="GMR29" s="4"/>
      <c r="GMS29" s="4"/>
      <c r="GMT29"/>
      <c r="GMU29" s="22"/>
      <c r="GMV29" s="22"/>
      <c r="GMW29" s="22"/>
      <c r="GMX29" s="15"/>
      <c r="GMY29" s="23"/>
      <c r="GMZ29" s="21"/>
      <c r="GNA29"/>
      <c r="GNB29" s="4"/>
      <c r="GNC29" s="4"/>
      <c r="GND29"/>
      <c r="GNE29" s="22"/>
      <c r="GNF29" s="22"/>
      <c r="GNG29" s="22"/>
      <c r="GNH29" s="15"/>
      <c r="GNI29" s="23"/>
      <c r="GNJ29" s="21"/>
      <c r="GNK29"/>
      <c r="GNL29" s="4"/>
      <c r="GNM29" s="4"/>
      <c r="GNN29"/>
      <c r="GNO29" s="22"/>
      <c r="GNP29" s="22"/>
      <c r="GNQ29" s="22"/>
      <c r="GNR29" s="15"/>
      <c r="GNS29" s="23"/>
      <c r="GNT29" s="21"/>
      <c r="GNU29"/>
      <c r="GNV29" s="4"/>
      <c r="GNW29" s="4"/>
      <c r="GNX29"/>
      <c r="GNY29" s="22"/>
      <c r="GNZ29" s="22"/>
      <c r="GOA29" s="22"/>
      <c r="GOB29" s="15"/>
      <c r="GOC29" s="23"/>
      <c r="GOD29" s="21"/>
      <c r="GOE29"/>
      <c r="GOF29" s="4"/>
      <c r="GOG29" s="4"/>
      <c r="GOH29"/>
      <c r="GOI29" s="22"/>
      <c r="GOJ29" s="22"/>
      <c r="GOK29" s="22"/>
      <c r="GOL29" s="15"/>
      <c r="GOM29" s="23"/>
      <c r="GON29" s="21"/>
      <c r="GOO29"/>
      <c r="GOP29" s="4"/>
      <c r="GOQ29" s="4"/>
      <c r="GOR29"/>
      <c r="GOS29" s="22"/>
      <c r="GOT29" s="22"/>
      <c r="GOU29" s="22"/>
      <c r="GOV29" s="15"/>
      <c r="GOW29" s="23"/>
      <c r="GOX29" s="21"/>
      <c r="GOY29"/>
      <c r="GOZ29" s="4"/>
      <c r="GPA29" s="4"/>
      <c r="GPB29"/>
      <c r="GPC29" s="22"/>
      <c r="GPD29" s="22"/>
      <c r="GPE29" s="22"/>
      <c r="GPF29" s="15"/>
      <c r="GPG29" s="23"/>
      <c r="GPH29" s="21"/>
      <c r="GPI29"/>
      <c r="GPJ29" s="4"/>
      <c r="GPK29" s="4"/>
      <c r="GPL29"/>
      <c r="GPM29" s="22"/>
      <c r="GPN29" s="22"/>
      <c r="GPO29" s="22"/>
      <c r="GPP29" s="15"/>
      <c r="GPQ29" s="23"/>
      <c r="GPR29" s="21"/>
      <c r="GPS29"/>
      <c r="GPT29" s="4"/>
      <c r="GPU29" s="4"/>
      <c r="GPV29"/>
      <c r="GPW29" s="22"/>
      <c r="GPX29" s="22"/>
      <c r="GPY29" s="22"/>
      <c r="GPZ29" s="15"/>
      <c r="GQA29" s="23"/>
      <c r="GQB29" s="21"/>
      <c r="GQC29"/>
      <c r="GQD29" s="4"/>
      <c r="GQE29" s="4"/>
      <c r="GQF29"/>
      <c r="GQG29" s="22"/>
      <c r="GQH29" s="22"/>
      <c r="GQI29" s="22"/>
      <c r="GQJ29" s="15"/>
      <c r="GQK29" s="23"/>
      <c r="GQL29" s="21"/>
      <c r="GQM29"/>
      <c r="GQN29" s="4"/>
      <c r="GQO29" s="4"/>
      <c r="GQP29"/>
      <c r="GQQ29" s="22"/>
      <c r="GQR29" s="22"/>
      <c r="GQS29" s="22"/>
      <c r="GQT29" s="15"/>
      <c r="GQU29" s="23"/>
      <c r="GQV29" s="21"/>
      <c r="GQW29"/>
      <c r="GQX29" s="4"/>
      <c r="GQY29" s="4"/>
      <c r="GQZ29"/>
      <c r="GRA29" s="22"/>
      <c r="GRB29" s="22"/>
      <c r="GRC29" s="22"/>
      <c r="GRD29" s="15"/>
      <c r="GRE29" s="23"/>
      <c r="GRF29" s="21"/>
      <c r="GRG29"/>
      <c r="GRH29" s="4"/>
      <c r="GRI29" s="4"/>
      <c r="GRJ29"/>
      <c r="GRK29" s="22"/>
      <c r="GRL29" s="22"/>
      <c r="GRM29" s="22"/>
      <c r="GRN29" s="15"/>
      <c r="GRO29" s="23"/>
      <c r="GRP29" s="21"/>
      <c r="GRQ29"/>
      <c r="GRR29" s="4"/>
      <c r="GRS29" s="4"/>
      <c r="GRT29"/>
      <c r="GRU29" s="22"/>
      <c r="GRV29" s="22"/>
      <c r="GRW29" s="22"/>
      <c r="GRX29" s="15"/>
      <c r="GRY29" s="23"/>
      <c r="GRZ29" s="21"/>
      <c r="GSA29"/>
      <c r="GSB29" s="4"/>
      <c r="GSC29" s="4"/>
      <c r="GSD29"/>
      <c r="GSE29" s="22"/>
      <c r="GSF29" s="22"/>
      <c r="GSG29" s="22"/>
      <c r="GSH29" s="15"/>
      <c r="GSI29" s="23"/>
      <c r="GSJ29" s="21"/>
      <c r="GSK29"/>
      <c r="GSL29" s="4"/>
      <c r="GSM29" s="4"/>
      <c r="GSN29"/>
      <c r="GSO29" s="22"/>
      <c r="GSP29" s="22"/>
      <c r="GSQ29" s="22"/>
      <c r="GSR29" s="15"/>
      <c r="GSS29" s="23"/>
      <c r="GST29" s="21"/>
      <c r="GSU29"/>
      <c r="GSV29" s="4"/>
      <c r="GSW29" s="4"/>
      <c r="GSX29"/>
      <c r="GSY29" s="22"/>
      <c r="GSZ29" s="22"/>
      <c r="GTA29" s="22"/>
      <c r="GTB29" s="15"/>
      <c r="GTC29" s="23"/>
      <c r="GTD29" s="21"/>
      <c r="GTE29"/>
      <c r="GTF29" s="4"/>
      <c r="GTG29" s="4"/>
      <c r="GTH29"/>
      <c r="GTI29" s="22"/>
      <c r="GTJ29" s="22"/>
      <c r="GTK29" s="22"/>
      <c r="GTL29" s="15"/>
      <c r="GTM29" s="23"/>
      <c r="GTN29" s="21"/>
      <c r="GTO29"/>
      <c r="GTP29" s="4"/>
      <c r="GTQ29" s="4"/>
      <c r="GTR29"/>
      <c r="GTS29" s="22"/>
      <c r="GTT29" s="22"/>
      <c r="GTU29" s="22"/>
      <c r="GTV29" s="15"/>
      <c r="GTW29" s="23"/>
      <c r="GTX29" s="21"/>
      <c r="GTY29"/>
      <c r="GTZ29" s="4"/>
      <c r="GUA29" s="4"/>
      <c r="GUB29"/>
      <c r="GUC29" s="22"/>
      <c r="GUD29" s="22"/>
      <c r="GUE29" s="22"/>
      <c r="GUF29" s="15"/>
      <c r="GUG29" s="23"/>
      <c r="GUH29" s="21"/>
      <c r="GUI29"/>
      <c r="GUJ29" s="4"/>
      <c r="GUK29" s="4"/>
      <c r="GUL29"/>
      <c r="GUM29" s="22"/>
      <c r="GUN29" s="22"/>
      <c r="GUO29" s="22"/>
      <c r="GUP29" s="15"/>
      <c r="GUQ29" s="23"/>
      <c r="GUR29" s="21"/>
      <c r="GUS29"/>
      <c r="GUT29" s="4"/>
      <c r="GUU29" s="4"/>
      <c r="GUV29"/>
      <c r="GUW29" s="22"/>
      <c r="GUX29" s="22"/>
      <c r="GUY29" s="22"/>
      <c r="GUZ29" s="15"/>
      <c r="GVA29" s="23"/>
      <c r="GVB29" s="21"/>
      <c r="GVC29"/>
      <c r="GVD29" s="4"/>
      <c r="GVE29" s="4"/>
      <c r="GVF29"/>
      <c r="GVG29" s="22"/>
      <c r="GVH29" s="22"/>
      <c r="GVI29" s="22"/>
      <c r="GVJ29" s="15"/>
      <c r="GVK29" s="23"/>
      <c r="GVL29" s="21"/>
      <c r="GVM29"/>
      <c r="GVN29" s="4"/>
      <c r="GVO29" s="4"/>
      <c r="GVP29"/>
      <c r="GVQ29" s="22"/>
      <c r="GVR29" s="22"/>
      <c r="GVS29" s="22"/>
      <c r="GVT29" s="15"/>
      <c r="GVU29" s="23"/>
      <c r="GVV29" s="21"/>
      <c r="GVW29"/>
      <c r="GVX29" s="4"/>
      <c r="GVY29" s="4"/>
      <c r="GVZ29"/>
      <c r="GWA29" s="22"/>
      <c r="GWB29" s="22"/>
      <c r="GWC29" s="22"/>
      <c r="GWD29" s="15"/>
      <c r="GWE29" s="23"/>
      <c r="GWF29" s="21"/>
      <c r="GWG29"/>
      <c r="GWH29" s="4"/>
      <c r="GWI29" s="4"/>
      <c r="GWJ29"/>
      <c r="GWK29" s="22"/>
      <c r="GWL29" s="22"/>
      <c r="GWM29" s="22"/>
      <c r="GWN29" s="15"/>
      <c r="GWO29" s="23"/>
      <c r="GWP29" s="21"/>
      <c r="GWQ29"/>
      <c r="GWR29" s="4"/>
      <c r="GWS29" s="4"/>
      <c r="GWT29"/>
      <c r="GWU29" s="22"/>
      <c r="GWV29" s="22"/>
      <c r="GWW29" s="22"/>
      <c r="GWX29" s="15"/>
      <c r="GWY29" s="23"/>
      <c r="GWZ29" s="21"/>
      <c r="GXA29"/>
      <c r="GXB29" s="4"/>
      <c r="GXC29" s="4"/>
      <c r="GXD29"/>
      <c r="GXE29" s="22"/>
      <c r="GXF29" s="22"/>
      <c r="GXG29" s="22"/>
      <c r="GXH29" s="15"/>
      <c r="GXI29" s="23"/>
      <c r="GXJ29" s="21"/>
      <c r="GXK29"/>
      <c r="GXL29" s="4"/>
      <c r="GXM29" s="4"/>
      <c r="GXN29"/>
      <c r="GXO29" s="22"/>
      <c r="GXP29" s="22"/>
      <c r="GXQ29" s="22"/>
      <c r="GXR29" s="15"/>
      <c r="GXS29" s="23"/>
      <c r="GXT29" s="21"/>
      <c r="GXU29"/>
      <c r="GXV29" s="4"/>
      <c r="GXW29" s="4"/>
      <c r="GXX29"/>
      <c r="GXY29" s="22"/>
      <c r="GXZ29" s="22"/>
      <c r="GYA29" s="22"/>
      <c r="GYB29" s="15"/>
      <c r="GYC29" s="23"/>
      <c r="GYD29" s="21"/>
      <c r="GYE29"/>
      <c r="GYF29" s="4"/>
      <c r="GYG29" s="4"/>
      <c r="GYH29"/>
      <c r="GYI29" s="22"/>
      <c r="GYJ29" s="22"/>
      <c r="GYK29" s="22"/>
      <c r="GYL29" s="15"/>
      <c r="GYM29" s="23"/>
      <c r="GYN29" s="21"/>
      <c r="GYO29"/>
      <c r="GYP29" s="4"/>
      <c r="GYQ29" s="4"/>
      <c r="GYR29"/>
      <c r="GYS29" s="22"/>
      <c r="GYT29" s="22"/>
      <c r="GYU29" s="22"/>
      <c r="GYV29" s="15"/>
      <c r="GYW29" s="23"/>
      <c r="GYX29" s="21"/>
      <c r="GYY29"/>
      <c r="GYZ29" s="4"/>
      <c r="GZA29" s="4"/>
      <c r="GZB29"/>
      <c r="GZC29" s="22"/>
      <c r="GZD29" s="22"/>
      <c r="GZE29" s="22"/>
      <c r="GZF29" s="15"/>
      <c r="GZG29" s="23"/>
      <c r="GZH29" s="21"/>
      <c r="GZI29"/>
      <c r="GZJ29" s="4"/>
      <c r="GZK29" s="4"/>
      <c r="GZL29"/>
      <c r="GZM29" s="22"/>
      <c r="GZN29" s="22"/>
      <c r="GZO29" s="22"/>
      <c r="GZP29" s="15"/>
      <c r="GZQ29" s="23"/>
      <c r="GZR29" s="21"/>
      <c r="GZS29"/>
      <c r="GZT29" s="4"/>
      <c r="GZU29" s="4"/>
      <c r="GZV29"/>
      <c r="GZW29" s="22"/>
      <c r="GZX29" s="22"/>
      <c r="GZY29" s="22"/>
      <c r="GZZ29" s="15"/>
      <c r="HAA29" s="23"/>
      <c r="HAB29" s="21"/>
      <c r="HAC29"/>
      <c r="HAD29" s="4"/>
      <c r="HAE29" s="4"/>
      <c r="HAF29"/>
      <c r="HAG29" s="22"/>
      <c r="HAH29" s="22"/>
      <c r="HAI29" s="22"/>
      <c r="HAJ29" s="15"/>
      <c r="HAK29" s="23"/>
      <c r="HAL29" s="21"/>
      <c r="HAM29"/>
      <c r="HAN29" s="4"/>
      <c r="HAO29" s="4"/>
      <c r="HAP29"/>
      <c r="HAQ29" s="22"/>
      <c r="HAR29" s="22"/>
      <c r="HAS29" s="22"/>
      <c r="HAT29" s="15"/>
      <c r="HAU29" s="23"/>
      <c r="HAV29" s="21"/>
      <c r="HAW29"/>
      <c r="HAX29" s="4"/>
      <c r="HAY29" s="4"/>
      <c r="HAZ29"/>
      <c r="HBA29" s="22"/>
      <c r="HBB29" s="22"/>
      <c r="HBC29" s="22"/>
      <c r="HBD29" s="15"/>
      <c r="HBE29" s="23"/>
      <c r="HBF29" s="21"/>
      <c r="HBG29"/>
      <c r="HBH29" s="4"/>
      <c r="HBI29" s="4"/>
      <c r="HBJ29"/>
      <c r="HBK29" s="22"/>
      <c r="HBL29" s="22"/>
      <c r="HBM29" s="22"/>
      <c r="HBN29" s="15"/>
      <c r="HBO29" s="23"/>
      <c r="HBP29" s="21"/>
      <c r="HBQ29"/>
      <c r="HBR29" s="4"/>
      <c r="HBS29" s="4"/>
      <c r="HBT29"/>
      <c r="HBU29" s="22"/>
      <c r="HBV29" s="22"/>
      <c r="HBW29" s="22"/>
      <c r="HBX29" s="15"/>
      <c r="HBY29" s="23"/>
      <c r="HBZ29" s="21"/>
      <c r="HCA29"/>
      <c r="HCB29" s="4"/>
      <c r="HCC29" s="4"/>
      <c r="HCD29"/>
      <c r="HCE29" s="22"/>
      <c r="HCF29" s="22"/>
      <c r="HCG29" s="22"/>
      <c r="HCH29" s="15"/>
      <c r="HCI29" s="23"/>
      <c r="HCJ29" s="21"/>
      <c r="HCK29"/>
      <c r="HCL29" s="4"/>
      <c r="HCM29" s="4"/>
      <c r="HCN29"/>
      <c r="HCO29" s="22"/>
      <c r="HCP29" s="22"/>
      <c r="HCQ29" s="22"/>
      <c r="HCR29" s="15"/>
      <c r="HCS29" s="23"/>
      <c r="HCT29" s="21"/>
      <c r="HCU29"/>
      <c r="HCV29" s="4"/>
      <c r="HCW29" s="4"/>
      <c r="HCX29"/>
      <c r="HCY29" s="22"/>
      <c r="HCZ29" s="22"/>
      <c r="HDA29" s="22"/>
      <c r="HDB29" s="15"/>
      <c r="HDC29" s="23"/>
      <c r="HDD29" s="21"/>
      <c r="HDE29"/>
      <c r="HDF29" s="4"/>
      <c r="HDG29" s="4"/>
      <c r="HDH29"/>
      <c r="HDI29" s="22"/>
      <c r="HDJ29" s="22"/>
      <c r="HDK29" s="22"/>
      <c r="HDL29" s="15"/>
      <c r="HDM29" s="23"/>
      <c r="HDN29" s="21"/>
      <c r="HDO29"/>
      <c r="HDP29" s="4"/>
      <c r="HDQ29" s="4"/>
      <c r="HDR29"/>
      <c r="HDS29" s="22"/>
      <c r="HDT29" s="22"/>
      <c r="HDU29" s="22"/>
      <c r="HDV29" s="15"/>
      <c r="HDW29" s="23"/>
      <c r="HDX29" s="21"/>
      <c r="HDY29"/>
      <c r="HDZ29" s="4"/>
      <c r="HEA29" s="4"/>
      <c r="HEB29"/>
      <c r="HEC29" s="22"/>
      <c r="HED29" s="22"/>
      <c r="HEE29" s="22"/>
      <c r="HEF29" s="15"/>
      <c r="HEG29" s="23"/>
      <c r="HEH29" s="21"/>
      <c r="HEI29"/>
      <c r="HEJ29" s="4"/>
      <c r="HEK29" s="4"/>
      <c r="HEL29"/>
      <c r="HEM29" s="22"/>
      <c r="HEN29" s="22"/>
      <c r="HEO29" s="22"/>
      <c r="HEP29" s="15"/>
      <c r="HEQ29" s="23"/>
      <c r="HER29" s="21"/>
      <c r="HES29"/>
      <c r="HET29" s="4"/>
      <c r="HEU29" s="4"/>
      <c r="HEV29"/>
      <c r="HEW29" s="22"/>
      <c r="HEX29" s="22"/>
      <c r="HEY29" s="22"/>
      <c r="HEZ29" s="15"/>
      <c r="HFA29" s="23"/>
      <c r="HFB29" s="21"/>
      <c r="HFC29"/>
      <c r="HFD29" s="4"/>
      <c r="HFE29" s="4"/>
      <c r="HFF29"/>
      <c r="HFG29" s="22"/>
      <c r="HFH29" s="22"/>
      <c r="HFI29" s="22"/>
      <c r="HFJ29" s="15"/>
      <c r="HFK29" s="23"/>
      <c r="HFL29" s="21"/>
      <c r="HFM29"/>
      <c r="HFN29" s="4"/>
      <c r="HFO29" s="4"/>
      <c r="HFP29"/>
      <c r="HFQ29" s="22"/>
      <c r="HFR29" s="22"/>
      <c r="HFS29" s="22"/>
      <c r="HFT29" s="15"/>
      <c r="HFU29" s="23"/>
      <c r="HFV29" s="21"/>
      <c r="HFW29"/>
      <c r="HFX29" s="4"/>
      <c r="HFY29" s="4"/>
      <c r="HFZ29"/>
      <c r="HGA29" s="22"/>
      <c r="HGB29" s="22"/>
      <c r="HGC29" s="22"/>
      <c r="HGD29" s="15"/>
      <c r="HGE29" s="23"/>
      <c r="HGF29" s="21"/>
      <c r="HGG29"/>
      <c r="HGH29" s="4"/>
      <c r="HGI29" s="4"/>
      <c r="HGJ29"/>
      <c r="HGK29" s="22"/>
      <c r="HGL29" s="22"/>
      <c r="HGM29" s="22"/>
      <c r="HGN29" s="15"/>
      <c r="HGO29" s="23"/>
      <c r="HGP29" s="21"/>
      <c r="HGQ29"/>
      <c r="HGR29" s="4"/>
      <c r="HGS29" s="4"/>
      <c r="HGT29"/>
      <c r="HGU29" s="22"/>
      <c r="HGV29" s="22"/>
      <c r="HGW29" s="22"/>
      <c r="HGX29" s="15"/>
      <c r="HGY29" s="23"/>
      <c r="HGZ29" s="21"/>
      <c r="HHA29"/>
      <c r="HHB29" s="4"/>
      <c r="HHC29" s="4"/>
      <c r="HHD29"/>
      <c r="HHE29" s="22"/>
      <c r="HHF29" s="22"/>
      <c r="HHG29" s="22"/>
      <c r="HHH29" s="15"/>
      <c r="HHI29" s="23"/>
      <c r="HHJ29" s="21"/>
      <c r="HHK29"/>
      <c r="HHL29" s="4"/>
      <c r="HHM29" s="4"/>
      <c r="HHN29"/>
      <c r="HHO29" s="22"/>
      <c r="HHP29" s="22"/>
      <c r="HHQ29" s="22"/>
      <c r="HHR29" s="15"/>
      <c r="HHS29" s="23"/>
      <c r="HHT29" s="21"/>
      <c r="HHU29"/>
      <c r="HHV29" s="4"/>
      <c r="HHW29" s="4"/>
      <c r="HHX29"/>
      <c r="HHY29" s="22"/>
      <c r="HHZ29" s="22"/>
      <c r="HIA29" s="22"/>
      <c r="HIB29" s="15"/>
      <c r="HIC29" s="23"/>
      <c r="HID29" s="21"/>
      <c r="HIE29"/>
      <c r="HIF29" s="4"/>
      <c r="HIG29" s="4"/>
      <c r="HIH29"/>
      <c r="HII29" s="22"/>
      <c r="HIJ29" s="22"/>
      <c r="HIK29" s="22"/>
      <c r="HIL29" s="15"/>
      <c r="HIM29" s="23"/>
      <c r="HIN29" s="21"/>
      <c r="HIO29"/>
      <c r="HIP29" s="4"/>
      <c r="HIQ29" s="4"/>
      <c r="HIR29"/>
      <c r="HIS29" s="22"/>
      <c r="HIT29" s="22"/>
      <c r="HIU29" s="22"/>
      <c r="HIV29" s="15"/>
      <c r="HIW29" s="23"/>
      <c r="HIX29" s="21"/>
      <c r="HIY29"/>
      <c r="HIZ29" s="4"/>
      <c r="HJA29" s="4"/>
      <c r="HJB29"/>
      <c r="HJC29" s="22"/>
      <c r="HJD29" s="22"/>
      <c r="HJE29" s="22"/>
      <c r="HJF29" s="15"/>
      <c r="HJG29" s="23"/>
      <c r="HJH29" s="21"/>
      <c r="HJI29"/>
      <c r="HJJ29" s="4"/>
      <c r="HJK29" s="4"/>
      <c r="HJL29"/>
      <c r="HJM29" s="22"/>
      <c r="HJN29" s="22"/>
      <c r="HJO29" s="22"/>
      <c r="HJP29" s="15"/>
      <c r="HJQ29" s="23"/>
      <c r="HJR29" s="21"/>
      <c r="HJS29"/>
      <c r="HJT29" s="4"/>
      <c r="HJU29" s="4"/>
      <c r="HJV29"/>
      <c r="HJW29" s="22"/>
      <c r="HJX29" s="22"/>
      <c r="HJY29" s="22"/>
      <c r="HJZ29" s="15"/>
      <c r="HKA29" s="23"/>
      <c r="HKB29" s="21"/>
      <c r="HKC29"/>
      <c r="HKD29" s="4"/>
      <c r="HKE29" s="4"/>
      <c r="HKF29"/>
      <c r="HKG29" s="22"/>
      <c r="HKH29" s="22"/>
      <c r="HKI29" s="22"/>
      <c r="HKJ29" s="15"/>
      <c r="HKK29" s="23"/>
      <c r="HKL29" s="21"/>
      <c r="HKM29"/>
      <c r="HKN29" s="4"/>
      <c r="HKO29" s="4"/>
      <c r="HKP29"/>
      <c r="HKQ29" s="22"/>
      <c r="HKR29" s="22"/>
      <c r="HKS29" s="22"/>
      <c r="HKT29" s="15"/>
      <c r="HKU29" s="23"/>
      <c r="HKV29" s="21"/>
      <c r="HKW29"/>
      <c r="HKX29" s="4"/>
      <c r="HKY29" s="4"/>
      <c r="HKZ29"/>
      <c r="HLA29" s="22"/>
      <c r="HLB29" s="22"/>
      <c r="HLC29" s="22"/>
      <c r="HLD29" s="15"/>
      <c r="HLE29" s="23"/>
      <c r="HLF29" s="21"/>
      <c r="HLG29"/>
      <c r="HLH29" s="4"/>
      <c r="HLI29" s="4"/>
      <c r="HLJ29"/>
      <c r="HLK29" s="22"/>
      <c r="HLL29" s="22"/>
      <c r="HLM29" s="22"/>
      <c r="HLN29" s="15"/>
      <c r="HLO29" s="23"/>
      <c r="HLP29" s="21"/>
      <c r="HLQ29"/>
      <c r="HLR29" s="4"/>
      <c r="HLS29" s="4"/>
      <c r="HLT29"/>
      <c r="HLU29" s="22"/>
      <c r="HLV29" s="22"/>
      <c r="HLW29" s="22"/>
      <c r="HLX29" s="15"/>
      <c r="HLY29" s="23"/>
      <c r="HLZ29" s="21"/>
      <c r="HMA29"/>
      <c r="HMB29" s="4"/>
      <c r="HMC29" s="4"/>
      <c r="HMD29"/>
      <c r="HME29" s="22"/>
      <c r="HMF29" s="22"/>
      <c r="HMG29" s="22"/>
      <c r="HMH29" s="15"/>
      <c r="HMI29" s="23"/>
      <c r="HMJ29" s="21"/>
      <c r="HMK29"/>
      <c r="HML29" s="4"/>
      <c r="HMM29" s="4"/>
      <c r="HMN29"/>
      <c r="HMO29" s="22"/>
      <c r="HMP29" s="22"/>
      <c r="HMQ29" s="22"/>
      <c r="HMR29" s="15"/>
      <c r="HMS29" s="23"/>
      <c r="HMT29" s="21"/>
      <c r="HMU29"/>
      <c r="HMV29" s="4"/>
      <c r="HMW29" s="4"/>
      <c r="HMX29"/>
      <c r="HMY29" s="22"/>
      <c r="HMZ29" s="22"/>
      <c r="HNA29" s="22"/>
      <c r="HNB29" s="15"/>
      <c r="HNC29" s="23"/>
      <c r="HND29" s="21"/>
      <c r="HNE29"/>
      <c r="HNF29" s="4"/>
      <c r="HNG29" s="4"/>
      <c r="HNH29"/>
      <c r="HNI29" s="22"/>
      <c r="HNJ29" s="22"/>
      <c r="HNK29" s="22"/>
      <c r="HNL29" s="15"/>
      <c r="HNM29" s="23"/>
      <c r="HNN29" s="21"/>
      <c r="HNO29"/>
      <c r="HNP29" s="4"/>
      <c r="HNQ29" s="4"/>
      <c r="HNR29"/>
      <c r="HNS29" s="22"/>
      <c r="HNT29" s="22"/>
      <c r="HNU29" s="22"/>
      <c r="HNV29" s="15"/>
      <c r="HNW29" s="23"/>
      <c r="HNX29" s="21"/>
      <c r="HNY29"/>
      <c r="HNZ29" s="4"/>
      <c r="HOA29" s="4"/>
      <c r="HOB29"/>
      <c r="HOC29" s="22"/>
      <c r="HOD29" s="22"/>
      <c r="HOE29" s="22"/>
      <c r="HOF29" s="15"/>
      <c r="HOG29" s="23"/>
      <c r="HOH29" s="21"/>
      <c r="HOI29"/>
      <c r="HOJ29" s="4"/>
      <c r="HOK29" s="4"/>
      <c r="HOL29"/>
      <c r="HOM29" s="22"/>
      <c r="HON29" s="22"/>
      <c r="HOO29" s="22"/>
      <c r="HOP29" s="15"/>
      <c r="HOQ29" s="23"/>
      <c r="HOR29" s="21"/>
      <c r="HOS29"/>
      <c r="HOT29" s="4"/>
      <c r="HOU29" s="4"/>
      <c r="HOV29"/>
      <c r="HOW29" s="22"/>
      <c r="HOX29" s="22"/>
      <c r="HOY29" s="22"/>
      <c r="HOZ29" s="15"/>
      <c r="HPA29" s="23"/>
      <c r="HPB29" s="21"/>
      <c r="HPC29"/>
      <c r="HPD29" s="4"/>
      <c r="HPE29" s="4"/>
      <c r="HPF29"/>
      <c r="HPG29" s="22"/>
      <c r="HPH29" s="22"/>
      <c r="HPI29" s="22"/>
      <c r="HPJ29" s="15"/>
      <c r="HPK29" s="23"/>
      <c r="HPL29" s="21"/>
      <c r="HPM29"/>
      <c r="HPN29" s="4"/>
      <c r="HPO29" s="4"/>
      <c r="HPP29"/>
      <c r="HPQ29" s="22"/>
      <c r="HPR29" s="22"/>
      <c r="HPS29" s="22"/>
      <c r="HPT29" s="15"/>
      <c r="HPU29" s="23"/>
      <c r="HPV29" s="21"/>
      <c r="HPW29"/>
      <c r="HPX29" s="4"/>
      <c r="HPY29" s="4"/>
      <c r="HPZ29"/>
      <c r="HQA29" s="22"/>
      <c r="HQB29" s="22"/>
      <c r="HQC29" s="22"/>
      <c r="HQD29" s="15"/>
      <c r="HQE29" s="23"/>
      <c r="HQF29" s="21"/>
      <c r="HQG29"/>
      <c r="HQH29" s="4"/>
      <c r="HQI29" s="4"/>
      <c r="HQJ29"/>
      <c r="HQK29" s="22"/>
      <c r="HQL29" s="22"/>
      <c r="HQM29" s="22"/>
      <c r="HQN29" s="15"/>
      <c r="HQO29" s="23"/>
      <c r="HQP29" s="21"/>
      <c r="HQQ29"/>
      <c r="HQR29" s="4"/>
      <c r="HQS29" s="4"/>
      <c r="HQT29"/>
      <c r="HQU29" s="22"/>
      <c r="HQV29" s="22"/>
      <c r="HQW29" s="22"/>
      <c r="HQX29" s="15"/>
      <c r="HQY29" s="23"/>
      <c r="HQZ29" s="21"/>
      <c r="HRA29"/>
      <c r="HRB29" s="4"/>
      <c r="HRC29" s="4"/>
      <c r="HRD29"/>
      <c r="HRE29" s="22"/>
      <c r="HRF29" s="22"/>
      <c r="HRG29" s="22"/>
      <c r="HRH29" s="15"/>
      <c r="HRI29" s="23"/>
      <c r="HRJ29" s="21"/>
      <c r="HRK29"/>
      <c r="HRL29" s="4"/>
      <c r="HRM29" s="4"/>
      <c r="HRN29"/>
      <c r="HRO29" s="22"/>
      <c r="HRP29" s="22"/>
      <c r="HRQ29" s="22"/>
      <c r="HRR29" s="15"/>
      <c r="HRS29" s="23"/>
      <c r="HRT29" s="21"/>
      <c r="HRU29"/>
      <c r="HRV29" s="4"/>
      <c r="HRW29" s="4"/>
      <c r="HRX29"/>
      <c r="HRY29" s="22"/>
      <c r="HRZ29" s="22"/>
      <c r="HSA29" s="22"/>
      <c r="HSB29" s="15"/>
      <c r="HSC29" s="23"/>
      <c r="HSD29" s="21"/>
      <c r="HSE29"/>
      <c r="HSF29" s="4"/>
      <c r="HSG29" s="4"/>
      <c r="HSH29"/>
      <c r="HSI29" s="22"/>
      <c r="HSJ29" s="22"/>
      <c r="HSK29" s="22"/>
      <c r="HSL29" s="15"/>
      <c r="HSM29" s="23"/>
      <c r="HSN29" s="21"/>
      <c r="HSO29"/>
      <c r="HSP29" s="4"/>
      <c r="HSQ29" s="4"/>
      <c r="HSR29"/>
      <c r="HSS29" s="22"/>
      <c r="HST29" s="22"/>
      <c r="HSU29" s="22"/>
      <c r="HSV29" s="15"/>
      <c r="HSW29" s="23"/>
      <c r="HSX29" s="21"/>
      <c r="HSY29"/>
      <c r="HSZ29" s="4"/>
      <c r="HTA29" s="4"/>
      <c r="HTB29"/>
      <c r="HTC29" s="22"/>
      <c r="HTD29" s="22"/>
      <c r="HTE29" s="22"/>
      <c r="HTF29" s="15"/>
      <c r="HTG29" s="23"/>
      <c r="HTH29" s="21"/>
      <c r="HTI29"/>
      <c r="HTJ29" s="4"/>
      <c r="HTK29" s="4"/>
      <c r="HTL29"/>
      <c r="HTM29" s="22"/>
      <c r="HTN29" s="22"/>
      <c r="HTO29" s="22"/>
      <c r="HTP29" s="15"/>
      <c r="HTQ29" s="23"/>
      <c r="HTR29" s="21"/>
      <c r="HTS29"/>
      <c r="HTT29" s="4"/>
      <c r="HTU29" s="4"/>
      <c r="HTV29"/>
      <c r="HTW29" s="22"/>
      <c r="HTX29" s="22"/>
      <c r="HTY29" s="22"/>
      <c r="HTZ29" s="15"/>
      <c r="HUA29" s="23"/>
      <c r="HUB29" s="21"/>
      <c r="HUC29"/>
      <c r="HUD29" s="4"/>
      <c r="HUE29" s="4"/>
      <c r="HUF29"/>
      <c r="HUG29" s="22"/>
      <c r="HUH29" s="22"/>
      <c r="HUI29" s="22"/>
      <c r="HUJ29" s="15"/>
      <c r="HUK29" s="23"/>
      <c r="HUL29" s="21"/>
      <c r="HUM29"/>
      <c r="HUN29" s="4"/>
      <c r="HUO29" s="4"/>
      <c r="HUP29"/>
      <c r="HUQ29" s="22"/>
      <c r="HUR29" s="22"/>
      <c r="HUS29" s="22"/>
      <c r="HUT29" s="15"/>
      <c r="HUU29" s="23"/>
      <c r="HUV29" s="21"/>
      <c r="HUW29"/>
      <c r="HUX29" s="4"/>
      <c r="HUY29" s="4"/>
      <c r="HUZ29"/>
      <c r="HVA29" s="22"/>
      <c r="HVB29" s="22"/>
      <c r="HVC29" s="22"/>
      <c r="HVD29" s="15"/>
      <c r="HVE29" s="23"/>
      <c r="HVF29" s="21"/>
      <c r="HVG29"/>
      <c r="HVH29" s="4"/>
      <c r="HVI29" s="4"/>
      <c r="HVJ29"/>
      <c r="HVK29" s="22"/>
      <c r="HVL29" s="22"/>
      <c r="HVM29" s="22"/>
      <c r="HVN29" s="15"/>
      <c r="HVO29" s="23"/>
      <c r="HVP29" s="21"/>
      <c r="HVQ29"/>
      <c r="HVR29" s="4"/>
      <c r="HVS29" s="4"/>
      <c r="HVT29"/>
      <c r="HVU29" s="22"/>
      <c r="HVV29" s="22"/>
      <c r="HVW29" s="22"/>
      <c r="HVX29" s="15"/>
      <c r="HVY29" s="23"/>
      <c r="HVZ29" s="21"/>
      <c r="HWA29"/>
      <c r="HWB29" s="4"/>
      <c r="HWC29" s="4"/>
      <c r="HWD29"/>
      <c r="HWE29" s="22"/>
      <c r="HWF29" s="22"/>
      <c r="HWG29" s="22"/>
      <c r="HWH29" s="15"/>
      <c r="HWI29" s="23"/>
      <c r="HWJ29" s="21"/>
      <c r="HWK29"/>
      <c r="HWL29" s="4"/>
      <c r="HWM29" s="4"/>
      <c r="HWN29"/>
      <c r="HWO29" s="22"/>
      <c r="HWP29" s="22"/>
      <c r="HWQ29" s="22"/>
      <c r="HWR29" s="15"/>
      <c r="HWS29" s="23"/>
      <c r="HWT29" s="21"/>
      <c r="HWU29"/>
      <c r="HWV29" s="4"/>
      <c r="HWW29" s="4"/>
      <c r="HWX29"/>
      <c r="HWY29" s="22"/>
      <c r="HWZ29" s="22"/>
      <c r="HXA29" s="22"/>
      <c r="HXB29" s="15"/>
      <c r="HXC29" s="23"/>
      <c r="HXD29" s="21"/>
      <c r="HXE29"/>
      <c r="HXF29" s="4"/>
      <c r="HXG29" s="4"/>
      <c r="HXH29"/>
      <c r="HXI29" s="22"/>
      <c r="HXJ29" s="22"/>
      <c r="HXK29" s="22"/>
      <c r="HXL29" s="15"/>
      <c r="HXM29" s="23"/>
      <c r="HXN29" s="21"/>
      <c r="HXO29"/>
      <c r="HXP29" s="4"/>
      <c r="HXQ29" s="4"/>
      <c r="HXR29"/>
      <c r="HXS29" s="22"/>
      <c r="HXT29" s="22"/>
      <c r="HXU29" s="22"/>
      <c r="HXV29" s="15"/>
      <c r="HXW29" s="23"/>
      <c r="HXX29" s="21"/>
      <c r="HXY29"/>
      <c r="HXZ29" s="4"/>
      <c r="HYA29" s="4"/>
      <c r="HYB29"/>
      <c r="HYC29" s="22"/>
      <c r="HYD29" s="22"/>
      <c r="HYE29" s="22"/>
      <c r="HYF29" s="15"/>
      <c r="HYG29" s="23"/>
      <c r="HYH29" s="21"/>
      <c r="HYI29"/>
      <c r="HYJ29" s="4"/>
      <c r="HYK29" s="4"/>
      <c r="HYL29"/>
      <c r="HYM29" s="22"/>
      <c r="HYN29" s="22"/>
      <c r="HYO29" s="22"/>
      <c r="HYP29" s="15"/>
      <c r="HYQ29" s="23"/>
      <c r="HYR29" s="21"/>
      <c r="HYS29"/>
      <c r="HYT29" s="4"/>
      <c r="HYU29" s="4"/>
      <c r="HYV29"/>
      <c r="HYW29" s="22"/>
      <c r="HYX29" s="22"/>
      <c r="HYY29" s="22"/>
      <c r="HYZ29" s="15"/>
      <c r="HZA29" s="23"/>
      <c r="HZB29" s="21"/>
      <c r="HZC29"/>
      <c r="HZD29" s="4"/>
      <c r="HZE29" s="4"/>
      <c r="HZF29"/>
      <c r="HZG29" s="22"/>
      <c r="HZH29" s="22"/>
      <c r="HZI29" s="22"/>
      <c r="HZJ29" s="15"/>
      <c r="HZK29" s="23"/>
      <c r="HZL29" s="21"/>
      <c r="HZM29"/>
      <c r="HZN29" s="4"/>
      <c r="HZO29" s="4"/>
      <c r="HZP29"/>
      <c r="HZQ29" s="22"/>
      <c r="HZR29" s="22"/>
      <c r="HZS29" s="22"/>
      <c r="HZT29" s="15"/>
      <c r="HZU29" s="23"/>
      <c r="HZV29" s="21"/>
      <c r="HZW29"/>
      <c r="HZX29" s="4"/>
      <c r="HZY29" s="4"/>
      <c r="HZZ29"/>
      <c r="IAA29" s="22"/>
      <c r="IAB29" s="22"/>
      <c r="IAC29" s="22"/>
      <c r="IAD29" s="15"/>
      <c r="IAE29" s="23"/>
      <c r="IAF29" s="21"/>
      <c r="IAG29"/>
      <c r="IAH29" s="4"/>
      <c r="IAI29" s="4"/>
      <c r="IAJ29"/>
      <c r="IAK29" s="22"/>
      <c r="IAL29" s="22"/>
      <c r="IAM29" s="22"/>
      <c r="IAN29" s="15"/>
      <c r="IAO29" s="23"/>
      <c r="IAP29" s="21"/>
      <c r="IAQ29"/>
      <c r="IAR29" s="4"/>
      <c r="IAS29" s="4"/>
      <c r="IAT29"/>
      <c r="IAU29" s="22"/>
      <c r="IAV29" s="22"/>
      <c r="IAW29" s="22"/>
      <c r="IAX29" s="15"/>
      <c r="IAY29" s="23"/>
      <c r="IAZ29" s="21"/>
      <c r="IBA29"/>
      <c r="IBB29" s="4"/>
      <c r="IBC29" s="4"/>
      <c r="IBD29"/>
      <c r="IBE29" s="22"/>
      <c r="IBF29" s="22"/>
      <c r="IBG29" s="22"/>
      <c r="IBH29" s="15"/>
      <c r="IBI29" s="23"/>
      <c r="IBJ29" s="21"/>
      <c r="IBK29"/>
      <c r="IBL29" s="4"/>
      <c r="IBM29" s="4"/>
      <c r="IBN29"/>
      <c r="IBO29" s="22"/>
      <c r="IBP29" s="22"/>
      <c r="IBQ29" s="22"/>
      <c r="IBR29" s="15"/>
      <c r="IBS29" s="23"/>
      <c r="IBT29" s="21"/>
      <c r="IBU29"/>
      <c r="IBV29" s="4"/>
      <c r="IBW29" s="4"/>
      <c r="IBX29"/>
      <c r="IBY29" s="22"/>
      <c r="IBZ29" s="22"/>
      <c r="ICA29" s="22"/>
      <c r="ICB29" s="15"/>
      <c r="ICC29" s="23"/>
      <c r="ICD29" s="21"/>
      <c r="ICE29"/>
      <c r="ICF29" s="4"/>
      <c r="ICG29" s="4"/>
      <c r="ICH29"/>
      <c r="ICI29" s="22"/>
      <c r="ICJ29" s="22"/>
      <c r="ICK29" s="22"/>
      <c r="ICL29" s="15"/>
      <c r="ICM29" s="23"/>
      <c r="ICN29" s="21"/>
      <c r="ICO29"/>
      <c r="ICP29" s="4"/>
      <c r="ICQ29" s="4"/>
      <c r="ICR29"/>
      <c r="ICS29" s="22"/>
      <c r="ICT29" s="22"/>
      <c r="ICU29" s="22"/>
      <c r="ICV29" s="15"/>
      <c r="ICW29" s="23"/>
      <c r="ICX29" s="21"/>
      <c r="ICY29"/>
      <c r="ICZ29" s="4"/>
      <c r="IDA29" s="4"/>
      <c r="IDB29"/>
      <c r="IDC29" s="22"/>
      <c r="IDD29" s="22"/>
      <c r="IDE29" s="22"/>
      <c r="IDF29" s="15"/>
      <c r="IDG29" s="23"/>
      <c r="IDH29" s="21"/>
      <c r="IDI29"/>
      <c r="IDJ29" s="4"/>
      <c r="IDK29" s="4"/>
      <c r="IDL29"/>
      <c r="IDM29" s="22"/>
      <c r="IDN29" s="22"/>
      <c r="IDO29" s="22"/>
      <c r="IDP29" s="15"/>
      <c r="IDQ29" s="23"/>
      <c r="IDR29" s="21"/>
      <c r="IDS29"/>
      <c r="IDT29" s="4"/>
      <c r="IDU29" s="4"/>
      <c r="IDV29"/>
      <c r="IDW29" s="22"/>
      <c r="IDX29" s="22"/>
      <c r="IDY29" s="22"/>
      <c r="IDZ29" s="15"/>
      <c r="IEA29" s="23"/>
      <c r="IEB29" s="21"/>
      <c r="IEC29"/>
      <c r="IED29" s="4"/>
      <c r="IEE29" s="4"/>
      <c r="IEF29"/>
      <c r="IEG29" s="22"/>
      <c r="IEH29" s="22"/>
      <c r="IEI29" s="22"/>
      <c r="IEJ29" s="15"/>
      <c r="IEK29" s="23"/>
      <c r="IEL29" s="21"/>
      <c r="IEM29"/>
      <c r="IEN29" s="4"/>
      <c r="IEO29" s="4"/>
      <c r="IEP29"/>
      <c r="IEQ29" s="22"/>
      <c r="IER29" s="22"/>
      <c r="IES29" s="22"/>
      <c r="IET29" s="15"/>
      <c r="IEU29" s="23"/>
      <c r="IEV29" s="21"/>
      <c r="IEW29"/>
      <c r="IEX29" s="4"/>
      <c r="IEY29" s="4"/>
      <c r="IEZ29"/>
      <c r="IFA29" s="22"/>
      <c r="IFB29" s="22"/>
      <c r="IFC29" s="22"/>
      <c r="IFD29" s="15"/>
      <c r="IFE29" s="23"/>
      <c r="IFF29" s="21"/>
      <c r="IFG29"/>
      <c r="IFH29" s="4"/>
      <c r="IFI29" s="4"/>
      <c r="IFJ29"/>
      <c r="IFK29" s="22"/>
      <c r="IFL29" s="22"/>
      <c r="IFM29" s="22"/>
      <c r="IFN29" s="15"/>
      <c r="IFO29" s="23"/>
      <c r="IFP29" s="21"/>
      <c r="IFQ29"/>
      <c r="IFR29" s="4"/>
      <c r="IFS29" s="4"/>
      <c r="IFT29"/>
      <c r="IFU29" s="22"/>
      <c r="IFV29" s="22"/>
      <c r="IFW29" s="22"/>
      <c r="IFX29" s="15"/>
      <c r="IFY29" s="23"/>
      <c r="IFZ29" s="21"/>
      <c r="IGA29"/>
      <c r="IGB29" s="4"/>
      <c r="IGC29" s="4"/>
      <c r="IGD29"/>
      <c r="IGE29" s="22"/>
      <c r="IGF29" s="22"/>
      <c r="IGG29" s="22"/>
      <c r="IGH29" s="15"/>
      <c r="IGI29" s="23"/>
      <c r="IGJ29" s="21"/>
      <c r="IGK29"/>
      <c r="IGL29" s="4"/>
      <c r="IGM29" s="4"/>
      <c r="IGN29"/>
      <c r="IGO29" s="22"/>
      <c r="IGP29" s="22"/>
      <c r="IGQ29" s="22"/>
      <c r="IGR29" s="15"/>
      <c r="IGS29" s="23"/>
      <c r="IGT29" s="21"/>
      <c r="IGU29"/>
      <c r="IGV29" s="4"/>
      <c r="IGW29" s="4"/>
      <c r="IGX29"/>
      <c r="IGY29" s="22"/>
      <c r="IGZ29" s="22"/>
      <c r="IHA29" s="22"/>
      <c r="IHB29" s="15"/>
      <c r="IHC29" s="23"/>
      <c r="IHD29" s="21"/>
      <c r="IHE29"/>
      <c r="IHF29" s="4"/>
      <c r="IHG29" s="4"/>
      <c r="IHH29"/>
      <c r="IHI29" s="22"/>
      <c r="IHJ29" s="22"/>
      <c r="IHK29" s="22"/>
      <c r="IHL29" s="15"/>
      <c r="IHM29" s="23"/>
      <c r="IHN29" s="21"/>
      <c r="IHO29"/>
      <c r="IHP29" s="4"/>
      <c r="IHQ29" s="4"/>
      <c r="IHR29"/>
      <c r="IHS29" s="22"/>
      <c r="IHT29" s="22"/>
      <c r="IHU29" s="22"/>
      <c r="IHV29" s="15"/>
      <c r="IHW29" s="23"/>
      <c r="IHX29" s="21"/>
      <c r="IHY29"/>
      <c r="IHZ29" s="4"/>
      <c r="IIA29" s="4"/>
      <c r="IIB29"/>
      <c r="IIC29" s="22"/>
      <c r="IID29" s="22"/>
      <c r="IIE29" s="22"/>
      <c r="IIF29" s="15"/>
      <c r="IIG29" s="23"/>
      <c r="IIH29" s="21"/>
      <c r="III29"/>
      <c r="IIJ29" s="4"/>
      <c r="IIK29" s="4"/>
      <c r="IIL29"/>
      <c r="IIM29" s="22"/>
      <c r="IIN29" s="22"/>
      <c r="IIO29" s="22"/>
      <c r="IIP29" s="15"/>
      <c r="IIQ29" s="23"/>
      <c r="IIR29" s="21"/>
      <c r="IIS29"/>
      <c r="IIT29" s="4"/>
      <c r="IIU29" s="4"/>
      <c r="IIV29"/>
      <c r="IIW29" s="22"/>
      <c r="IIX29" s="22"/>
      <c r="IIY29" s="22"/>
      <c r="IIZ29" s="15"/>
      <c r="IJA29" s="23"/>
      <c r="IJB29" s="21"/>
      <c r="IJC29"/>
      <c r="IJD29" s="4"/>
      <c r="IJE29" s="4"/>
      <c r="IJF29"/>
      <c r="IJG29" s="22"/>
      <c r="IJH29" s="22"/>
      <c r="IJI29" s="22"/>
      <c r="IJJ29" s="15"/>
      <c r="IJK29" s="23"/>
      <c r="IJL29" s="21"/>
      <c r="IJM29"/>
      <c r="IJN29" s="4"/>
      <c r="IJO29" s="4"/>
      <c r="IJP29"/>
      <c r="IJQ29" s="22"/>
      <c r="IJR29" s="22"/>
      <c r="IJS29" s="22"/>
      <c r="IJT29" s="15"/>
      <c r="IJU29" s="23"/>
      <c r="IJV29" s="21"/>
      <c r="IJW29"/>
      <c r="IJX29" s="4"/>
      <c r="IJY29" s="4"/>
      <c r="IJZ29"/>
      <c r="IKA29" s="22"/>
      <c r="IKB29" s="22"/>
      <c r="IKC29" s="22"/>
      <c r="IKD29" s="15"/>
      <c r="IKE29" s="23"/>
      <c r="IKF29" s="21"/>
      <c r="IKG29"/>
      <c r="IKH29" s="4"/>
      <c r="IKI29" s="4"/>
      <c r="IKJ29"/>
      <c r="IKK29" s="22"/>
      <c r="IKL29" s="22"/>
      <c r="IKM29" s="22"/>
      <c r="IKN29" s="15"/>
      <c r="IKO29" s="23"/>
      <c r="IKP29" s="21"/>
      <c r="IKQ29"/>
      <c r="IKR29" s="4"/>
      <c r="IKS29" s="4"/>
      <c r="IKT29"/>
      <c r="IKU29" s="22"/>
      <c r="IKV29" s="22"/>
      <c r="IKW29" s="22"/>
      <c r="IKX29" s="15"/>
      <c r="IKY29" s="23"/>
      <c r="IKZ29" s="21"/>
      <c r="ILA29"/>
      <c r="ILB29" s="4"/>
      <c r="ILC29" s="4"/>
      <c r="ILD29"/>
      <c r="ILE29" s="22"/>
      <c r="ILF29" s="22"/>
      <c r="ILG29" s="22"/>
      <c r="ILH29" s="15"/>
      <c r="ILI29" s="23"/>
      <c r="ILJ29" s="21"/>
      <c r="ILK29"/>
      <c r="ILL29" s="4"/>
      <c r="ILM29" s="4"/>
      <c r="ILN29"/>
      <c r="ILO29" s="22"/>
      <c r="ILP29" s="22"/>
      <c r="ILQ29" s="22"/>
      <c r="ILR29" s="15"/>
      <c r="ILS29" s="23"/>
      <c r="ILT29" s="21"/>
      <c r="ILU29"/>
      <c r="ILV29" s="4"/>
      <c r="ILW29" s="4"/>
      <c r="ILX29"/>
      <c r="ILY29" s="22"/>
      <c r="ILZ29" s="22"/>
      <c r="IMA29" s="22"/>
      <c r="IMB29" s="15"/>
      <c r="IMC29" s="23"/>
      <c r="IMD29" s="21"/>
      <c r="IME29"/>
      <c r="IMF29" s="4"/>
      <c r="IMG29" s="4"/>
      <c r="IMH29"/>
      <c r="IMI29" s="22"/>
      <c r="IMJ29" s="22"/>
      <c r="IMK29" s="22"/>
      <c r="IML29" s="15"/>
      <c r="IMM29" s="23"/>
      <c r="IMN29" s="21"/>
      <c r="IMO29"/>
      <c r="IMP29" s="4"/>
      <c r="IMQ29" s="4"/>
      <c r="IMR29"/>
      <c r="IMS29" s="22"/>
      <c r="IMT29" s="22"/>
      <c r="IMU29" s="22"/>
      <c r="IMV29" s="15"/>
      <c r="IMW29" s="23"/>
      <c r="IMX29" s="21"/>
      <c r="IMY29"/>
      <c r="IMZ29" s="4"/>
      <c r="INA29" s="4"/>
      <c r="INB29"/>
      <c r="INC29" s="22"/>
      <c r="IND29" s="22"/>
      <c r="INE29" s="22"/>
      <c r="INF29" s="15"/>
      <c r="ING29" s="23"/>
      <c r="INH29" s="21"/>
      <c r="INI29"/>
      <c r="INJ29" s="4"/>
      <c r="INK29" s="4"/>
      <c r="INL29"/>
      <c r="INM29" s="22"/>
      <c r="INN29" s="22"/>
      <c r="INO29" s="22"/>
      <c r="INP29" s="15"/>
      <c r="INQ29" s="23"/>
      <c r="INR29" s="21"/>
      <c r="INS29"/>
      <c r="INT29" s="4"/>
      <c r="INU29" s="4"/>
      <c r="INV29"/>
      <c r="INW29" s="22"/>
      <c r="INX29" s="22"/>
      <c r="INY29" s="22"/>
      <c r="INZ29" s="15"/>
      <c r="IOA29" s="23"/>
      <c r="IOB29" s="21"/>
      <c r="IOC29"/>
      <c r="IOD29" s="4"/>
      <c r="IOE29" s="4"/>
      <c r="IOF29"/>
      <c r="IOG29" s="22"/>
      <c r="IOH29" s="22"/>
      <c r="IOI29" s="22"/>
      <c r="IOJ29" s="15"/>
      <c r="IOK29" s="23"/>
      <c r="IOL29" s="21"/>
      <c r="IOM29"/>
      <c r="ION29" s="4"/>
      <c r="IOO29" s="4"/>
      <c r="IOP29"/>
      <c r="IOQ29" s="22"/>
      <c r="IOR29" s="22"/>
      <c r="IOS29" s="22"/>
      <c r="IOT29" s="15"/>
      <c r="IOU29" s="23"/>
      <c r="IOV29" s="21"/>
      <c r="IOW29"/>
      <c r="IOX29" s="4"/>
      <c r="IOY29" s="4"/>
      <c r="IOZ29"/>
      <c r="IPA29" s="22"/>
      <c r="IPB29" s="22"/>
      <c r="IPC29" s="22"/>
      <c r="IPD29" s="15"/>
      <c r="IPE29" s="23"/>
      <c r="IPF29" s="21"/>
      <c r="IPG29"/>
      <c r="IPH29" s="4"/>
      <c r="IPI29" s="4"/>
      <c r="IPJ29"/>
      <c r="IPK29" s="22"/>
      <c r="IPL29" s="22"/>
      <c r="IPM29" s="22"/>
      <c r="IPN29" s="15"/>
      <c r="IPO29" s="23"/>
      <c r="IPP29" s="21"/>
      <c r="IPQ29"/>
      <c r="IPR29" s="4"/>
      <c r="IPS29" s="4"/>
      <c r="IPT29"/>
      <c r="IPU29" s="22"/>
      <c r="IPV29" s="22"/>
      <c r="IPW29" s="22"/>
      <c r="IPX29" s="15"/>
      <c r="IPY29" s="23"/>
      <c r="IPZ29" s="21"/>
      <c r="IQA29"/>
      <c r="IQB29" s="4"/>
      <c r="IQC29" s="4"/>
      <c r="IQD29"/>
      <c r="IQE29" s="22"/>
      <c r="IQF29" s="22"/>
      <c r="IQG29" s="22"/>
      <c r="IQH29" s="15"/>
      <c r="IQI29" s="23"/>
      <c r="IQJ29" s="21"/>
      <c r="IQK29"/>
      <c r="IQL29" s="4"/>
      <c r="IQM29" s="4"/>
      <c r="IQN29"/>
      <c r="IQO29" s="22"/>
      <c r="IQP29" s="22"/>
      <c r="IQQ29" s="22"/>
      <c r="IQR29" s="15"/>
      <c r="IQS29" s="23"/>
      <c r="IQT29" s="21"/>
      <c r="IQU29"/>
      <c r="IQV29" s="4"/>
      <c r="IQW29" s="4"/>
      <c r="IQX29"/>
      <c r="IQY29" s="22"/>
      <c r="IQZ29" s="22"/>
      <c r="IRA29" s="22"/>
      <c r="IRB29" s="15"/>
      <c r="IRC29" s="23"/>
      <c r="IRD29" s="21"/>
      <c r="IRE29"/>
      <c r="IRF29" s="4"/>
      <c r="IRG29" s="4"/>
      <c r="IRH29"/>
      <c r="IRI29" s="22"/>
      <c r="IRJ29" s="22"/>
      <c r="IRK29" s="22"/>
      <c r="IRL29" s="15"/>
      <c r="IRM29" s="23"/>
      <c r="IRN29" s="21"/>
      <c r="IRO29"/>
      <c r="IRP29" s="4"/>
      <c r="IRQ29" s="4"/>
      <c r="IRR29"/>
      <c r="IRS29" s="22"/>
      <c r="IRT29" s="22"/>
      <c r="IRU29" s="22"/>
      <c r="IRV29" s="15"/>
      <c r="IRW29" s="23"/>
      <c r="IRX29" s="21"/>
      <c r="IRY29"/>
      <c r="IRZ29" s="4"/>
      <c r="ISA29" s="4"/>
      <c r="ISB29"/>
      <c r="ISC29" s="22"/>
      <c r="ISD29" s="22"/>
      <c r="ISE29" s="22"/>
      <c r="ISF29" s="15"/>
      <c r="ISG29" s="23"/>
      <c r="ISH29" s="21"/>
      <c r="ISI29"/>
      <c r="ISJ29" s="4"/>
      <c r="ISK29" s="4"/>
      <c r="ISL29"/>
      <c r="ISM29" s="22"/>
      <c r="ISN29" s="22"/>
      <c r="ISO29" s="22"/>
      <c r="ISP29" s="15"/>
      <c r="ISQ29" s="23"/>
      <c r="ISR29" s="21"/>
      <c r="ISS29"/>
      <c r="IST29" s="4"/>
      <c r="ISU29" s="4"/>
      <c r="ISV29"/>
      <c r="ISW29" s="22"/>
      <c r="ISX29" s="22"/>
      <c r="ISY29" s="22"/>
      <c r="ISZ29" s="15"/>
      <c r="ITA29" s="23"/>
      <c r="ITB29" s="21"/>
      <c r="ITC29"/>
      <c r="ITD29" s="4"/>
      <c r="ITE29" s="4"/>
      <c r="ITF29"/>
      <c r="ITG29" s="22"/>
      <c r="ITH29" s="22"/>
      <c r="ITI29" s="22"/>
      <c r="ITJ29" s="15"/>
      <c r="ITK29" s="23"/>
      <c r="ITL29" s="21"/>
      <c r="ITM29"/>
      <c r="ITN29" s="4"/>
      <c r="ITO29" s="4"/>
      <c r="ITP29"/>
      <c r="ITQ29" s="22"/>
      <c r="ITR29" s="22"/>
      <c r="ITS29" s="22"/>
      <c r="ITT29" s="15"/>
      <c r="ITU29" s="23"/>
      <c r="ITV29" s="21"/>
      <c r="ITW29"/>
      <c r="ITX29" s="4"/>
      <c r="ITY29" s="4"/>
      <c r="ITZ29"/>
      <c r="IUA29" s="22"/>
      <c r="IUB29" s="22"/>
      <c r="IUC29" s="22"/>
      <c r="IUD29" s="15"/>
      <c r="IUE29" s="23"/>
      <c r="IUF29" s="21"/>
      <c r="IUG29"/>
      <c r="IUH29" s="4"/>
      <c r="IUI29" s="4"/>
      <c r="IUJ29"/>
      <c r="IUK29" s="22"/>
      <c r="IUL29" s="22"/>
      <c r="IUM29" s="22"/>
      <c r="IUN29" s="15"/>
      <c r="IUO29" s="23"/>
      <c r="IUP29" s="21"/>
      <c r="IUQ29"/>
      <c r="IUR29" s="4"/>
      <c r="IUS29" s="4"/>
      <c r="IUT29"/>
      <c r="IUU29" s="22"/>
      <c r="IUV29" s="22"/>
      <c r="IUW29" s="22"/>
      <c r="IUX29" s="15"/>
      <c r="IUY29" s="23"/>
      <c r="IUZ29" s="21"/>
      <c r="IVA29"/>
      <c r="IVB29" s="4"/>
      <c r="IVC29" s="4"/>
      <c r="IVD29"/>
      <c r="IVE29" s="22"/>
      <c r="IVF29" s="22"/>
      <c r="IVG29" s="22"/>
      <c r="IVH29" s="15"/>
      <c r="IVI29" s="23"/>
      <c r="IVJ29" s="21"/>
      <c r="IVK29"/>
      <c r="IVL29" s="4"/>
      <c r="IVM29" s="4"/>
      <c r="IVN29"/>
      <c r="IVO29" s="22"/>
      <c r="IVP29" s="22"/>
      <c r="IVQ29" s="22"/>
      <c r="IVR29" s="15"/>
      <c r="IVS29" s="23"/>
      <c r="IVT29" s="21"/>
      <c r="IVU29"/>
      <c r="IVV29" s="4"/>
      <c r="IVW29" s="4"/>
      <c r="IVX29"/>
      <c r="IVY29" s="22"/>
      <c r="IVZ29" s="22"/>
      <c r="IWA29" s="22"/>
      <c r="IWB29" s="15"/>
      <c r="IWC29" s="23"/>
      <c r="IWD29" s="21"/>
      <c r="IWE29"/>
      <c r="IWF29" s="4"/>
      <c r="IWG29" s="4"/>
      <c r="IWH29"/>
      <c r="IWI29" s="22"/>
      <c r="IWJ29" s="22"/>
      <c r="IWK29" s="22"/>
      <c r="IWL29" s="15"/>
      <c r="IWM29" s="23"/>
      <c r="IWN29" s="21"/>
      <c r="IWO29"/>
      <c r="IWP29" s="4"/>
      <c r="IWQ29" s="4"/>
      <c r="IWR29"/>
      <c r="IWS29" s="22"/>
      <c r="IWT29" s="22"/>
      <c r="IWU29" s="22"/>
      <c r="IWV29" s="15"/>
      <c r="IWW29" s="23"/>
      <c r="IWX29" s="21"/>
      <c r="IWY29"/>
      <c r="IWZ29" s="4"/>
      <c r="IXA29" s="4"/>
      <c r="IXB29"/>
      <c r="IXC29" s="22"/>
      <c r="IXD29" s="22"/>
      <c r="IXE29" s="22"/>
      <c r="IXF29" s="15"/>
      <c r="IXG29" s="23"/>
      <c r="IXH29" s="21"/>
      <c r="IXI29"/>
      <c r="IXJ29" s="4"/>
      <c r="IXK29" s="4"/>
      <c r="IXL29"/>
      <c r="IXM29" s="22"/>
      <c r="IXN29" s="22"/>
      <c r="IXO29" s="22"/>
      <c r="IXP29" s="15"/>
      <c r="IXQ29" s="23"/>
      <c r="IXR29" s="21"/>
      <c r="IXS29"/>
      <c r="IXT29" s="4"/>
      <c r="IXU29" s="4"/>
      <c r="IXV29"/>
      <c r="IXW29" s="22"/>
      <c r="IXX29" s="22"/>
      <c r="IXY29" s="22"/>
      <c r="IXZ29" s="15"/>
      <c r="IYA29" s="23"/>
      <c r="IYB29" s="21"/>
      <c r="IYC29"/>
      <c r="IYD29" s="4"/>
      <c r="IYE29" s="4"/>
      <c r="IYF29"/>
      <c r="IYG29" s="22"/>
      <c r="IYH29" s="22"/>
      <c r="IYI29" s="22"/>
      <c r="IYJ29" s="15"/>
      <c r="IYK29" s="23"/>
      <c r="IYL29" s="21"/>
      <c r="IYM29"/>
      <c r="IYN29" s="4"/>
      <c r="IYO29" s="4"/>
      <c r="IYP29"/>
      <c r="IYQ29" s="22"/>
      <c r="IYR29" s="22"/>
      <c r="IYS29" s="22"/>
      <c r="IYT29" s="15"/>
      <c r="IYU29" s="23"/>
      <c r="IYV29" s="21"/>
      <c r="IYW29"/>
      <c r="IYX29" s="4"/>
      <c r="IYY29" s="4"/>
      <c r="IYZ29"/>
      <c r="IZA29" s="22"/>
      <c r="IZB29" s="22"/>
      <c r="IZC29" s="22"/>
      <c r="IZD29" s="15"/>
      <c r="IZE29" s="23"/>
      <c r="IZF29" s="21"/>
      <c r="IZG29"/>
      <c r="IZH29" s="4"/>
      <c r="IZI29" s="4"/>
      <c r="IZJ29"/>
      <c r="IZK29" s="22"/>
      <c r="IZL29" s="22"/>
      <c r="IZM29" s="22"/>
      <c r="IZN29" s="15"/>
      <c r="IZO29" s="23"/>
      <c r="IZP29" s="21"/>
      <c r="IZQ29"/>
      <c r="IZR29" s="4"/>
      <c r="IZS29" s="4"/>
      <c r="IZT29"/>
      <c r="IZU29" s="22"/>
      <c r="IZV29" s="22"/>
      <c r="IZW29" s="22"/>
      <c r="IZX29" s="15"/>
      <c r="IZY29" s="23"/>
      <c r="IZZ29" s="21"/>
      <c r="JAA29"/>
      <c r="JAB29" s="4"/>
      <c r="JAC29" s="4"/>
      <c r="JAD29"/>
      <c r="JAE29" s="22"/>
      <c r="JAF29" s="22"/>
      <c r="JAG29" s="22"/>
      <c r="JAH29" s="15"/>
      <c r="JAI29" s="23"/>
      <c r="JAJ29" s="21"/>
      <c r="JAK29"/>
      <c r="JAL29" s="4"/>
      <c r="JAM29" s="4"/>
      <c r="JAN29"/>
      <c r="JAO29" s="22"/>
      <c r="JAP29" s="22"/>
      <c r="JAQ29" s="22"/>
      <c r="JAR29" s="15"/>
      <c r="JAS29" s="23"/>
      <c r="JAT29" s="21"/>
      <c r="JAU29"/>
      <c r="JAV29" s="4"/>
      <c r="JAW29" s="4"/>
      <c r="JAX29"/>
      <c r="JAY29" s="22"/>
      <c r="JAZ29" s="22"/>
      <c r="JBA29" s="22"/>
      <c r="JBB29" s="15"/>
      <c r="JBC29" s="23"/>
      <c r="JBD29" s="21"/>
      <c r="JBE29"/>
      <c r="JBF29" s="4"/>
      <c r="JBG29" s="4"/>
      <c r="JBH29"/>
      <c r="JBI29" s="22"/>
      <c r="JBJ29" s="22"/>
      <c r="JBK29" s="22"/>
      <c r="JBL29" s="15"/>
      <c r="JBM29" s="23"/>
      <c r="JBN29" s="21"/>
      <c r="JBO29"/>
      <c r="JBP29" s="4"/>
      <c r="JBQ29" s="4"/>
      <c r="JBR29"/>
      <c r="JBS29" s="22"/>
      <c r="JBT29" s="22"/>
      <c r="JBU29" s="22"/>
      <c r="JBV29" s="15"/>
      <c r="JBW29" s="23"/>
      <c r="JBX29" s="21"/>
      <c r="JBY29"/>
      <c r="JBZ29" s="4"/>
      <c r="JCA29" s="4"/>
      <c r="JCB29"/>
      <c r="JCC29" s="22"/>
      <c r="JCD29" s="22"/>
      <c r="JCE29" s="22"/>
      <c r="JCF29" s="15"/>
      <c r="JCG29" s="23"/>
      <c r="JCH29" s="21"/>
      <c r="JCI29"/>
      <c r="JCJ29" s="4"/>
      <c r="JCK29" s="4"/>
      <c r="JCL29"/>
      <c r="JCM29" s="22"/>
      <c r="JCN29" s="22"/>
      <c r="JCO29" s="22"/>
      <c r="JCP29" s="15"/>
      <c r="JCQ29" s="23"/>
      <c r="JCR29" s="21"/>
      <c r="JCS29"/>
      <c r="JCT29" s="4"/>
      <c r="JCU29" s="4"/>
      <c r="JCV29"/>
      <c r="JCW29" s="22"/>
      <c r="JCX29" s="22"/>
      <c r="JCY29" s="22"/>
      <c r="JCZ29" s="15"/>
      <c r="JDA29" s="23"/>
      <c r="JDB29" s="21"/>
      <c r="JDC29"/>
      <c r="JDD29" s="4"/>
      <c r="JDE29" s="4"/>
      <c r="JDF29"/>
      <c r="JDG29" s="22"/>
      <c r="JDH29" s="22"/>
      <c r="JDI29" s="22"/>
      <c r="JDJ29" s="15"/>
      <c r="JDK29" s="23"/>
      <c r="JDL29" s="21"/>
      <c r="JDM29"/>
      <c r="JDN29" s="4"/>
      <c r="JDO29" s="4"/>
      <c r="JDP29"/>
      <c r="JDQ29" s="22"/>
      <c r="JDR29" s="22"/>
      <c r="JDS29" s="22"/>
      <c r="JDT29" s="15"/>
      <c r="JDU29" s="23"/>
      <c r="JDV29" s="21"/>
      <c r="JDW29"/>
      <c r="JDX29" s="4"/>
      <c r="JDY29" s="4"/>
      <c r="JDZ29"/>
      <c r="JEA29" s="22"/>
      <c r="JEB29" s="22"/>
      <c r="JEC29" s="22"/>
      <c r="JED29" s="15"/>
      <c r="JEE29" s="23"/>
      <c r="JEF29" s="21"/>
      <c r="JEG29"/>
      <c r="JEH29" s="4"/>
      <c r="JEI29" s="4"/>
      <c r="JEJ29"/>
      <c r="JEK29" s="22"/>
      <c r="JEL29" s="22"/>
      <c r="JEM29" s="22"/>
      <c r="JEN29" s="15"/>
      <c r="JEO29" s="23"/>
      <c r="JEP29" s="21"/>
      <c r="JEQ29"/>
      <c r="JER29" s="4"/>
      <c r="JES29" s="4"/>
      <c r="JET29"/>
      <c r="JEU29" s="22"/>
      <c r="JEV29" s="22"/>
      <c r="JEW29" s="22"/>
      <c r="JEX29" s="15"/>
      <c r="JEY29" s="23"/>
      <c r="JEZ29" s="21"/>
      <c r="JFA29"/>
      <c r="JFB29" s="4"/>
      <c r="JFC29" s="4"/>
      <c r="JFD29"/>
      <c r="JFE29" s="22"/>
      <c r="JFF29" s="22"/>
      <c r="JFG29" s="22"/>
      <c r="JFH29" s="15"/>
      <c r="JFI29" s="23"/>
      <c r="JFJ29" s="21"/>
      <c r="JFK29"/>
      <c r="JFL29" s="4"/>
      <c r="JFM29" s="4"/>
      <c r="JFN29"/>
      <c r="JFO29" s="22"/>
      <c r="JFP29" s="22"/>
      <c r="JFQ29" s="22"/>
      <c r="JFR29" s="15"/>
      <c r="JFS29" s="23"/>
      <c r="JFT29" s="21"/>
      <c r="JFU29"/>
      <c r="JFV29" s="4"/>
      <c r="JFW29" s="4"/>
      <c r="JFX29"/>
      <c r="JFY29" s="22"/>
      <c r="JFZ29" s="22"/>
      <c r="JGA29" s="22"/>
      <c r="JGB29" s="15"/>
      <c r="JGC29" s="23"/>
      <c r="JGD29" s="21"/>
      <c r="JGE29"/>
      <c r="JGF29" s="4"/>
      <c r="JGG29" s="4"/>
      <c r="JGH29"/>
      <c r="JGI29" s="22"/>
      <c r="JGJ29" s="22"/>
      <c r="JGK29" s="22"/>
      <c r="JGL29" s="15"/>
      <c r="JGM29" s="23"/>
      <c r="JGN29" s="21"/>
      <c r="JGO29"/>
      <c r="JGP29" s="4"/>
      <c r="JGQ29" s="4"/>
      <c r="JGR29"/>
      <c r="JGS29" s="22"/>
      <c r="JGT29" s="22"/>
      <c r="JGU29" s="22"/>
      <c r="JGV29" s="15"/>
      <c r="JGW29" s="23"/>
      <c r="JGX29" s="21"/>
      <c r="JGY29"/>
      <c r="JGZ29" s="4"/>
      <c r="JHA29" s="4"/>
      <c r="JHB29"/>
      <c r="JHC29" s="22"/>
      <c r="JHD29" s="22"/>
      <c r="JHE29" s="22"/>
      <c r="JHF29" s="15"/>
      <c r="JHG29" s="23"/>
      <c r="JHH29" s="21"/>
      <c r="JHI29"/>
      <c r="JHJ29" s="4"/>
      <c r="JHK29" s="4"/>
      <c r="JHL29"/>
      <c r="JHM29" s="22"/>
      <c r="JHN29" s="22"/>
      <c r="JHO29" s="22"/>
      <c r="JHP29" s="15"/>
      <c r="JHQ29" s="23"/>
      <c r="JHR29" s="21"/>
      <c r="JHS29"/>
      <c r="JHT29" s="4"/>
      <c r="JHU29" s="4"/>
      <c r="JHV29"/>
      <c r="JHW29" s="22"/>
      <c r="JHX29" s="22"/>
      <c r="JHY29" s="22"/>
      <c r="JHZ29" s="15"/>
      <c r="JIA29" s="23"/>
      <c r="JIB29" s="21"/>
      <c r="JIC29"/>
      <c r="JID29" s="4"/>
      <c r="JIE29" s="4"/>
      <c r="JIF29"/>
      <c r="JIG29" s="22"/>
      <c r="JIH29" s="22"/>
      <c r="JII29" s="22"/>
      <c r="JIJ29" s="15"/>
      <c r="JIK29" s="23"/>
      <c r="JIL29" s="21"/>
      <c r="JIM29"/>
      <c r="JIN29" s="4"/>
      <c r="JIO29" s="4"/>
      <c r="JIP29"/>
      <c r="JIQ29" s="22"/>
      <c r="JIR29" s="22"/>
      <c r="JIS29" s="22"/>
      <c r="JIT29" s="15"/>
      <c r="JIU29" s="23"/>
      <c r="JIV29" s="21"/>
      <c r="JIW29"/>
      <c r="JIX29" s="4"/>
      <c r="JIY29" s="4"/>
      <c r="JIZ29"/>
      <c r="JJA29" s="22"/>
      <c r="JJB29" s="22"/>
      <c r="JJC29" s="22"/>
      <c r="JJD29" s="15"/>
      <c r="JJE29" s="23"/>
      <c r="JJF29" s="21"/>
      <c r="JJG29"/>
      <c r="JJH29" s="4"/>
      <c r="JJI29" s="4"/>
      <c r="JJJ29"/>
      <c r="JJK29" s="22"/>
      <c r="JJL29" s="22"/>
      <c r="JJM29" s="22"/>
      <c r="JJN29" s="15"/>
      <c r="JJO29" s="23"/>
      <c r="JJP29" s="21"/>
      <c r="JJQ29"/>
      <c r="JJR29" s="4"/>
      <c r="JJS29" s="4"/>
      <c r="JJT29"/>
      <c r="JJU29" s="22"/>
      <c r="JJV29" s="22"/>
      <c r="JJW29" s="22"/>
      <c r="JJX29" s="15"/>
      <c r="JJY29" s="23"/>
      <c r="JJZ29" s="21"/>
      <c r="JKA29"/>
      <c r="JKB29" s="4"/>
      <c r="JKC29" s="4"/>
      <c r="JKD29"/>
      <c r="JKE29" s="22"/>
      <c r="JKF29" s="22"/>
      <c r="JKG29" s="22"/>
      <c r="JKH29" s="15"/>
      <c r="JKI29" s="23"/>
      <c r="JKJ29" s="21"/>
      <c r="JKK29"/>
      <c r="JKL29" s="4"/>
      <c r="JKM29" s="4"/>
      <c r="JKN29"/>
      <c r="JKO29" s="22"/>
      <c r="JKP29" s="22"/>
      <c r="JKQ29" s="22"/>
      <c r="JKR29" s="15"/>
      <c r="JKS29" s="23"/>
      <c r="JKT29" s="21"/>
      <c r="JKU29"/>
      <c r="JKV29" s="4"/>
      <c r="JKW29" s="4"/>
      <c r="JKX29"/>
      <c r="JKY29" s="22"/>
      <c r="JKZ29" s="22"/>
      <c r="JLA29" s="22"/>
      <c r="JLB29" s="15"/>
      <c r="JLC29" s="23"/>
      <c r="JLD29" s="21"/>
      <c r="JLE29"/>
      <c r="JLF29" s="4"/>
      <c r="JLG29" s="4"/>
      <c r="JLH29"/>
      <c r="JLI29" s="22"/>
      <c r="JLJ29" s="22"/>
      <c r="JLK29" s="22"/>
      <c r="JLL29" s="15"/>
      <c r="JLM29" s="23"/>
      <c r="JLN29" s="21"/>
      <c r="JLO29"/>
      <c r="JLP29" s="4"/>
      <c r="JLQ29" s="4"/>
      <c r="JLR29"/>
      <c r="JLS29" s="22"/>
      <c r="JLT29" s="22"/>
      <c r="JLU29" s="22"/>
      <c r="JLV29" s="15"/>
      <c r="JLW29" s="23"/>
      <c r="JLX29" s="21"/>
      <c r="JLY29"/>
      <c r="JLZ29" s="4"/>
      <c r="JMA29" s="4"/>
      <c r="JMB29"/>
      <c r="JMC29" s="22"/>
      <c r="JMD29" s="22"/>
      <c r="JME29" s="22"/>
      <c r="JMF29" s="15"/>
      <c r="JMG29" s="23"/>
      <c r="JMH29" s="21"/>
      <c r="JMI29"/>
      <c r="JMJ29" s="4"/>
      <c r="JMK29" s="4"/>
      <c r="JML29"/>
      <c r="JMM29" s="22"/>
      <c r="JMN29" s="22"/>
      <c r="JMO29" s="22"/>
      <c r="JMP29" s="15"/>
      <c r="JMQ29" s="23"/>
      <c r="JMR29" s="21"/>
      <c r="JMS29"/>
      <c r="JMT29" s="4"/>
      <c r="JMU29" s="4"/>
      <c r="JMV29"/>
      <c r="JMW29" s="22"/>
      <c r="JMX29" s="22"/>
      <c r="JMY29" s="22"/>
      <c r="JMZ29" s="15"/>
      <c r="JNA29" s="23"/>
      <c r="JNB29" s="21"/>
      <c r="JNC29"/>
      <c r="JND29" s="4"/>
      <c r="JNE29" s="4"/>
      <c r="JNF29"/>
      <c r="JNG29" s="22"/>
      <c r="JNH29" s="22"/>
      <c r="JNI29" s="22"/>
      <c r="JNJ29" s="15"/>
      <c r="JNK29" s="23"/>
      <c r="JNL29" s="21"/>
      <c r="JNM29"/>
      <c r="JNN29" s="4"/>
      <c r="JNO29" s="4"/>
      <c r="JNP29"/>
      <c r="JNQ29" s="22"/>
      <c r="JNR29" s="22"/>
      <c r="JNS29" s="22"/>
      <c r="JNT29" s="15"/>
      <c r="JNU29" s="23"/>
      <c r="JNV29" s="21"/>
      <c r="JNW29"/>
      <c r="JNX29" s="4"/>
      <c r="JNY29" s="4"/>
      <c r="JNZ29"/>
      <c r="JOA29" s="22"/>
      <c r="JOB29" s="22"/>
      <c r="JOC29" s="22"/>
      <c r="JOD29" s="15"/>
      <c r="JOE29" s="23"/>
      <c r="JOF29" s="21"/>
      <c r="JOG29"/>
      <c r="JOH29" s="4"/>
      <c r="JOI29" s="4"/>
      <c r="JOJ29"/>
      <c r="JOK29" s="22"/>
      <c r="JOL29" s="22"/>
      <c r="JOM29" s="22"/>
      <c r="JON29" s="15"/>
      <c r="JOO29" s="23"/>
      <c r="JOP29" s="21"/>
      <c r="JOQ29"/>
      <c r="JOR29" s="4"/>
      <c r="JOS29" s="4"/>
      <c r="JOT29"/>
      <c r="JOU29" s="22"/>
      <c r="JOV29" s="22"/>
      <c r="JOW29" s="22"/>
      <c r="JOX29" s="15"/>
      <c r="JOY29" s="23"/>
      <c r="JOZ29" s="21"/>
      <c r="JPA29"/>
      <c r="JPB29" s="4"/>
      <c r="JPC29" s="4"/>
      <c r="JPD29"/>
      <c r="JPE29" s="22"/>
      <c r="JPF29" s="22"/>
      <c r="JPG29" s="22"/>
      <c r="JPH29" s="15"/>
      <c r="JPI29" s="23"/>
      <c r="JPJ29" s="21"/>
      <c r="JPK29"/>
      <c r="JPL29" s="4"/>
      <c r="JPM29" s="4"/>
      <c r="JPN29"/>
      <c r="JPO29" s="22"/>
      <c r="JPP29" s="22"/>
      <c r="JPQ29" s="22"/>
      <c r="JPR29" s="15"/>
      <c r="JPS29" s="23"/>
      <c r="JPT29" s="21"/>
      <c r="JPU29"/>
      <c r="JPV29" s="4"/>
      <c r="JPW29" s="4"/>
      <c r="JPX29"/>
      <c r="JPY29" s="22"/>
      <c r="JPZ29" s="22"/>
      <c r="JQA29" s="22"/>
      <c r="JQB29" s="15"/>
      <c r="JQC29" s="23"/>
      <c r="JQD29" s="21"/>
      <c r="JQE29"/>
      <c r="JQF29" s="4"/>
      <c r="JQG29" s="4"/>
      <c r="JQH29"/>
      <c r="JQI29" s="22"/>
      <c r="JQJ29" s="22"/>
      <c r="JQK29" s="22"/>
      <c r="JQL29" s="15"/>
      <c r="JQM29" s="23"/>
      <c r="JQN29" s="21"/>
      <c r="JQO29"/>
      <c r="JQP29" s="4"/>
      <c r="JQQ29" s="4"/>
      <c r="JQR29"/>
      <c r="JQS29" s="22"/>
      <c r="JQT29" s="22"/>
      <c r="JQU29" s="22"/>
      <c r="JQV29" s="15"/>
      <c r="JQW29" s="23"/>
      <c r="JQX29" s="21"/>
      <c r="JQY29"/>
      <c r="JQZ29" s="4"/>
      <c r="JRA29" s="4"/>
      <c r="JRB29"/>
      <c r="JRC29" s="22"/>
      <c r="JRD29" s="22"/>
      <c r="JRE29" s="22"/>
      <c r="JRF29" s="15"/>
      <c r="JRG29" s="23"/>
      <c r="JRH29" s="21"/>
      <c r="JRI29"/>
      <c r="JRJ29" s="4"/>
      <c r="JRK29" s="4"/>
      <c r="JRL29"/>
      <c r="JRM29" s="22"/>
      <c r="JRN29" s="22"/>
      <c r="JRO29" s="22"/>
      <c r="JRP29" s="15"/>
      <c r="JRQ29" s="23"/>
      <c r="JRR29" s="21"/>
      <c r="JRS29"/>
      <c r="JRT29" s="4"/>
      <c r="JRU29" s="4"/>
      <c r="JRV29"/>
      <c r="JRW29" s="22"/>
      <c r="JRX29" s="22"/>
      <c r="JRY29" s="22"/>
      <c r="JRZ29" s="15"/>
      <c r="JSA29" s="23"/>
      <c r="JSB29" s="21"/>
      <c r="JSC29"/>
      <c r="JSD29" s="4"/>
      <c r="JSE29" s="4"/>
      <c r="JSF29"/>
      <c r="JSG29" s="22"/>
      <c r="JSH29" s="22"/>
      <c r="JSI29" s="22"/>
      <c r="JSJ29" s="15"/>
      <c r="JSK29" s="23"/>
      <c r="JSL29" s="21"/>
      <c r="JSM29"/>
      <c r="JSN29" s="4"/>
      <c r="JSO29" s="4"/>
      <c r="JSP29"/>
      <c r="JSQ29" s="22"/>
      <c r="JSR29" s="22"/>
      <c r="JSS29" s="22"/>
      <c r="JST29" s="15"/>
      <c r="JSU29" s="23"/>
      <c r="JSV29" s="21"/>
      <c r="JSW29"/>
      <c r="JSX29" s="4"/>
      <c r="JSY29" s="4"/>
      <c r="JSZ29"/>
      <c r="JTA29" s="22"/>
      <c r="JTB29" s="22"/>
      <c r="JTC29" s="22"/>
      <c r="JTD29" s="15"/>
      <c r="JTE29" s="23"/>
      <c r="JTF29" s="21"/>
      <c r="JTG29"/>
      <c r="JTH29" s="4"/>
      <c r="JTI29" s="4"/>
      <c r="JTJ29"/>
      <c r="JTK29" s="22"/>
      <c r="JTL29" s="22"/>
      <c r="JTM29" s="22"/>
      <c r="JTN29" s="15"/>
      <c r="JTO29" s="23"/>
      <c r="JTP29" s="21"/>
      <c r="JTQ29"/>
      <c r="JTR29" s="4"/>
      <c r="JTS29" s="4"/>
      <c r="JTT29"/>
      <c r="JTU29" s="22"/>
      <c r="JTV29" s="22"/>
      <c r="JTW29" s="22"/>
      <c r="JTX29" s="15"/>
      <c r="JTY29" s="23"/>
      <c r="JTZ29" s="21"/>
      <c r="JUA29"/>
      <c r="JUB29" s="4"/>
      <c r="JUC29" s="4"/>
      <c r="JUD29"/>
      <c r="JUE29" s="22"/>
      <c r="JUF29" s="22"/>
      <c r="JUG29" s="22"/>
      <c r="JUH29" s="15"/>
      <c r="JUI29" s="23"/>
      <c r="JUJ29" s="21"/>
      <c r="JUK29"/>
      <c r="JUL29" s="4"/>
      <c r="JUM29" s="4"/>
      <c r="JUN29"/>
      <c r="JUO29" s="22"/>
      <c r="JUP29" s="22"/>
      <c r="JUQ29" s="22"/>
      <c r="JUR29" s="15"/>
      <c r="JUS29" s="23"/>
      <c r="JUT29" s="21"/>
      <c r="JUU29"/>
      <c r="JUV29" s="4"/>
      <c r="JUW29" s="4"/>
      <c r="JUX29"/>
      <c r="JUY29" s="22"/>
      <c r="JUZ29" s="22"/>
      <c r="JVA29" s="22"/>
      <c r="JVB29" s="15"/>
      <c r="JVC29" s="23"/>
      <c r="JVD29" s="21"/>
      <c r="JVE29"/>
      <c r="JVF29" s="4"/>
      <c r="JVG29" s="4"/>
      <c r="JVH29"/>
      <c r="JVI29" s="22"/>
      <c r="JVJ29" s="22"/>
      <c r="JVK29" s="22"/>
      <c r="JVL29" s="15"/>
      <c r="JVM29" s="23"/>
      <c r="JVN29" s="21"/>
      <c r="JVO29"/>
      <c r="JVP29" s="4"/>
      <c r="JVQ29" s="4"/>
      <c r="JVR29"/>
      <c r="JVS29" s="22"/>
      <c r="JVT29" s="22"/>
      <c r="JVU29" s="22"/>
      <c r="JVV29" s="15"/>
      <c r="JVW29" s="23"/>
      <c r="JVX29" s="21"/>
      <c r="JVY29"/>
      <c r="JVZ29" s="4"/>
      <c r="JWA29" s="4"/>
      <c r="JWB29"/>
      <c r="JWC29" s="22"/>
      <c r="JWD29" s="22"/>
      <c r="JWE29" s="22"/>
      <c r="JWF29" s="15"/>
      <c r="JWG29" s="23"/>
      <c r="JWH29" s="21"/>
      <c r="JWI29"/>
      <c r="JWJ29" s="4"/>
      <c r="JWK29" s="4"/>
      <c r="JWL29"/>
      <c r="JWM29" s="22"/>
      <c r="JWN29" s="22"/>
      <c r="JWO29" s="22"/>
      <c r="JWP29" s="15"/>
      <c r="JWQ29" s="23"/>
      <c r="JWR29" s="21"/>
      <c r="JWS29"/>
      <c r="JWT29" s="4"/>
      <c r="JWU29" s="4"/>
      <c r="JWV29"/>
      <c r="JWW29" s="22"/>
      <c r="JWX29" s="22"/>
      <c r="JWY29" s="22"/>
      <c r="JWZ29" s="15"/>
      <c r="JXA29" s="23"/>
      <c r="JXB29" s="21"/>
      <c r="JXC29"/>
      <c r="JXD29" s="4"/>
      <c r="JXE29" s="4"/>
      <c r="JXF29"/>
      <c r="JXG29" s="22"/>
      <c r="JXH29" s="22"/>
      <c r="JXI29" s="22"/>
      <c r="JXJ29" s="15"/>
      <c r="JXK29" s="23"/>
      <c r="JXL29" s="21"/>
      <c r="JXM29"/>
      <c r="JXN29" s="4"/>
      <c r="JXO29" s="4"/>
      <c r="JXP29"/>
      <c r="JXQ29" s="22"/>
      <c r="JXR29" s="22"/>
      <c r="JXS29" s="22"/>
      <c r="JXT29" s="15"/>
      <c r="JXU29" s="23"/>
      <c r="JXV29" s="21"/>
      <c r="JXW29"/>
      <c r="JXX29" s="4"/>
      <c r="JXY29" s="4"/>
      <c r="JXZ29"/>
      <c r="JYA29" s="22"/>
      <c r="JYB29" s="22"/>
      <c r="JYC29" s="22"/>
      <c r="JYD29" s="15"/>
      <c r="JYE29" s="23"/>
      <c r="JYF29" s="21"/>
      <c r="JYG29"/>
      <c r="JYH29" s="4"/>
      <c r="JYI29" s="4"/>
      <c r="JYJ29"/>
      <c r="JYK29" s="22"/>
      <c r="JYL29" s="22"/>
      <c r="JYM29" s="22"/>
      <c r="JYN29" s="15"/>
      <c r="JYO29" s="23"/>
      <c r="JYP29" s="21"/>
      <c r="JYQ29"/>
      <c r="JYR29" s="4"/>
      <c r="JYS29" s="4"/>
      <c r="JYT29"/>
      <c r="JYU29" s="22"/>
      <c r="JYV29" s="22"/>
      <c r="JYW29" s="22"/>
      <c r="JYX29" s="15"/>
      <c r="JYY29" s="23"/>
      <c r="JYZ29" s="21"/>
      <c r="JZA29"/>
      <c r="JZB29" s="4"/>
      <c r="JZC29" s="4"/>
      <c r="JZD29"/>
      <c r="JZE29" s="22"/>
      <c r="JZF29" s="22"/>
      <c r="JZG29" s="22"/>
      <c r="JZH29" s="15"/>
      <c r="JZI29" s="23"/>
      <c r="JZJ29" s="21"/>
      <c r="JZK29"/>
      <c r="JZL29" s="4"/>
      <c r="JZM29" s="4"/>
      <c r="JZN29"/>
      <c r="JZO29" s="22"/>
      <c r="JZP29" s="22"/>
      <c r="JZQ29" s="22"/>
      <c r="JZR29" s="15"/>
      <c r="JZS29" s="23"/>
      <c r="JZT29" s="21"/>
      <c r="JZU29"/>
      <c r="JZV29" s="4"/>
      <c r="JZW29" s="4"/>
      <c r="JZX29"/>
      <c r="JZY29" s="22"/>
      <c r="JZZ29" s="22"/>
      <c r="KAA29" s="22"/>
      <c r="KAB29" s="15"/>
      <c r="KAC29" s="23"/>
      <c r="KAD29" s="21"/>
      <c r="KAE29"/>
      <c r="KAF29" s="4"/>
      <c r="KAG29" s="4"/>
      <c r="KAH29"/>
      <c r="KAI29" s="22"/>
      <c r="KAJ29" s="22"/>
      <c r="KAK29" s="22"/>
      <c r="KAL29" s="15"/>
      <c r="KAM29" s="23"/>
      <c r="KAN29" s="21"/>
      <c r="KAO29"/>
      <c r="KAP29" s="4"/>
      <c r="KAQ29" s="4"/>
      <c r="KAR29"/>
      <c r="KAS29" s="22"/>
      <c r="KAT29" s="22"/>
      <c r="KAU29" s="22"/>
      <c r="KAV29" s="15"/>
      <c r="KAW29" s="23"/>
      <c r="KAX29" s="21"/>
      <c r="KAY29"/>
      <c r="KAZ29" s="4"/>
      <c r="KBA29" s="4"/>
      <c r="KBB29"/>
      <c r="KBC29" s="22"/>
      <c r="KBD29" s="22"/>
      <c r="KBE29" s="22"/>
      <c r="KBF29" s="15"/>
      <c r="KBG29" s="23"/>
      <c r="KBH29" s="21"/>
      <c r="KBI29"/>
      <c r="KBJ29" s="4"/>
      <c r="KBK29" s="4"/>
      <c r="KBL29"/>
      <c r="KBM29" s="22"/>
      <c r="KBN29" s="22"/>
      <c r="KBO29" s="22"/>
      <c r="KBP29" s="15"/>
      <c r="KBQ29" s="23"/>
      <c r="KBR29" s="21"/>
      <c r="KBS29"/>
      <c r="KBT29" s="4"/>
      <c r="KBU29" s="4"/>
      <c r="KBV29"/>
      <c r="KBW29" s="22"/>
      <c r="KBX29" s="22"/>
      <c r="KBY29" s="22"/>
      <c r="KBZ29" s="15"/>
      <c r="KCA29" s="23"/>
      <c r="KCB29" s="21"/>
      <c r="KCC29"/>
      <c r="KCD29" s="4"/>
      <c r="KCE29" s="4"/>
      <c r="KCF29"/>
      <c r="KCG29" s="22"/>
      <c r="KCH29" s="22"/>
      <c r="KCI29" s="22"/>
      <c r="KCJ29" s="15"/>
      <c r="KCK29" s="23"/>
      <c r="KCL29" s="21"/>
      <c r="KCM29"/>
      <c r="KCN29" s="4"/>
      <c r="KCO29" s="4"/>
      <c r="KCP29"/>
      <c r="KCQ29" s="22"/>
      <c r="KCR29" s="22"/>
      <c r="KCS29" s="22"/>
      <c r="KCT29" s="15"/>
      <c r="KCU29" s="23"/>
      <c r="KCV29" s="21"/>
      <c r="KCW29"/>
      <c r="KCX29" s="4"/>
      <c r="KCY29" s="4"/>
      <c r="KCZ29"/>
      <c r="KDA29" s="22"/>
      <c r="KDB29" s="22"/>
      <c r="KDC29" s="22"/>
      <c r="KDD29" s="15"/>
      <c r="KDE29" s="23"/>
      <c r="KDF29" s="21"/>
      <c r="KDG29"/>
      <c r="KDH29" s="4"/>
      <c r="KDI29" s="4"/>
      <c r="KDJ29"/>
      <c r="KDK29" s="22"/>
      <c r="KDL29" s="22"/>
      <c r="KDM29" s="22"/>
      <c r="KDN29" s="15"/>
      <c r="KDO29" s="23"/>
      <c r="KDP29" s="21"/>
      <c r="KDQ29"/>
      <c r="KDR29" s="4"/>
      <c r="KDS29" s="4"/>
      <c r="KDT29"/>
      <c r="KDU29" s="22"/>
      <c r="KDV29" s="22"/>
      <c r="KDW29" s="22"/>
      <c r="KDX29" s="15"/>
      <c r="KDY29" s="23"/>
      <c r="KDZ29" s="21"/>
      <c r="KEA29"/>
      <c r="KEB29" s="4"/>
      <c r="KEC29" s="4"/>
      <c r="KED29"/>
      <c r="KEE29" s="22"/>
      <c r="KEF29" s="22"/>
      <c r="KEG29" s="22"/>
      <c r="KEH29" s="15"/>
      <c r="KEI29" s="23"/>
      <c r="KEJ29" s="21"/>
      <c r="KEK29"/>
      <c r="KEL29" s="4"/>
      <c r="KEM29" s="4"/>
      <c r="KEN29"/>
      <c r="KEO29" s="22"/>
      <c r="KEP29" s="22"/>
      <c r="KEQ29" s="22"/>
      <c r="KER29" s="15"/>
      <c r="KES29" s="23"/>
      <c r="KET29" s="21"/>
      <c r="KEU29"/>
      <c r="KEV29" s="4"/>
      <c r="KEW29" s="4"/>
      <c r="KEX29"/>
      <c r="KEY29" s="22"/>
      <c r="KEZ29" s="22"/>
      <c r="KFA29" s="22"/>
      <c r="KFB29" s="15"/>
      <c r="KFC29" s="23"/>
      <c r="KFD29" s="21"/>
      <c r="KFE29"/>
      <c r="KFF29" s="4"/>
      <c r="KFG29" s="4"/>
      <c r="KFH29"/>
      <c r="KFI29" s="22"/>
      <c r="KFJ29" s="22"/>
      <c r="KFK29" s="22"/>
      <c r="KFL29" s="15"/>
      <c r="KFM29" s="23"/>
      <c r="KFN29" s="21"/>
      <c r="KFO29"/>
      <c r="KFP29" s="4"/>
      <c r="KFQ29" s="4"/>
      <c r="KFR29"/>
      <c r="KFS29" s="22"/>
      <c r="KFT29" s="22"/>
      <c r="KFU29" s="22"/>
      <c r="KFV29" s="15"/>
      <c r="KFW29" s="23"/>
      <c r="KFX29" s="21"/>
      <c r="KFY29"/>
      <c r="KFZ29" s="4"/>
      <c r="KGA29" s="4"/>
      <c r="KGB29"/>
      <c r="KGC29" s="22"/>
      <c r="KGD29" s="22"/>
      <c r="KGE29" s="22"/>
      <c r="KGF29" s="15"/>
      <c r="KGG29" s="23"/>
      <c r="KGH29" s="21"/>
      <c r="KGI29"/>
      <c r="KGJ29" s="4"/>
      <c r="KGK29" s="4"/>
      <c r="KGL29"/>
      <c r="KGM29" s="22"/>
      <c r="KGN29" s="22"/>
      <c r="KGO29" s="22"/>
      <c r="KGP29" s="15"/>
      <c r="KGQ29" s="23"/>
      <c r="KGR29" s="21"/>
      <c r="KGS29"/>
      <c r="KGT29" s="4"/>
      <c r="KGU29" s="4"/>
      <c r="KGV29"/>
      <c r="KGW29" s="22"/>
      <c r="KGX29" s="22"/>
      <c r="KGY29" s="22"/>
      <c r="KGZ29" s="15"/>
      <c r="KHA29" s="23"/>
      <c r="KHB29" s="21"/>
      <c r="KHC29"/>
      <c r="KHD29" s="4"/>
      <c r="KHE29" s="4"/>
      <c r="KHF29"/>
      <c r="KHG29" s="22"/>
      <c r="KHH29" s="22"/>
      <c r="KHI29" s="22"/>
      <c r="KHJ29" s="15"/>
      <c r="KHK29" s="23"/>
      <c r="KHL29" s="21"/>
      <c r="KHM29"/>
      <c r="KHN29" s="4"/>
      <c r="KHO29" s="4"/>
      <c r="KHP29"/>
      <c r="KHQ29" s="22"/>
      <c r="KHR29" s="22"/>
      <c r="KHS29" s="22"/>
      <c r="KHT29" s="15"/>
      <c r="KHU29" s="23"/>
      <c r="KHV29" s="21"/>
      <c r="KHW29"/>
      <c r="KHX29" s="4"/>
      <c r="KHY29" s="4"/>
      <c r="KHZ29"/>
      <c r="KIA29" s="22"/>
      <c r="KIB29" s="22"/>
      <c r="KIC29" s="22"/>
      <c r="KID29" s="15"/>
      <c r="KIE29" s="23"/>
      <c r="KIF29" s="21"/>
      <c r="KIG29"/>
      <c r="KIH29" s="4"/>
      <c r="KII29" s="4"/>
      <c r="KIJ29"/>
      <c r="KIK29" s="22"/>
      <c r="KIL29" s="22"/>
      <c r="KIM29" s="22"/>
      <c r="KIN29" s="15"/>
      <c r="KIO29" s="23"/>
      <c r="KIP29" s="21"/>
      <c r="KIQ29"/>
      <c r="KIR29" s="4"/>
      <c r="KIS29" s="4"/>
      <c r="KIT29"/>
      <c r="KIU29" s="22"/>
      <c r="KIV29" s="22"/>
      <c r="KIW29" s="22"/>
      <c r="KIX29" s="15"/>
      <c r="KIY29" s="23"/>
      <c r="KIZ29" s="21"/>
      <c r="KJA29"/>
      <c r="KJB29" s="4"/>
      <c r="KJC29" s="4"/>
      <c r="KJD29"/>
      <c r="KJE29" s="22"/>
      <c r="KJF29" s="22"/>
      <c r="KJG29" s="22"/>
      <c r="KJH29" s="15"/>
      <c r="KJI29" s="23"/>
      <c r="KJJ29" s="21"/>
      <c r="KJK29"/>
      <c r="KJL29" s="4"/>
      <c r="KJM29" s="4"/>
      <c r="KJN29"/>
      <c r="KJO29" s="22"/>
      <c r="KJP29" s="22"/>
      <c r="KJQ29" s="22"/>
      <c r="KJR29" s="15"/>
      <c r="KJS29" s="23"/>
      <c r="KJT29" s="21"/>
      <c r="KJU29"/>
      <c r="KJV29" s="4"/>
      <c r="KJW29" s="4"/>
      <c r="KJX29"/>
      <c r="KJY29" s="22"/>
      <c r="KJZ29" s="22"/>
      <c r="KKA29" s="22"/>
      <c r="KKB29" s="15"/>
      <c r="KKC29" s="23"/>
      <c r="KKD29" s="21"/>
      <c r="KKE29"/>
      <c r="KKF29" s="4"/>
      <c r="KKG29" s="4"/>
      <c r="KKH29"/>
      <c r="KKI29" s="22"/>
      <c r="KKJ29" s="22"/>
      <c r="KKK29" s="22"/>
      <c r="KKL29" s="15"/>
      <c r="KKM29" s="23"/>
      <c r="KKN29" s="21"/>
      <c r="KKO29"/>
      <c r="KKP29" s="4"/>
      <c r="KKQ29" s="4"/>
      <c r="KKR29"/>
      <c r="KKS29" s="22"/>
      <c r="KKT29" s="22"/>
      <c r="KKU29" s="22"/>
      <c r="KKV29" s="15"/>
      <c r="KKW29" s="23"/>
      <c r="KKX29" s="21"/>
      <c r="KKY29"/>
      <c r="KKZ29" s="4"/>
      <c r="KLA29" s="4"/>
      <c r="KLB29"/>
      <c r="KLC29" s="22"/>
      <c r="KLD29" s="22"/>
      <c r="KLE29" s="22"/>
      <c r="KLF29" s="15"/>
      <c r="KLG29" s="23"/>
      <c r="KLH29" s="21"/>
      <c r="KLI29"/>
      <c r="KLJ29" s="4"/>
      <c r="KLK29" s="4"/>
      <c r="KLL29"/>
      <c r="KLM29" s="22"/>
      <c r="KLN29" s="22"/>
      <c r="KLO29" s="22"/>
      <c r="KLP29" s="15"/>
      <c r="KLQ29" s="23"/>
      <c r="KLR29" s="21"/>
      <c r="KLS29"/>
      <c r="KLT29" s="4"/>
      <c r="KLU29" s="4"/>
      <c r="KLV29"/>
      <c r="KLW29" s="22"/>
      <c r="KLX29" s="22"/>
      <c r="KLY29" s="22"/>
      <c r="KLZ29" s="15"/>
      <c r="KMA29" s="23"/>
      <c r="KMB29" s="21"/>
      <c r="KMC29"/>
      <c r="KMD29" s="4"/>
      <c r="KME29" s="4"/>
      <c r="KMF29"/>
      <c r="KMG29" s="22"/>
      <c r="KMH29" s="22"/>
      <c r="KMI29" s="22"/>
      <c r="KMJ29" s="15"/>
      <c r="KMK29" s="23"/>
      <c r="KML29" s="21"/>
      <c r="KMM29"/>
      <c r="KMN29" s="4"/>
      <c r="KMO29" s="4"/>
      <c r="KMP29"/>
      <c r="KMQ29" s="22"/>
      <c r="KMR29" s="22"/>
      <c r="KMS29" s="22"/>
      <c r="KMT29" s="15"/>
      <c r="KMU29" s="23"/>
      <c r="KMV29" s="21"/>
      <c r="KMW29"/>
      <c r="KMX29" s="4"/>
      <c r="KMY29" s="4"/>
      <c r="KMZ29"/>
      <c r="KNA29" s="22"/>
      <c r="KNB29" s="22"/>
      <c r="KNC29" s="22"/>
      <c r="KND29" s="15"/>
      <c r="KNE29" s="23"/>
      <c r="KNF29" s="21"/>
      <c r="KNG29"/>
      <c r="KNH29" s="4"/>
      <c r="KNI29" s="4"/>
      <c r="KNJ29"/>
      <c r="KNK29" s="22"/>
      <c r="KNL29" s="22"/>
      <c r="KNM29" s="22"/>
      <c r="KNN29" s="15"/>
      <c r="KNO29" s="23"/>
      <c r="KNP29" s="21"/>
      <c r="KNQ29"/>
      <c r="KNR29" s="4"/>
      <c r="KNS29" s="4"/>
      <c r="KNT29"/>
      <c r="KNU29" s="22"/>
      <c r="KNV29" s="22"/>
      <c r="KNW29" s="22"/>
      <c r="KNX29" s="15"/>
      <c r="KNY29" s="23"/>
      <c r="KNZ29" s="21"/>
      <c r="KOA29"/>
      <c r="KOB29" s="4"/>
      <c r="KOC29" s="4"/>
      <c r="KOD29"/>
      <c r="KOE29" s="22"/>
      <c r="KOF29" s="22"/>
      <c r="KOG29" s="22"/>
      <c r="KOH29" s="15"/>
      <c r="KOI29" s="23"/>
      <c r="KOJ29" s="21"/>
      <c r="KOK29"/>
      <c r="KOL29" s="4"/>
      <c r="KOM29" s="4"/>
      <c r="KON29"/>
      <c r="KOO29" s="22"/>
      <c r="KOP29" s="22"/>
      <c r="KOQ29" s="22"/>
      <c r="KOR29" s="15"/>
      <c r="KOS29" s="23"/>
      <c r="KOT29" s="21"/>
      <c r="KOU29"/>
      <c r="KOV29" s="4"/>
      <c r="KOW29" s="4"/>
      <c r="KOX29"/>
      <c r="KOY29" s="22"/>
      <c r="KOZ29" s="22"/>
      <c r="KPA29" s="22"/>
      <c r="KPB29" s="15"/>
      <c r="KPC29" s="23"/>
      <c r="KPD29" s="21"/>
      <c r="KPE29"/>
      <c r="KPF29" s="4"/>
      <c r="KPG29" s="4"/>
      <c r="KPH29"/>
      <c r="KPI29" s="22"/>
      <c r="KPJ29" s="22"/>
      <c r="KPK29" s="22"/>
      <c r="KPL29" s="15"/>
      <c r="KPM29" s="23"/>
      <c r="KPN29" s="21"/>
      <c r="KPO29"/>
      <c r="KPP29" s="4"/>
      <c r="KPQ29" s="4"/>
      <c r="KPR29"/>
      <c r="KPS29" s="22"/>
      <c r="KPT29" s="22"/>
      <c r="KPU29" s="22"/>
      <c r="KPV29" s="15"/>
      <c r="KPW29" s="23"/>
      <c r="KPX29" s="21"/>
      <c r="KPY29"/>
      <c r="KPZ29" s="4"/>
      <c r="KQA29" s="4"/>
      <c r="KQB29"/>
      <c r="KQC29" s="22"/>
      <c r="KQD29" s="22"/>
      <c r="KQE29" s="22"/>
      <c r="KQF29" s="15"/>
      <c r="KQG29" s="23"/>
      <c r="KQH29" s="21"/>
      <c r="KQI29"/>
      <c r="KQJ29" s="4"/>
      <c r="KQK29" s="4"/>
      <c r="KQL29"/>
      <c r="KQM29" s="22"/>
      <c r="KQN29" s="22"/>
      <c r="KQO29" s="22"/>
      <c r="KQP29" s="15"/>
      <c r="KQQ29" s="23"/>
      <c r="KQR29" s="21"/>
      <c r="KQS29"/>
      <c r="KQT29" s="4"/>
      <c r="KQU29" s="4"/>
      <c r="KQV29"/>
      <c r="KQW29" s="22"/>
      <c r="KQX29" s="22"/>
      <c r="KQY29" s="22"/>
      <c r="KQZ29" s="15"/>
      <c r="KRA29" s="23"/>
      <c r="KRB29" s="21"/>
      <c r="KRC29"/>
      <c r="KRD29" s="4"/>
      <c r="KRE29" s="4"/>
      <c r="KRF29"/>
      <c r="KRG29" s="22"/>
      <c r="KRH29" s="22"/>
      <c r="KRI29" s="22"/>
      <c r="KRJ29" s="15"/>
      <c r="KRK29" s="23"/>
      <c r="KRL29" s="21"/>
      <c r="KRM29"/>
      <c r="KRN29" s="4"/>
      <c r="KRO29" s="4"/>
      <c r="KRP29"/>
      <c r="KRQ29" s="22"/>
      <c r="KRR29" s="22"/>
      <c r="KRS29" s="22"/>
      <c r="KRT29" s="15"/>
      <c r="KRU29" s="23"/>
      <c r="KRV29" s="21"/>
      <c r="KRW29"/>
      <c r="KRX29" s="4"/>
      <c r="KRY29" s="4"/>
      <c r="KRZ29"/>
      <c r="KSA29" s="22"/>
      <c r="KSB29" s="22"/>
      <c r="KSC29" s="22"/>
      <c r="KSD29" s="15"/>
      <c r="KSE29" s="23"/>
      <c r="KSF29" s="21"/>
      <c r="KSG29"/>
      <c r="KSH29" s="4"/>
      <c r="KSI29" s="4"/>
      <c r="KSJ29"/>
      <c r="KSK29" s="22"/>
      <c r="KSL29" s="22"/>
      <c r="KSM29" s="22"/>
      <c r="KSN29" s="15"/>
      <c r="KSO29" s="23"/>
      <c r="KSP29" s="21"/>
      <c r="KSQ29"/>
      <c r="KSR29" s="4"/>
      <c r="KSS29" s="4"/>
      <c r="KST29"/>
      <c r="KSU29" s="22"/>
      <c r="KSV29" s="22"/>
      <c r="KSW29" s="22"/>
      <c r="KSX29" s="15"/>
      <c r="KSY29" s="23"/>
      <c r="KSZ29" s="21"/>
      <c r="KTA29"/>
      <c r="KTB29" s="4"/>
      <c r="KTC29" s="4"/>
      <c r="KTD29"/>
      <c r="KTE29" s="22"/>
      <c r="KTF29" s="22"/>
      <c r="KTG29" s="22"/>
      <c r="KTH29" s="15"/>
      <c r="KTI29" s="23"/>
      <c r="KTJ29" s="21"/>
      <c r="KTK29"/>
      <c r="KTL29" s="4"/>
      <c r="KTM29" s="4"/>
      <c r="KTN29"/>
      <c r="KTO29" s="22"/>
      <c r="KTP29" s="22"/>
      <c r="KTQ29" s="22"/>
      <c r="KTR29" s="15"/>
      <c r="KTS29" s="23"/>
      <c r="KTT29" s="21"/>
      <c r="KTU29"/>
      <c r="KTV29" s="4"/>
      <c r="KTW29" s="4"/>
      <c r="KTX29"/>
      <c r="KTY29" s="22"/>
      <c r="KTZ29" s="22"/>
      <c r="KUA29" s="22"/>
      <c r="KUB29" s="15"/>
      <c r="KUC29" s="23"/>
      <c r="KUD29" s="21"/>
      <c r="KUE29"/>
      <c r="KUF29" s="4"/>
      <c r="KUG29" s="4"/>
      <c r="KUH29"/>
      <c r="KUI29" s="22"/>
      <c r="KUJ29" s="22"/>
      <c r="KUK29" s="22"/>
      <c r="KUL29" s="15"/>
      <c r="KUM29" s="23"/>
      <c r="KUN29" s="21"/>
      <c r="KUO29"/>
      <c r="KUP29" s="4"/>
      <c r="KUQ29" s="4"/>
      <c r="KUR29"/>
      <c r="KUS29" s="22"/>
      <c r="KUT29" s="22"/>
      <c r="KUU29" s="22"/>
      <c r="KUV29" s="15"/>
      <c r="KUW29" s="23"/>
      <c r="KUX29" s="21"/>
      <c r="KUY29"/>
      <c r="KUZ29" s="4"/>
      <c r="KVA29" s="4"/>
      <c r="KVB29"/>
      <c r="KVC29" s="22"/>
      <c r="KVD29" s="22"/>
      <c r="KVE29" s="22"/>
      <c r="KVF29" s="15"/>
      <c r="KVG29" s="23"/>
      <c r="KVH29" s="21"/>
      <c r="KVI29"/>
      <c r="KVJ29" s="4"/>
      <c r="KVK29" s="4"/>
      <c r="KVL29"/>
      <c r="KVM29" s="22"/>
      <c r="KVN29" s="22"/>
      <c r="KVO29" s="22"/>
      <c r="KVP29" s="15"/>
      <c r="KVQ29" s="23"/>
      <c r="KVR29" s="21"/>
      <c r="KVS29"/>
      <c r="KVT29" s="4"/>
      <c r="KVU29" s="4"/>
      <c r="KVV29"/>
      <c r="KVW29" s="22"/>
      <c r="KVX29" s="22"/>
      <c r="KVY29" s="22"/>
      <c r="KVZ29" s="15"/>
      <c r="KWA29" s="23"/>
      <c r="KWB29" s="21"/>
      <c r="KWC29"/>
      <c r="KWD29" s="4"/>
      <c r="KWE29" s="4"/>
      <c r="KWF29"/>
      <c r="KWG29" s="22"/>
      <c r="KWH29" s="22"/>
      <c r="KWI29" s="22"/>
      <c r="KWJ29" s="15"/>
      <c r="KWK29" s="23"/>
      <c r="KWL29" s="21"/>
      <c r="KWM29"/>
      <c r="KWN29" s="4"/>
      <c r="KWO29" s="4"/>
      <c r="KWP29"/>
      <c r="KWQ29" s="22"/>
      <c r="KWR29" s="22"/>
      <c r="KWS29" s="22"/>
      <c r="KWT29" s="15"/>
      <c r="KWU29" s="23"/>
      <c r="KWV29" s="21"/>
      <c r="KWW29"/>
      <c r="KWX29" s="4"/>
      <c r="KWY29" s="4"/>
      <c r="KWZ29"/>
      <c r="KXA29" s="22"/>
      <c r="KXB29" s="22"/>
      <c r="KXC29" s="22"/>
      <c r="KXD29" s="15"/>
      <c r="KXE29" s="23"/>
      <c r="KXF29" s="21"/>
      <c r="KXG29"/>
      <c r="KXH29" s="4"/>
      <c r="KXI29" s="4"/>
      <c r="KXJ29"/>
      <c r="KXK29" s="22"/>
      <c r="KXL29" s="22"/>
      <c r="KXM29" s="22"/>
      <c r="KXN29" s="15"/>
      <c r="KXO29" s="23"/>
      <c r="KXP29" s="21"/>
      <c r="KXQ29"/>
      <c r="KXR29" s="4"/>
      <c r="KXS29" s="4"/>
      <c r="KXT29"/>
      <c r="KXU29" s="22"/>
      <c r="KXV29" s="22"/>
      <c r="KXW29" s="22"/>
      <c r="KXX29" s="15"/>
      <c r="KXY29" s="23"/>
      <c r="KXZ29" s="21"/>
      <c r="KYA29"/>
      <c r="KYB29" s="4"/>
      <c r="KYC29" s="4"/>
      <c r="KYD29"/>
      <c r="KYE29" s="22"/>
      <c r="KYF29" s="22"/>
      <c r="KYG29" s="22"/>
      <c r="KYH29" s="15"/>
      <c r="KYI29" s="23"/>
      <c r="KYJ29" s="21"/>
      <c r="KYK29"/>
      <c r="KYL29" s="4"/>
      <c r="KYM29" s="4"/>
      <c r="KYN29"/>
      <c r="KYO29" s="22"/>
      <c r="KYP29" s="22"/>
      <c r="KYQ29" s="22"/>
      <c r="KYR29" s="15"/>
      <c r="KYS29" s="23"/>
      <c r="KYT29" s="21"/>
      <c r="KYU29"/>
      <c r="KYV29" s="4"/>
      <c r="KYW29" s="4"/>
      <c r="KYX29"/>
      <c r="KYY29" s="22"/>
      <c r="KYZ29" s="22"/>
      <c r="KZA29" s="22"/>
      <c r="KZB29" s="15"/>
      <c r="KZC29" s="23"/>
      <c r="KZD29" s="21"/>
      <c r="KZE29"/>
      <c r="KZF29" s="4"/>
      <c r="KZG29" s="4"/>
      <c r="KZH29"/>
      <c r="KZI29" s="22"/>
      <c r="KZJ29" s="22"/>
      <c r="KZK29" s="22"/>
      <c r="KZL29" s="15"/>
      <c r="KZM29" s="23"/>
      <c r="KZN29" s="21"/>
      <c r="KZO29"/>
      <c r="KZP29" s="4"/>
      <c r="KZQ29" s="4"/>
      <c r="KZR29"/>
      <c r="KZS29" s="22"/>
      <c r="KZT29" s="22"/>
      <c r="KZU29" s="22"/>
      <c r="KZV29" s="15"/>
      <c r="KZW29" s="23"/>
      <c r="KZX29" s="21"/>
      <c r="KZY29"/>
      <c r="KZZ29" s="4"/>
      <c r="LAA29" s="4"/>
      <c r="LAB29"/>
      <c r="LAC29" s="22"/>
      <c r="LAD29" s="22"/>
      <c r="LAE29" s="22"/>
      <c r="LAF29" s="15"/>
      <c r="LAG29" s="23"/>
      <c r="LAH29" s="21"/>
      <c r="LAI29"/>
      <c r="LAJ29" s="4"/>
      <c r="LAK29" s="4"/>
      <c r="LAL29"/>
      <c r="LAM29" s="22"/>
      <c r="LAN29" s="22"/>
      <c r="LAO29" s="22"/>
      <c r="LAP29" s="15"/>
      <c r="LAQ29" s="23"/>
      <c r="LAR29" s="21"/>
      <c r="LAS29"/>
      <c r="LAT29" s="4"/>
      <c r="LAU29" s="4"/>
      <c r="LAV29"/>
      <c r="LAW29" s="22"/>
      <c r="LAX29" s="22"/>
      <c r="LAY29" s="22"/>
      <c r="LAZ29" s="15"/>
      <c r="LBA29" s="23"/>
      <c r="LBB29" s="21"/>
      <c r="LBC29"/>
      <c r="LBD29" s="4"/>
      <c r="LBE29" s="4"/>
      <c r="LBF29"/>
      <c r="LBG29" s="22"/>
      <c r="LBH29" s="22"/>
      <c r="LBI29" s="22"/>
      <c r="LBJ29" s="15"/>
      <c r="LBK29" s="23"/>
      <c r="LBL29" s="21"/>
      <c r="LBM29"/>
      <c r="LBN29" s="4"/>
      <c r="LBO29" s="4"/>
      <c r="LBP29"/>
      <c r="LBQ29" s="22"/>
      <c r="LBR29" s="22"/>
      <c r="LBS29" s="22"/>
      <c r="LBT29" s="15"/>
      <c r="LBU29" s="23"/>
      <c r="LBV29" s="21"/>
      <c r="LBW29"/>
      <c r="LBX29" s="4"/>
      <c r="LBY29" s="4"/>
      <c r="LBZ29"/>
      <c r="LCA29" s="22"/>
      <c r="LCB29" s="22"/>
      <c r="LCC29" s="22"/>
      <c r="LCD29" s="15"/>
      <c r="LCE29" s="23"/>
      <c r="LCF29" s="21"/>
      <c r="LCG29"/>
      <c r="LCH29" s="4"/>
      <c r="LCI29" s="4"/>
      <c r="LCJ29"/>
      <c r="LCK29" s="22"/>
      <c r="LCL29" s="22"/>
      <c r="LCM29" s="22"/>
      <c r="LCN29" s="15"/>
      <c r="LCO29" s="23"/>
      <c r="LCP29" s="21"/>
      <c r="LCQ29"/>
      <c r="LCR29" s="4"/>
      <c r="LCS29" s="4"/>
      <c r="LCT29"/>
      <c r="LCU29" s="22"/>
      <c r="LCV29" s="22"/>
      <c r="LCW29" s="22"/>
      <c r="LCX29" s="15"/>
      <c r="LCY29" s="23"/>
      <c r="LCZ29" s="21"/>
      <c r="LDA29"/>
      <c r="LDB29" s="4"/>
      <c r="LDC29" s="4"/>
      <c r="LDD29"/>
      <c r="LDE29" s="22"/>
      <c r="LDF29" s="22"/>
      <c r="LDG29" s="22"/>
      <c r="LDH29" s="15"/>
      <c r="LDI29" s="23"/>
      <c r="LDJ29" s="21"/>
      <c r="LDK29"/>
      <c r="LDL29" s="4"/>
      <c r="LDM29" s="4"/>
      <c r="LDN29"/>
      <c r="LDO29" s="22"/>
      <c r="LDP29" s="22"/>
      <c r="LDQ29" s="22"/>
      <c r="LDR29" s="15"/>
      <c r="LDS29" s="23"/>
      <c r="LDT29" s="21"/>
      <c r="LDU29"/>
      <c r="LDV29" s="4"/>
      <c r="LDW29" s="4"/>
      <c r="LDX29"/>
      <c r="LDY29" s="22"/>
      <c r="LDZ29" s="22"/>
      <c r="LEA29" s="22"/>
      <c r="LEB29" s="15"/>
      <c r="LEC29" s="23"/>
      <c r="LED29" s="21"/>
      <c r="LEE29"/>
      <c r="LEF29" s="4"/>
      <c r="LEG29" s="4"/>
      <c r="LEH29"/>
      <c r="LEI29" s="22"/>
      <c r="LEJ29" s="22"/>
      <c r="LEK29" s="22"/>
      <c r="LEL29" s="15"/>
      <c r="LEM29" s="23"/>
      <c r="LEN29" s="21"/>
      <c r="LEO29"/>
      <c r="LEP29" s="4"/>
      <c r="LEQ29" s="4"/>
      <c r="LER29"/>
      <c r="LES29" s="22"/>
      <c r="LET29" s="22"/>
      <c r="LEU29" s="22"/>
      <c r="LEV29" s="15"/>
      <c r="LEW29" s="23"/>
      <c r="LEX29" s="21"/>
      <c r="LEY29"/>
      <c r="LEZ29" s="4"/>
      <c r="LFA29" s="4"/>
      <c r="LFB29"/>
      <c r="LFC29" s="22"/>
      <c r="LFD29" s="22"/>
      <c r="LFE29" s="22"/>
      <c r="LFF29" s="15"/>
      <c r="LFG29" s="23"/>
      <c r="LFH29" s="21"/>
      <c r="LFI29"/>
      <c r="LFJ29" s="4"/>
      <c r="LFK29" s="4"/>
      <c r="LFL29"/>
      <c r="LFM29" s="22"/>
      <c r="LFN29" s="22"/>
      <c r="LFO29" s="22"/>
      <c r="LFP29" s="15"/>
      <c r="LFQ29" s="23"/>
      <c r="LFR29" s="21"/>
      <c r="LFS29"/>
      <c r="LFT29" s="4"/>
      <c r="LFU29" s="4"/>
      <c r="LFV29"/>
      <c r="LFW29" s="22"/>
      <c r="LFX29" s="22"/>
      <c r="LFY29" s="22"/>
      <c r="LFZ29" s="15"/>
      <c r="LGA29" s="23"/>
      <c r="LGB29" s="21"/>
      <c r="LGC29"/>
      <c r="LGD29" s="4"/>
      <c r="LGE29" s="4"/>
      <c r="LGF29"/>
      <c r="LGG29" s="22"/>
      <c r="LGH29" s="22"/>
      <c r="LGI29" s="22"/>
      <c r="LGJ29" s="15"/>
      <c r="LGK29" s="23"/>
      <c r="LGL29" s="21"/>
      <c r="LGM29"/>
      <c r="LGN29" s="4"/>
      <c r="LGO29" s="4"/>
      <c r="LGP29"/>
      <c r="LGQ29" s="22"/>
      <c r="LGR29" s="22"/>
      <c r="LGS29" s="22"/>
      <c r="LGT29" s="15"/>
      <c r="LGU29" s="23"/>
      <c r="LGV29" s="21"/>
      <c r="LGW29"/>
      <c r="LGX29" s="4"/>
      <c r="LGY29" s="4"/>
      <c r="LGZ29"/>
      <c r="LHA29" s="22"/>
      <c r="LHB29" s="22"/>
      <c r="LHC29" s="22"/>
      <c r="LHD29" s="15"/>
      <c r="LHE29" s="23"/>
      <c r="LHF29" s="21"/>
      <c r="LHG29"/>
      <c r="LHH29" s="4"/>
      <c r="LHI29" s="4"/>
      <c r="LHJ29"/>
      <c r="LHK29" s="22"/>
      <c r="LHL29" s="22"/>
      <c r="LHM29" s="22"/>
      <c r="LHN29" s="15"/>
      <c r="LHO29" s="23"/>
      <c r="LHP29" s="21"/>
      <c r="LHQ29"/>
      <c r="LHR29" s="4"/>
      <c r="LHS29" s="4"/>
      <c r="LHT29"/>
      <c r="LHU29" s="22"/>
      <c r="LHV29" s="22"/>
      <c r="LHW29" s="22"/>
      <c r="LHX29" s="15"/>
      <c r="LHY29" s="23"/>
      <c r="LHZ29" s="21"/>
      <c r="LIA29"/>
      <c r="LIB29" s="4"/>
      <c r="LIC29" s="4"/>
      <c r="LID29"/>
      <c r="LIE29" s="22"/>
      <c r="LIF29" s="22"/>
      <c r="LIG29" s="22"/>
      <c r="LIH29" s="15"/>
      <c r="LII29" s="23"/>
      <c r="LIJ29" s="21"/>
      <c r="LIK29"/>
      <c r="LIL29" s="4"/>
      <c r="LIM29" s="4"/>
      <c r="LIN29"/>
      <c r="LIO29" s="22"/>
      <c r="LIP29" s="22"/>
      <c r="LIQ29" s="22"/>
      <c r="LIR29" s="15"/>
      <c r="LIS29" s="23"/>
      <c r="LIT29" s="21"/>
      <c r="LIU29"/>
      <c r="LIV29" s="4"/>
      <c r="LIW29" s="4"/>
      <c r="LIX29"/>
      <c r="LIY29" s="22"/>
      <c r="LIZ29" s="22"/>
      <c r="LJA29" s="22"/>
      <c r="LJB29" s="15"/>
      <c r="LJC29" s="23"/>
      <c r="LJD29" s="21"/>
      <c r="LJE29"/>
      <c r="LJF29" s="4"/>
      <c r="LJG29" s="4"/>
      <c r="LJH29"/>
      <c r="LJI29" s="22"/>
      <c r="LJJ29" s="22"/>
      <c r="LJK29" s="22"/>
      <c r="LJL29" s="15"/>
      <c r="LJM29" s="23"/>
      <c r="LJN29" s="21"/>
      <c r="LJO29"/>
      <c r="LJP29" s="4"/>
      <c r="LJQ29" s="4"/>
      <c r="LJR29"/>
      <c r="LJS29" s="22"/>
      <c r="LJT29" s="22"/>
      <c r="LJU29" s="22"/>
      <c r="LJV29" s="15"/>
      <c r="LJW29" s="23"/>
      <c r="LJX29" s="21"/>
      <c r="LJY29"/>
      <c r="LJZ29" s="4"/>
      <c r="LKA29" s="4"/>
      <c r="LKB29"/>
      <c r="LKC29" s="22"/>
      <c r="LKD29" s="22"/>
      <c r="LKE29" s="22"/>
      <c r="LKF29" s="15"/>
      <c r="LKG29" s="23"/>
      <c r="LKH29" s="21"/>
      <c r="LKI29"/>
      <c r="LKJ29" s="4"/>
      <c r="LKK29" s="4"/>
      <c r="LKL29"/>
      <c r="LKM29" s="22"/>
      <c r="LKN29" s="22"/>
      <c r="LKO29" s="22"/>
      <c r="LKP29" s="15"/>
      <c r="LKQ29" s="23"/>
      <c r="LKR29" s="21"/>
      <c r="LKS29"/>
      <c r="LKT29" s="4"/>
      <c r="LKU29" s="4"/>
      <c r="LKV29"/>
      <c r="LKW29" s="22"/>
      <c r="LKX29" s="22"/>
      <c r="LKY29" s="22"/>
      <c r="LKZ29" s="15"/>
      <c r="LLA29" s="23"/>
      <c r="LLB29" s="21"/>
      <c r="LLC29"/>
      <c r="LLD29" s="4"/>
      <c r="LLE29" s="4"/>
      <c r="LLF29"/>
      <c r="LLG29" s="22"/>
      <c r="LLH29" s="22"/>
      <c r="LLI29" s="22"/>
      <c r="LLJ29" s="15"/>
      <c r="LLK29" s="23"/>
      <c r="LLL29" s="21"/>
      <c r="LLM29"/>
      <c r="LLN29" s="4"/>
      <c r="LLO29" s="4"/>
      <c r="LLP29"/>
      <c r="LLQ29" s="22"/>
      <c r="LLR29" s="22"/>
      <c r="LLS29" s="22"/>
      <c r="LLT29" s="15"/>
      <c r="LLU29" s="23"/>
      <c r="LLV29" s="21"/>
      <c r="LLW29"/>
      <c r="LLX29" s="4"/>
      <c r="LLY29" s="4"/>
      <c r="LLZ29"/>
      <c r="LMA29" s="22"/>
      <c r="LMB29" s="22"/>
      <c r="LMC29" s="22"/>
      <c r="LMD29" s="15"/>
      <c r="LME29" s="23"/>
      <c r="LMF29" s="21"/>
      <c r="LMG29"/>
      <c r="LMH29" s="4"/>
      <c r="LMI29" s="4"/>
      <c r="LMJ29"/>
      <c r="LMK29" s="22"/>
      <c r="LML29" s="22"/>
      <c r="LMM29" s="22"/>
      <c r="LMN29" s="15"/>
      <c r="LMO29" s="23"/>
      <c r="LMP29" s="21"/>
      <c r="LMQ29"/>
      <c r="LMR29" s="4"/>
      <c r="LMS29" s="4"/>
      <c r="LMT29"/>
      <c r="LMU29" s="22"/>
      <c r="LMV29" s="22"/>
      <c r="LMW29" s="22"/>
      <c r="LMX29" s="15"/>
      <c r="LMY29" s="23"/>
      <c r="LMZ29" s="21"/>
      <c r="LNA29"/>
      <c r="LNB29" s="4"/>
      <c r="LNC29" s="4"/>
      <c r="LND29"/>
      <c r="LNE29" s="22"/>
      <c r="LNF29" s="22"/>
      <c r="LNG29" s="22"/>
      <c r="LNH29" s="15"/>
      <c r="LNI29" s="23"/>
      <c r="LNJ29" s="21"/>
      <c r="LNK29"/>
      <c r="LNL29" s="4"/>
      <c r="LNM29" s="4"/>
      <c r="LNN29"/>
      <c r="LNO29" s="22"/>
      <c r="LNP29" s="22"/>
      <c r="LNQ29" s="22"/>
      <c r="LNR29" s="15"/>
      <c r="LNS29" s="23"/>
      <c r="LNT29" s="21"/>
      <c r="LNU29"/>
      <c r="LNV29" s="4"/>
      <c r="LNW29" s="4"/>
      <c r="LNX29"/>
      <c r="LNY29" s="22"/>
      <c r="LNZ29" s="22"/>
      <c r="LOA29" s="22"/>
      <c r="LOB29" s="15"/>
      <c r="LOC29" s="23"/>
      <c r="LOD29" s="21"/>
      <c r="LOE29"/>
      <c r="LOF29" s="4"/>
      <c r="LOG29" s="4"/>
      <c r="LOH29"/>
      <c r="LOI29" s="22"/>
      <c r="LOJ29" s="22"/>
      <c r="LOK29" s="22"/>
      <c r="LOL29" s="15"/>
      <c r="LOM29" s="23"/>
      <c r="LON29" s="21"/>
      <c r="LOO29"/>
      <c r="LOP29" s="4"/>
      <c r="LOQ29" s="4"/>
      <c r="LOR29"/>
      <c r="LOS29" s="22"/>
      <c r="LOT29" s="22"/>
      <c r="LOU29" s="22"/>
      <c r="LOV29" s="15"/>
      <c r="LOW29" s="23"/>
      <c r="LOX29" s="21"/>
      <c r="LOY29"/>
      <c r="LOZ29" s="4"/>
      <c r="LPA29" s="4"/>
      <c r="LPB29"/>
      <c r="LPC29" s="22"/>
      <c r="LPD29" s="22"/>
      <c r="LPE29" s="22"/>
      <c r="LPF29" s="15"/>
      <c r="LPG29" s="23"/>
      <c r="LPH29" s="21"/>
      <c r="LPI29"/>
      <c r="LPJ29" s="4"/>
      <c r="LPK29" s="4"/>
      <c r="LPL29"/>
      <c r="LPM29" s="22"/>
      <c r="LPN29" s="22"/>
      <c r="LPO29" s="22"/>
      <c r="LPP29" s="15"/>
      <c r="LPQ29" s="23"/>
      <c r="LPR29" s="21"/>
      <c r="LPS29"/>
      <c r="LPT29" s="4"/>
      <c r="LPU29" s="4"/>
      <c r="LPV29"/>
      <c r="LPW29" s="22"/>
      <c r="LPX29" s="22"/>
      <c r="LPY29" s="22"/>
      <c r="LPZ29" s="15"/>
      <c r="LQA29" s="23"/>
      <c r="LQB29" s="21"/>
      <c r="LQC29"/>
      <c r="LQD29" s="4"/>
      <c r="LQE29" s="4"/>
      <c r="LQF29"/>
      <c r="LQG29" s="22"/>
      <c r="LQH29" s="22"/>
      <c r="LQI29" s="22"/>
      <c r="LQJ29" s="15"/>
      <c r="LQK29" s="23"/>
      <c r="LQL29" s="21"/>
      <c r="LQM29"/>
      <c r="LQN29" s="4"/>
      <c r="LQO29" s="4"/>
      <c r="LQP29"/>
      <c r="LQQ29" s="22"/>
      <c r="LQR29" s="22"/>
      <c r="LQS29" s="22"/>
      <c r="LQT29" s="15"/>
      <c r="LQU29" s="23"/>
      <c r="LQV29" s="21"/>
      <c r="LQW29"/>
      <c r="LQX29" s="4"/>
      <c r="LQY29" s="4"/>
      <c r="LQZ29"/>
      <c r="LRA29" s="22"/>
      <c r="LRB29" s="22"/>
      <c r="LRC29" s="22"/>
      <c r="LRD29" s="15"/>
      <c r="LRE29" s="23"/>
      <c r="LRF29" s="21"/>
      <c r="LRG29"/>
      <c r="LRH29" s="4"/>
      <c r="LRI29" s="4"/>
      <c r="LRJ29"/>
      <c r="LRK29" s="22"/>
      <c r="LRL29" s="22"/>
      <c r="LRM29" s="22"/>
      <c r="LRN29" s="15"/>
      <c r="LRO29" s="23"/>
      <c r="LRP29" s="21"/>
      <c r="LRQ29"/>
      <c r="LRR29" s="4"/>
      <c r="LRS29" s="4"/>
      <c r="LRT29"/>
      <c r="LRU29" s="22"/>
      <c r="LRV29" s="22"/>
      <c r="LRW29" s="22"/>
      <c r="LRX29" s="15"/>
      <c r="LRY29" s="23"/>
      <c r="LRZ29" s="21"/>
      <c r="LSA29"/>
      <c r="LSB29" s="4"/>
      <c r="LSC29" s="4"/>
      <c r="LSD29"/>
      <c r="LSE29" s="22"/>
      <c r="LSF29" s="22"/>
      <c r="LSG29" s="22"/>
      <c r="LSH29" s="15"/>
      <c r="LSI29" s="23"/>
      <c r="LSJ29" s="21"/>
      <c r="LSK29"/>
      <c r="LSL29" s="4"/>
      <c r="LSM29" s="4"/>
      <c r="LSN29"/>
      <c r="LSO29" s="22"/>
      <c r="LSP29" s="22"/>
      <c r="LSQ29" s="22"/>
      <c r="LSR29" s="15"/>
      <c r="LSS29" s="23"/>
      <c r="LST29" s="21"/>
      <c r="LSU29"/>
      <c r="LSV29" s="4"/>
      <c r="LSW29" s="4"/>
      <c r="LSX29"/>
      <c r="LSY29" s="22"/>
      <c r="LSZ29" s="22"/>
      <c r="LTA29" s="22"/>
      <c r="LTB29" s="15"/>
      <c r="LTC29" s="23"/>
      <c r="LTD29" s="21"/>
      <c r="LTE29"/>
      <c r="LTF29" s="4"/>
      <c r="LTG29" s="4"/>
      <c r="LTH29"/>
      <c r="LTI29" s="22"/>
      <c r="LTJ29" s="22"/>
      <c r="LTK29" s="22"/>
      <c r="LTL29" s="15"/>
      <c r="LTM29" s="23"/>
      <c r="LTN29" s="21"/>
      <c r="LTO29"/>
      <c r="LTP29" s="4"/>
      <c r="LTQ29" s="4"/>
      <c r="LTR29"/>
      <c r="LTS29" s="22"/>
      <c r="LTT29" s="22"/>
      <c r="LTU29" s="22"/>
      <c r="LTV29" s="15"/>
      <c r="LTW29" s="23"/>
      <c r="LTX29" s="21"/>
      <c r="LTY29"/>
      <c r="LTZ29" s="4"/>
      <c r="LUA29" s="4"/>
      <c r="LUB29"/>
      <c r="LUC29" s="22"/>
      <c r="LUD29" s="22"/>
      <c r="LUE29" s="22"/>
      <c r="LUF29" s="15"/>
      <c r="LUG29" s="23"/>
      <c r="LUH29" s="21"/>
      <c r="LUI29"/>
      <c r="LUJ29" s="4"/>
      <c r="LUK29" s="4"/>
      <c r="LUL29"/>
      <c r="LUM29" s="22"/>
      <c r="LUN29" s="22"/>
      <c r="LUO29" s="22"/>
      <c r="LUP29" s="15"/>
      <c r="LUQ29" s="23"/>
      <c r="LUR29" s="21"/>
      <c r="LUS29"/>
      <c r="LUT29" s="4"/>
      <c r="LUU29" s="4"/>
      <c r="LUV29"/>
      <c r="LUW29" s="22"/>
      <c r="LUX29" s="22"/>
      <c r="LUY29" s="22"/>
      <c r="LUZ29" s="15"/>
      <c r="LVA29" s="23"/>
      <c r="LVB29" s="21"/>
      <c r="LVC29"/>
      <c r="LVD29" s="4"/>
      <c r="LVE29" s="4"/>
      <c r="LVF29"/>
      <c r="LVG29" s="22"/>
      <c r="LVH29" s="22"/>
      <c r="LVI29" s="22"/>
      <c r="LVJ29" s="15"/>
      <c r="LVK29" s="23"/>
      <c r="LVL29" s="21"/>
      <c r="LVM29"/>
      <c r="LVN29" s="4"/>
      <c r="LVO29" s="4"/>
      <c r="LVP29"/>
      <c r="LVQ29" s="22"/>
      <c r="LVR29" s="22"/>
      <c r="LVS29" s="22"/>
      <c r="LVT29" s="15"/>
      <c r="LVU29" s="23"/>
      <c r="LVV29" s="21"/>
      <c r="LVW29"/>
      <c r="LVX29" s="4"/>
      <c r="LVY29" s="4"/>
      <c r="LVZ29"/>
      <c r="LWA29" s="22"/>
      <c r="LWB29" s="22"/>
      <c r="LWC29" s="22"/>
      <c r="LWD29" s="15"/>
      <c r="LWE29" s="23"/>
      <c r="LWF29" s="21"/>
      <c r="LWG29"/>
      <c r="LWH29" s="4"/>
      <c r="LWI29" s="4"/>
      <c r="LWJ29"/>
      <c r="LWK29" s="22"/>
      <c r="LWL29" s="22"/>
      <c r="LWM29" s="22"/>
      <c r="LWN29" s="15"/>
      <c r="LWO29" s="23"/>
      <c r="LWP29" s="21"/>
      <c r="LWQ29"/>
      <c r="LWR29" s="4"/>
      <c r="LWS29" s="4"/>
      <c r="LWT29"/>
      <c r="LWU29" s="22"/>
      <c r="LWV29" s="22"/>
      <c r="LWW29" s="22"/>
      <c r="LWX29" s="15"/>
      <c r="LWY29" s="23"/>
      <c r="LWZ29" s="21"/>
      <c r="LXA29"/>
      <c r="LXB29" s="4"/>
      <c r="LXC29" s="4"/>
      <c r="LXD29"/>
      <c r="LXE29" s="22"/>
      <c r="LXF29" s="22"/>
      <c r="LXG29" s="22"/>
      <c r="LXH29" s="15"/>
      <c r="LXI29" s="23"/>
      <c r="LXJ29" s="21"/>
      <c r="LXK29"/>
      <c r="LXL29" s="4"/>
      <c r="LXM29" s="4"/>
      <c r="LXN29"/>
      <c r="LXO29" s="22"/>
      <c r="LXP29" s="22"/>
      <c r="LXQ29" s="22"/>
      <c r="LXR29" s="15"/>
      <c r="LXS29" s="23"/>
      <c r="LXT29" s="21"/>
      <c r="LXU29"/>
      <c r="LXV29" s="4"/>
      <c r="LXW29" s="4"/>
      <c r="LXX29"/>
      <c r="LXY29" s="22"/>
      <c r="LXZ29" s="22"/>
      <c r="LYA29" s="22"/>
      <c r="LYB29" s="15"/>
      <c r="LYC29" s="23"/>
      <c r="LYD29" s="21"/>
      <c r="LYE29"/>
      <c r="LYF29" s="4"/>
      <c r="LYG29" s="4"/>
      <c r="LYH29"/>
      <c r="LYI29" s="22"/>
      <c r="LYJ29" s="22"/>
      <c r="LYK29" s="22"/>
      <c r="LYL29" s="15"/>
      <c r="LYM29" s="23"/>
      <c r="LYN29" s="21"/>
      <c r="LYO29"/>
      <c r="LYP29" s="4"/>
      <c r="LYQ29" s="4"/>
      <c r="LYR29"/>
      <c r="LYS29" s="22"/>
      <c r="LYT29" s="22"/>
      <c r="LYU29" s="22"/>
      <c r="LYV29" s="15"/>
      <c r="LYW29" s="23"/>
      <c r="LYX29" s="21"/>
      <c r="LYY29"/>
      <c r="LYZ29" s="4"/>
      <c r="LZA29" s="4"/>
      <c r="LZB29"/>
      <c r="LZC29" s="22"/>
      <c r="LZD29" s="22"/>
      <c r="LZE29" s="22"/>
      <c r="LZF29" s="15"/>
      <c r="LZG29" s="23"/>
      <c r="LZH29" s="21"/>
      <c r="LZI29"/>
      <c r="LZJ29" s="4"/>
      <c r="LZK29" s="4"/>
      <c r="LZL29"/>
      <c r="LZM29" s="22"/>
      <c r="LZN29" s="22"/>
      <c r="LZO29" s="22"/>
      <c r="LZP29" s="15"/>
      <c r="LZQ29" s="23"/>
      <c r="LZR29" s="21"/>
      <c r="LZS29"/>
      <c r="LZT29" s="4"/>
      <c r="LZU29" s="4"/>
      <c r="LZV29"/>
      <c r="LZW29" s="22"/>
      <c r="LZX29" s="22"/>
      <c r="LZY29" s="22"/>
      <c r="LZZ29" s="15"/>
      <c r="MAA29" s="23"/>
      <c r="MAB29" s="21"/>
      <c r="MAC29"/>
      <c r="MAD29" s="4"/>
      <c r="MAE29" s="4"/>
      <c r="MAF29"/>
      <c r="MAG29" s="22"/>
      <c r="MAH29" s="22"/>
      <c r="MAI29" s="22"/>
      <c r="MAJ29" s="15"/>
      <c r="MAK29" s="23"/>
      <c r="MAL29" s="21"/>
      <c r="MAM29"/>
      <c r="MAN29" s="4"/>
      <c r="MAO29" s="4"/>
      <c r="MAP29"/>
      <c r="MAQ29" s="22"/>
      <c r="MAR29" s="22"/>
      <c r="MAS29" s="22"/>
      <c r="MAT29" s="15"/>
      <c r="MAU29" s="23"/>
      <c r="MAV29" s="21"/>
      <c r="MAW29"/>
      <c r="MAX29" s="4"/>
      <c r="MAY29" s="4"/>
      <c r="MAZ29"/>
      <c r="MBA29" s="22"/>
      <c r="MBB29" s="22"/>
      <c r="MBC29" s="22"/>
      <c r="MBD29" s="15"/>
      <c r="MBE29" s="23"/>
      <c r="MBF29" s="21"/>
      <c r="MBG29"/>
      <c r="MBH29" s="4"/>
      <c r="MBI29" s="4"/>
      <c r="MBJ29"/>
      <c r="MBK29" s="22"/>
      <c r="MBL29" s="22"/>
      <c r="MBM29" s="22"/>
      <c r="MBN29" s="15"/>
      <c r="MBO29" s="23"/>
      <c r="MBP29" s="21"/>
      <c r="MBQ29"/>
      <c r="MBR29" s="4"/>
      <c r="MBS29" s="4"/>
      <c r="MBT29"/>
      <c r="MBU29" s="22"/>
      <c r="MBV29" s="22"/>
      <c r="MBW29" s="22"/>
      <c r="MBX29" s="15"/>
      <c r="MBY29" s="23"/>
      <c r="MBZ29" s="21"/>
      <c r="MCA29"/>
      <c r="MCB29" s="4"/>
      <c r="MCC29" s="4"/>
      <c r="MCD29"/>
      <c r="MCE29" s="22"/>
      <c r="MCF29" s="22"/>
      <c r="MCG29" s="22"/>
      <c r="MCH29" s="15"/>
      <c r="MCI29" s="23"/>
      <c r="MCJ29" s="21"/>
      <c r="MCK29"/>
      <c r="MCL29" s="4"/>
      <c r="MCM29" s="4"/>
      <c r="MCN29"/>
      <c r="MCO29" s="22"/>
      <c r="MCP29" s="22"/>
      <c r="MCQ29" s="22"/>
      <c r="MCR29" s="15"/>
      <c r="MCS29" s="23"/>
      <c r="MCT29" s="21"/>
      <c r="MCU29"/>
      <c r="MCV29" s="4"/>
      <c r="MCW29" s="4"/>
      <c r="MCX29"/>
      <c r="MCY29" s="22"/>
      <c r="MCZ29" s="22"/>
      <c r="MDA29" s="22"/>
      <c r="MDB29" s="15"/>
      <c r="MDC29" s="23"/>
      <c r="MDD29" s="21"/>
      <c r="MDE29"/>
      <c r="MDF29" s="4"/>
      <c r="MDG29" s="4"/>
      <c r="MDH29"/>
      <c r="MDI29" s="22"/>
      <c r="MDJ29" s="22"/>
      <c r="MDK29" s="22"/>
      <c r="MDL29" s="15"/>
      <c r="MDM29" s="23"/>
      <c r="MDN29" s="21"/>
      <c r="MDO29"/>
      <c r="MDP29" s="4"/>
      <c r="MDQ29" s="4"/>
      <c r="MDR29"/>
      <c r="MDS29" s="22"/>
      <c r="MDT29" s="22"/>
      <c r="MDU29" s="22"/>
      <c r="MDV29" s="15"/>
      <c r="MDW29" s="23"/>
      <c r="MDX29" s="21"/>
      <c r="MDY29"/>
      <c r="MDZ29" s="4"/>
      <c r="MEA29" s="4"/>
      <c r="MEB29"/>
      <c r="MEC29" s="22"/>
      <c r="MED29" s="22"/>
      <c r="MEE29" s="22"/>
      <c r="MEF29" s="15"/>
      <c r="MEG29" s="23"/>
      <c r="MEH29" s="21"/>
      <c r="MEI29"/>
      <c r="MEJ29" s="4"/>
      <c r="MEK29" s="4"/>
      <c r="MEL29"/>
      <c r="MEM29" s="22"/>
      <c r="MEN29" s="22"/>
      <c r="MEO29" s="22"/>
      <c r="MEP29" s="15"/>
      <c r="MEQ29" s="23"/>
      <c r="MER29" s="21"/>
      <c r="MES29"/>
      <c r="MET29" s="4"/>
      <c r="MEU29" s="4"/>
      <c r="MEV29"/>
      <c r="MEW29" s="22"/>
      <c r="MEX29" s="22"/>
      <c r="MEY29" s="22"/>
      <c r="MEZ29" s="15"/>
      <c r="MFA29" s="23"/>
      <c r="MFB29" s="21"/>
      <c r="MFC29"/>
      <c r="MFD29" s="4"/>
      <c r="MFE29" s="4"/>
      <c r="MFF29"/>
      <c r="MFG29" s="22"/>
      <c r="MFH29" s="22"/>
      <c r="MFI29" s="22"/>
      <c r="MFJ29" s="15"/>
      <c r="MFK29" s="23"/>
      <c r="MFL29" s="21"/>
      <c r="MFM29"/>
      <c r="MFN29" s="4"/>
      <c r="MFO29" s="4"/>
      <c r="MFP29"/>
      <c r="MFQ29" s="22"/>
      <c r="MFR29" s="22"/>
      <c r="MFS29" s="22"/>
      <c r="MFT29" s="15"/>
      <c r="MFU29" s="23"/>
      <c r="MFV29" s="21"/>
      <c r="MFW29"/>
      <c r="MFX29" s="4"/>
      <c r="MFY29" s="4"/>
      <c r="MFZ29"/>
      <c r="MGA29" s="22"/>
      <c r="MGB29" s="22"/>
      <c r="MGC29" s="22"/>
      <c r="MGD29" s="15"/>
      <c r="MGE29" s="23"/>
      <c r="MGF29" s="21"/>
      <c r="MGG29"/>
      <c r="MGH29" s="4"/>
      <c r="MGI29" s="4"/>
      <c r="MGJ29"/>
      <c r="MGK29" s="22"/>
      <c r="MGL29" s="22"/>
      <c r="MGM29" s="22"/>
      <c r="MGN29" s="15"/>
      <c r="MGO29" s="23"/>
      <c r="MGP29" s="21"/>
      <c r="MGQ29"/>
      <c r="MGR29" s="4"/>
      <c r="MGS29" s="4"/>
      <c r="MGT29"/>
      <c r="MGU29" s="22"/>
      <c r="MGV29" s="22"/>
      <c r="MGW29" s="22"/>
      <c r="MGX29" s="15"/>
      <c r="MGY29" s="23"/>
      <c r="MGZ29" s="21"/>
      <c r="MHA29"/>
      <c r="MHB29" s="4"/>
      <c r="MHC29" s="4"/>
      <c r="MHD29"/>
      <c r="MHE29" s="22"/>
      <c r="MHF29" s="22"/>
      <c r="MHG29" s="22"/>
      <c r="MHH29" s="15"/>
      <c r="MHI29" s="23"/>
      <c r="MHJ29" s="21"/>
      <c r="MHK29"/>
      <c r="MHL29" s="4"/>
      <c r="MHM29" s="4"/>
      <c r="MHN29"/>
      <c r="MHO29" s="22"/>
      <c r="MHP29" s="22"/>
      <c r="MHQ29" s="22"/>
      <c r="MHR29" s="15"/>
      <c r="MHS29" s="23"/>
      <c r="MHT29" s="21"/>
      <c r="MHU29"/>
      <c r="MHV29" s="4"/>
      <c r="MHW29" s="4"/>
      <c r="MHX29"/>
      <c r="MHY29" s="22"/>
      <c r="MHZ29" s="22"/>
      <c r="MIA29" s="22"/>
      <c r="MIB29" s="15"/>
      <c r="MIC29" s="23"/>
      <c r="MID29" s="21"/>
      <c r="MIE29"/>
      <c r="MIF29" s="4"/>
      <c r="MIG29" s="4"/>
      <c r="MIH29"/>
      <c r="MII29" s="22"/>
      <c r="MIJ29" s="22"/>
      <c r="MIK29" s="22"/>
      <c r="MIL29" s="15"/>
      <c r="MIM29" s="23"/>
      <c r="MIN29" s="21"/>
      <c r="MIO29"/>
      <c r="MIP29" s="4"/>
      <c r="MIQ29" s="4"/>
      <c r="MIR29"/>
      <c r="MIS29" s="22"/>
      <c r="MIT29" s="22"/>
      <c r="MIU29" s="22"/>
      <c r="MIV29" s="15"/>
      <c r="MIW29" s="23"/>
      <c r="MIX29" s="21"/>
      <c r="MIY29"/>
      <c r="MIZ29" s="4"/>
      <c r="MJA29" s="4"/>
      <c r="MJB29"/>
      <c r="MJC29" s="22"/>
      <c r="MJD29" s="22"/>
      <c r="MJE29" s="22"/>
      <c r="MJF29" s="15"/>
      <c r="MJG29" s="23"/>
      <c r="MJH29" s="21"/>
      <c r="MJI29"/>
      <c r="MJJ29" s="4"/>
      <c r="MJK29" s="4"/>
      <c r="MJL29"/>
      <c r="MJM29" s="22"/>
      <c r="MJN29" s="22"/>
      <c r="MJO29" s="22"/>
      <c r="MJP29" s="15"/>
      <c r="MJQ29" s="23"/>
      <c r="MJR29" s="21"/>
      <c r="MJS29"/>
      <c r="MJT29" s="4"/>
      <c r="MJU29" s="4"/>
      <c r="MJV29"/>
      <c r="MJW29" s="22"/>
      <c r="MJX29" s="22"/>
      <c r="MJY29" s="22"/>
      <c r="MJZ29" s="15"/>
      <c r="MKA29" s="23"/>
      <c r="MKB29" s="21"/>
      <c r="MKC29"/>
      <c r="MKD29" s="4"/>
      <c r="MKE29" s="4"/>
      <c r="MKF29"/>
      <c r="MKG29" s="22"/>
      <c r="MKH29" s="22"/>
      <c r="MKI29" s="22"/>
      <c r="MKJ29" s="15"/>
      <c r="MKK29" s="23"/>
      <c r="MKL29" s="21"/>
      <c r="MKM29"/>
      <c r="MKN29" s="4"/>
      <c r="MKO29" s="4"/>
      <c r="MKP29"/>
      <c r="MKQ29" s="22"/>
      <c r="MKR29" s="22"/>
      <c r="MKS29" s="22"/>
      <c r="MKT29" s="15"/>
      <c r="MKU29" s="23"/>
      <c r="MKV29" s="21"/>
      <c r="MKW29"/>
      <c r="MKX29" s="4"/>
      <c r="MKY29" s="4"/>
      <c r="MKZ29"/>
      <c r="MLA29" s="22"/>
      <c r="MLB29" s="22"/>
      <c r="MLC29" s="22"/>
      <c r="MLD29" s="15"/>
      <c r="MLE29" s="23"/>
      <c r="MLF29" s="21"/>
      <c r="MLG29"/>
      <c r="MLH29" s="4"/>
      <c r="MLI29" s="4"/>
      <c r="MLJ29"/>
      <c r="MLK29" s="22"/>
      <c r="MLL29" s="22"/>
      <c r="MLM29" s="22"/>
      <c r="MLN29" s="15"/>
      <c r="MLO29" s="23"/>
      <c r="MLP29" s="21"/>
      <c r="MLQ29"/>
      <c r="MLR29" s="4"/>
      <c r="MLS29" s="4"/>
      <c r="MLT29"/>
      <c r="MLU29" s="22"/>
      <c r="MLV29" s="22"/>
      <c r="MLW29" s="22"/>
      <c r="MLX29" s="15"/>
      <c r="MLY29" s="23"/>
      <c r="MLZ29" s="21"/>
      <c r="MMA29"/>
      <c r="MMB29" s="4"/>
      <c r="MMC29" s="4"/>
      <c r="MMD29"/>
      <c r="MME29" s="22"/>
      <c r="MMF29" s="22"/>
      <c r="MMG29" s="22"/>
      <c r="MMH29" s="15"/>
      <c r="MMI29" s="23"/>
      <c r="MMJ29" s="21"/>
      <c r="MMK29"/>
      <c r="MML29" s="4"/>
      <c r="MMM29" s="4"/>
      <c r="MMN29"/>
      <c r="MMO29" s="22"/>
      <c r="MMP29" s="22"/>
      <c r="MMQ29" s="22"/>
      <c r="MMR29" s="15"/>
      <c r="MMS29" s="23"/>
      <c r="MMT29" s="21"/>
      <c r="MMU29"/>
      <c r="MMV29" s="4"/>
      <c r="MMW29" s="4"/>
      <c r="MMX29"/>
      <c r="MMY29" s="22"/>
      <c r="MMZ29" s="22"/>
      <c r="MNA29" s="22"/>
      <c r="MNB29" s="15"/>
      <c r="MNC29" s="23"/>
      <c r="MND29" s="21"/>
      <c r="MNE29"/>
      <c r="MNF29" s="4"/>
      <c r="MNG29" s="4"/>
      <c r="MNH29"/>
      <c r="MNI29" s="22"/>
      <c r="MNJ29" s="22"/>
      <c r="MNK29" s="22"/>
      <c r="MNL29" s="15"/>
      <c r="MNM29" s="23"/>
      <c r="MNN29" s="21"/>
      <c r="MNO29"/>
      <c r="MNP29" s="4"/>
      <c r="MNQ29" s="4"/>
      <c r="MNR29"/>
      <c r="MNS29" s="22"/>
      <c r="MNT29" s="22"/>
      <c r="MNU29" s="22"/>
      <c r="MNV29" s="15"/>
      <c r="MNW29" s="23"/>
      <c r="MNX29" s="21"/>
      <c r="MNY29"/>
      <c r="MNZ29" s="4"/>
      <c r="MOA29" s="4"/>
      <c r="MOB29"/>
      <c r="MOC29" s="22"/>
      <c r="MOD29" s="22"/>
      <c r="MOE29" s="22"/>
      <c r="MOF29" s="15"/>
      <c r="MOG29" s="23"/>
      <c r="MOH29" s="21"/>
      <c r="MOI29"/>
      <c r="MOJ29" s="4"/>
      <c r="MOK29" s="4"/>
      <c r="MOL29"/>
      <c r="MOM29" s="22"/>
      <c r="MON29" s="22"/>
      <c r="MOO29" s="22"/>
      <c r="MOP29" s="15"/>
      <c r="MOQ29" s="23"/>
      <c r="MOR29" s="21"/>
      <c r="MOS29"/>
      <c r="MOT29" s="4"/>
      <c r="MOU29" s="4"/>
      <c r="MOV29"/>
      <c r="MOW29" s="22"/>
      <c r="MOX29" s="22"/>
      <c r="MOY29" s="22"/>
      <c r="MOZ29" s="15"/>
      <c r="MPA29" s="23"/>
      <c r="MPB29" s="21"/>
      <c r="MPC29"/>
      <c r="MPD29" s="4"/>
      <c r="MPE29" s="4"/>
      <c r="MPF29"/>
      <c r="MPG29" s="22"/>
      <c r="MPH29" s="22"/>
      <c r="MPI29" s="22"/>
      <c r="MPJ29" s="15"/>
      <c r="MPK29" s="23"/>
      <c r="MPL29" s="21"/>
      <c r="MPM29"/>
      <c r="MPN29" s="4"/>
      <c r="MPO29" s="4"/>
      <c r="MPP29"/>
      <c r="MPQ29" s="22"/>
      <c r="MPR29" s="22"/>
      <c r="MPS29" s="22"/>
      <c r="MPT29" s="15"/>
      <c r="MPU29" s="23"/>
      <c r="MPV29" s="21"/>
      <c r="MPW29"/>
      <c r="MPX29" s="4"/>
      <c r="MPY29" s="4"/>
      <c r="MPZ29"/>
      <c r="MQA29" s="22"/>
      <c r="MQB29" s="22"/>
      <c r="MQC29" s="22"/>
      <c r="MQD29" s="15"/>
      <c r="MQE29" s="23"/>
      <c r="MQF29" s="21"/>
      <c r="MQG29"/>
      <c r="MQH29" s="4"/>
      <c r="MQI29" s="4"/>
      <c r="MQJ29"/>
      <c r="MQK29" s="22"/>
      <c r="MQL29" s="22"/>
      <c r="MQM29" s="22"/>
      <c r="MQN29" s="15"/>
      <c r="MQO29" s="23"/>
      <c r="MQP29" s="21"/>
      <c r="MQQ29"/>
      <c r="MQR29" s="4"/>
      <c r="MQS29" s="4"/>
      <c r="MQT29"/>
      <c r="MQU29" s="22"/>
      <c r="MQV29" s="22"/>
      <c r="MQW29" s="22"/>
      <c r="MQX29" s="15"/>
      <c r="MQY29" s="23"/>
      <c r="MQZ29" s="21"/>
      <c r="MRA29"/>
      <c r="MRB29" s="4"/>
      <c r="MRC29" s="4"/>
      <c r="MRD29"/>
      <c r="MRE29" s="22"/>
      <c r="MRF29" s="22"/>
      <c r="MRG29" s="22"/>
      <c r="MRH29" s="15"/>
      <c r="MRI29" s="23"/>
      <c r="MRJ29" s="21"/>
      <c r="MRK29"/>
      <c r="MRL29" s="4"/>
      <c r="MRM29" s="4"/>
      <c r="MRN29"/>
      <c r="MRO29" s="22"/>
      <c r="MRP29" s="22"/>
      <c r="MRQ29" s="22"/>
      <c r="MRR29" s="15"/>
      <c r="MRS29" s="23"/>
      <c r="MRT29" s="21"/>
      <c r="MRU29"/>
      <c r="MRV29" s="4"/>
      <c r="MRW29" s="4"/>
      <c r="MRX29"/>
      <c r="MRY29" s="22"/>
      <c r="MRZ29" s="22"/>
      <c r="MSA29" s="22"/>
      <c r="MSB29" s="15"/>
      <c r="MSC29" s="23"/>
      <c r="MSD29" s="21"/>
      <c r="MSE29"/>
      <c r="MSF29" s="4"/>
      <c r="MSG29" s="4"/>
      <c r="MSH29"/>
      <c r="MSI29" s="22"/>
      <c r="MSJ29" s="22"/>
      <c r="MSK29" s="22"/>
      <c r="MSL29" s="15"/>
      <c r="MSM29" s="23"/>
      <c r="MSN29" s="21"/>
      <c r="MSO29"/>
      <c r="MSP29" s="4"/>
      <c r="MSQ29" s="4"/>
      <c r="MSR29"/>
      <c r="MSS29" s="22"/>
      <c r="MST29" s="22"/>
      <c r="MSU29" s="22"/>
      <c r="MSV29" s="15"/>
      <c r="MSW29" s="23"/>
      <c r="MSX29" s="21"/>
      <c r="MSY29"/>
      <c r="MSZ29" s="4"/>
      <c r="MTA29" s="4"/>
      <c r="MTB29"/>
      <c r="MTC29" s="22"/>
      <c r="MTD29" s="22"/>
      <c r="MTE29" s="22"/>
      <c r="MTF29" s="15"/>
      <c r="MTG29" s="23"/>
      <c r="MTH29" s="21"/>
      <c r="MTI29"/>
      <c r="MTJ29" s="4"/>
      <c r="MTK29" s="4"/>
      <c r="MTL29"/>
      <c r="MTM29" s="22"/>
      <c r="MTN29" s="22"/>
      <c r="MTO29" s="22"/>
      <c r="MTP29" s="15"/>
      <c r="MTQ29" s="23"/>
      <c r="MTR29" s="21"/>
      <c r="MTS29"/>
      <c r="MTT29" s="4"/>
      <c r="MTU29" s="4"/>
      <c r="MTV29"/>
      <c r="MTW29" s="22"/>
      <c r="MTX29" s="22"/>
      <c r="MTY29" s="22"/>
      <c r="MTZ29" s="15"/>
      <c r="MUA29" s="23"/>
      <c r="MUB29" s="21"/>
      <c r="MUC29"/>
      <c r="MUD29" s="4"/>
      <c r="MUE29" s="4"/>
      <c r="MUF29"/>
      <c r="MUG29" s="22"/>
      <c r="MUH29" s="22"/>
      <c r="MUI29" s="22"/>
      <c r="MUJ29" s="15"/>
      <c r="MUK29" s="23"/>
      <c r="MUL29" s="21"/>
      <c r="MUM29"/>
      <c r="MUN29" s="4"/>
      <c r="MUO29" s="4"/>
      <c r="MUP29"/>
      <c r="MUQ29" s="22"/>
      <c r="MUR29" s="22"/>
      <c r="MUS29" s="22"/>
      <c r="MUT29" s="15"/>
      <c r="MUU29" s="23"/>
      <c r="MUV29" s="21"/>
      <c r="MUW29"/>
      <c r="MUX29" s="4"/>
      <c r="MUY29" s="4"/>
      <c r="MUZ29"/>
      <c r="MVA29" s="22"/>
      <c r="MVB29" s="22"/>
      <c r="MVC29" s="22"/>
      <c r="MVD29" s="15"/>
      <c r="MVE29" s="23"/>
      <c r="MVF29" s="21"/>
      <c r="MVG29"/>
      <c r="MVH29" s="4"/>
      <c r="MVI29" s="4"/>
      <c r="MVJ29"/>
      <c r="MVK29" s="22"/>
      <c r="MVL29" s="22"/>
      <c r="MVM29" s="22"/>
      <c r="MVN29" s="15"/>
      <c r="MVO29" s="23"/>
      <c r="MVP29" s="21"/>
      <c r="MVQ29"/>
      <c r="MVR29" s="4"/>
      <c r="MVS29" s="4"/>
      <c r="MVT29"/>
      <c r="MVU29" s="22"/>
      <c r="MVV29" s="22"/>
      <c r="MVW29" s="22"/>
      <c r="MVX29" s="15"/>
      <c r="MVY29" s="23"/>
      <c r="MVZ29" s="21"/>
      <c r="MWA29"/>
      <c r="MWB29" s="4"/>
      <c r="MWC29" s="4"/>
      <c r="MWD29"/>
      <c r="MWE29" s="22"/>
      <c r="MWF29" s="22"/>
      <c r="MWG29" s="22"/>
      <c r="MWH29" s="15"/>
      <c r="MWI29" s="23"/>
      <c r="MWJ29" s="21"/>
      <c r="MWK29"/>
      <c r="MWL29" s="4"/>
      <c r="MWM29" s="4"/>
      <c r="MWN29"/>
      <c r="MWO29" s="22"/>
      <c r="MWP29" s="22"/>
      <c r="MWQ29" s="22"/>
      <c r="MWR29" s="15"/>
      <c r="MWS29" s="23"/>
      <c r="MWT29" s="21"/>
      <c r="MWU29"/>
      <c r="MWV29" s="4"/>
      <c r="MWW29" s="4"/>
      <c r="MWX29"/>
      <c r="MWY29" s="22"/>
      <c r="MWZ29" s="22"/>
      <c r="MXA29" s="22"/>
      <c r="MXB29" s="15"/>
      <c r="MXC29" s="23"/>
      <c r="MXD29" s="21"/>
      <c r="MXE29"/>
      <c r="MXF29" s="4"/>
      <c r="MXG29" s="4"/>
      <c r="MXH29"/>
      <c r="MXI29" s="22"/>
      <c r="MXJ29" s="22"/>
      <c r="MXK29" s="22"/>
      <c r="MXL29" s="15"/>
      <c r="MXM29" s="23"/>
      <c r="MXN29" s="21"/>
      <c r="MXO29"/>
      <c r="MXP29" s="4"/>
      <c r="MXQ29" s="4"/>
      <c r="MXR29"/>
      <c r="MXS29" s="22"/>
      <c r="MXT29" s="22"/>
      <c r="MXU29" s="22"/>
      <c r="MXV29" s="15"/>
      <c r="MXW29" s="23"/>
      <c r="MXX29" s="21"/>
      <c r="MXY29"/>
      <c r="MXZ29" s="4"/>
      <c r="MYA29" s="4"/>
      <c r="MYB29"/>
      <c r="MYC29" s="22"/>
      <c r="MYD29" s="22"/>
      <c r="MYE29" s="22"/>
      <c r="MYF29" s="15"/>
      <c r="MYG29" s="23"/>
      <c r="MYH29" s="21"/>
      <c r="MYI29"/>
      <c r="MYJ29" s="4"/>
      <c r="MYK29" s="4"/>
      <c r="MYL29"/>
      <c r="MYM29" s="22"/>
      <c r="MYN29" s="22"/>
      <c r="MYO29" s="22"/>
      <c r="MYP29" s="15"/>
      <c r="MYQ29" s="23"/>
      <c r="MYR29" s="21"/>
      <c r="MYS29"/>
      <c r="MYT29" s="4"/>
      <c r="MYU29" s="4"/>
      <c r="MYV29"/>
      <c r="MYW29" s="22"/>
      <c r="MYX29" s="22"/>
      <c r="MYY29" s="22"/>
      <c r="MYZ29" s="15"/>
      <c r="MZA29" s="23"/>
      <c r="MZB29" s="21"/>
      <c r="MZC29"/>
      <c r="MZD29" s="4"/>
      <c r="MZE29" s="4"/>
      <c r="MZF29"/>
      <c r="MZG29" s="22"/>
      <c r="MZH29" s="22"/>
      <c r="MZI29" s="22"/>
      <c r="MZJ29" s="15"/>
      <c r="MZK29" s="23"/>
      <c r="MZL29" s="21"/>
      <c r="MZM29"/>
      <c r="MZN29" s="4"/>
      <c r="MZO29" s="4"/>
      <c r="MZP29"/>
      <c r="MZQ29" s="22"/>
      <c r="MZR29" s="22"/>
      <c r="MZS29" s="22"/>
      <c r="MZT29" s="15"/>
      <c r="MZU29" s="23"/>
      <c r="MZV29" s="21"/>
      <c r="MZW29"/>
      <c r="MZX29" s="4"/>
      <c r="MZY29" s="4"/>
      <c r="MZZ29"/>
      <c r="NAA29" s="22"/>
      <c r="NAB29" s="22"/>
      <c r="NAC29" s="22"/>
      <c r="NAD29" s="15"/>
      <c r="NAE29" s="23"/>
      <c r="NAF29" s="21"/>
      <c r="NAG29"/>
      <c r="NAH29" s="4"/>
      <c r="NAI29" s="4"/>
      <c r="NAJ29"/>
      <c r="NAK29" s="22"/>
      <c r="NAL29" s="22"/>
      <c r="NAM29" s="22"/>
      <c r="NAN29" s="15"/>
      <c r="NAO29" s="23"/>
      <c r="NAP29" s="21"/>
      <c r="NAQ29"/>
      <c r="NAR29" s="4"/>
      <c r="NAS29" s="4"/>
      <c r="NAT29"/>
      <c r="NAU29" s="22"/>
      <c r="NAV29" s="22"/>
      <c r="NAW29" s="22"/>
      <c r="NAX29" s="15"/>
      <c r="NAY29" s="23"/>
      <c r="NAZ29" s="21"/>
      <c r="NBA29"/>
      <c r="NBB29" s="4"/>
      <c r="NBC29" s="4"/>
      <c r="NBD29"/>
      <c r="NBE29" s="22"/>
      <c r="NBF29" s="22"/>
      <c r="NBG29" s="22"/>
      <c r="NBH29" s="15"/>
      <c r="NBI29" s="23"/>
      <c r="NBJ29" s="21"/>
      <c r="NBK29"/>
      <c r="NBL29" s="4"/>
      <c r="NBM29" s="4"/>
      <c r="NBN29"/>
      <c r="NBO29" s="22"/>
      <c r="NBP29" s="22"/>
      <c r="NBQ29" s="22"/>
      <c r="NBR29" s="15"/>
      <c r="NBS29" s="23"/>
      <c r="NBT29" s="21"/>
      <c r="NBU29"/>
      <c r="NBV29" s="4"/>
      <c r="NBW29" s="4"/>
      <c r="NBX29"/>
      <c r="NBY29" s="22"/>
      <c r="NBZ29" s="22"/>
      <c r="NCA29" s="22"/>
      <c r="NCB29" s="15"/>
      <c r="NCC29" s="23"/>
      <c r="NCD29" s="21"/>
      <c r="NCE29"/>
      <c r="NCF29" s="4"/>
      <c r="NCG29" s="4"/>
      <c r="NCH29"/>
      <c r="NCI29" s="22"/>
      <c r="NCJ29" s="22"/>
      <c r="NCK29" s="22"/>
      <c r="NCL29" s="15"/>
      <c r="NCM29" s="23"/>
      <c r="NCN29" s="21"/>
      <c r="NCO29"/>
      <c r="NCP29" s="4"/>
      <c r="NCQ29" s="4"/>
      <c r="NCR29"/>
      <c r="NCS29" s="22"/>
      <c r="NCT29" s="22"/>
      <c r="NCU29" s="22"/>
      <c r="NCV29" s="15"/>
      <c r="NCW29" s="23"/>
      <c r="NCX29" s="21"/>
      <c r="NCY29"/>
      <c r="NCZ29" s="4"/>
      <c r="NDA29" s="4"/>
      <c r="NDB29"/>
      <c r="NDC29" s="22"/>
      <c r="NDD29" s="22"/>
      <c r="NDE29" s="22"/>
      <c r="NDF29" s="15"/>
      <c r="NDG29" s="23"/>
      <c r="NDH29" s="21"/>
      <c r="NDI29"/>
      <c r="NDJ29" s="4"/>
      <c r="NDK29" s="4"/>
      <c r="NDL29"/>
      <c r="NDM29" s="22"/>
      <c r="NDN29" s="22"/>
      <c r="NDO29" s="22"/>
      <c r="NDP29" s="15"/>
      <c r="NDQ29" s="23"/>
      <c r="NDR29" s="21"/>
      <c r="NDS29"/>
      <c r="NDT29" s="4"/>
      <c r="NDU29" s="4"/>
      <c r="NDV29"/>
      <c r="NDW29" s="22"/>
      <c r="NDX29" s="22"/>
      <c r="NDY29" s="22"/>
      <c r="NDZ29" s="15"/>
      <c r="NEA29" s="23"/>
      <c r="NEB29" s="21"/>
      <c r="NEC29"/>
      <c r="NED29" s="4"/>
      <c r="NEE29" s="4"/>
      <c r="NEF29"/>
      <c r="NEG29" s="22"/>
      <c r="NEH29" s="22"/>
      <c r="NEI29" s="22"/>
      <c r="NEJ29" s="15"/>
      <c r="NEK29" s="23"/>
      <c r="NEL29" s="21"/>
      <c r="NEM29"/>
      <c r="NEN29" s="4"/>
      <c r="NEO29" s="4"/>
      <c r="NEP29"/>
      <c r="NEQ29" s="22"/>
      <c r="NER29" s="22"/>
      <c r="NES29" s="22"/>
      <c r="NET29" s="15"/>
      <c r="NEU29" s="23"/>
      <c r="NEV29" s="21"/>
      <c r="NEW29"/>
      <c r="NEX29" s="4"/>
      <c r="NEY29" s="4"/>
      <c r="NEZ29"/>
      <c r="NFA29" s="22"/>
      <c r="NFB29" s="22"/>
      <c r="NFC29" s="22"/>
      <c r="NFD29" s="15"/>
      <c r="NFE29" s="23"/>
      <c r="NFF29" s="21"/>
      <c r="NFG29"/>
      <c r="NFH29" s="4"/>
      <c r="NFI29" s="4"/>
      <c r="NFJ29"/>
      <c r="NFK29" s="22"/>
      <c r="NFL29" s="22"/>
      <c r="NFM29" s="22"/>
      <c r="NFN29" s="15"/>
      <c r="NFO29" s="23"/>
      <c r="NFP29" s="21"/>
      <c r="NFQ29"/>
      <c r="NFR29" s="4"/>
      <c r="NFS29" s="4"/>
      <c r="NFT29"/>
      <c r="NFU29" s="22"/>
      <c r="NFV29" s="22"/>
      <c r="NFW29" s="22"/>
      <c r="NFX29" s="15"/>
      <c r="NFY29" s="23"/>
      <c r="NFZ29" s="21"/>
      <c r="NGA29"/>
      <c r="NGB29" s="4"/>
      <c r="NGC29" s="4"/>
      <c r="NGD29"/>
      <c r="NGE29" s="22"/>
      <c r="NGF29" s="22"/>
      <c r="NGG29" s="22"/>
      <c r="NGH29" s="15"/>
      <c r="NGI29" s="23"/>
      <c r="NGJ29" s="21"/>
      <c r="NGK29"/>
      <c r="NGL29" s="4"/>
      <c r="NGM29" s="4"/>
      <c r="NGN29"/>
      <c r="NGO29" s="22"/>
      <c r="NGP29" s="22"/>
      <c r="NGQ29" s="22"/>
      <c r="NGR29" s="15"/>
      <c r="NGS29" s="23"/>
      <c r="NGT29" s="21"/>
      <c r="NGU29"/>
      <c r="NGV29" s="4"/>
      <c r="NGW29" s="4"/>
      <c r="NGX29"/>
      <c r="NGY29" s="22"/>
      <c r="NGZ29" s="22"/>
      <c r="NHA29" s="22"/>
      <c r="NHB29" s="15"/>
      <c r="NHC29" s="23"/>
      <c r="NHD29" s="21"/>
      <c r="NHE29"/>
      <c r="NHF29" s="4"/>
      <c r="NHG29" s="4"/>
      <c r="NHH29"/>
      <c r="NHI29" s="22"/>
      <c r="NHJ29" s="22"/>
      <c r="NHK29" s="22"/>
      <c r="NHL29" s="15"/>
      <c r="NHM29" s="23"/>
      <c r="NHN29" s="21"/>
      <c r="NHO29"/>
      <c r="NHP29" s="4"/>
      <c r="NHQ29" s="4"/>
      <c r="NHR29"/>
      <c r="NHS29" s="22"/>
      <c r="NHT29" s="22"/>
      <c r="NHU29" s="22"/>
      <c r="NHV29" s="15"/>
      <c r="NHW29" s="23"/>
      <c r="NHX29" s="21"/>
      <c r="NHY29"/>
      <c r="NHZ29" s="4"/>
      <c r="NIA29" s="4"/>
      <c r="NIB29"/>
      <c r="NIC29" s="22"/>
      <c r="NID29" s="22"/>
      <c r="NIE29" s="22"/>
      <c r="NIF29" s="15"/>
      <c r="NIG29" s="23"/>
      <c r="NIH29" s="21"/>
      <c r="NII29"/>
      <c r="NIJ29" s="4"/>
      <c r="NIK29" s="4"/>
      <c r="NIL29"/>
      <c r="NIM29" s="22"/>
      <c r="NIN29" s="22"/>
      <c r="NIO29" s="22"/>
      <c r="NIP29" s="15"/>
      <c r="NIQ29" s="23"/>
      <c r="NIR29" s="21"/>
      <c r="NIS29"/>
      <c r="NIT29" s="4"/>
      <c r="NIU29" s="4"/>
      <c r="NIV29"/>
      <c r="NIW29" s="22"/>
      <c r="NIX29" s="22"/>
      <c r="NIY29" s="22"/>
      <c r="NIZ29" s="15"/>
      <c r="NJA29" s="23"/>
      <c r="NJB29" s="21"/>
      <c r="NJC29"/>
      <c r="NJD29" s="4"/>
      <c r="NJE29" s="4"/>
      <c r="NJF29"/>
      <c r="NJG29" s="22"/>
      <c r="NJH29" s="22"/>
      <c r="NJI29" s="22"/>
      <c r="NJJ29" s="15"/>
      <c r="NJK29" s="23"/>
      <c r="NJL29" s="21"/>
      <c r="NJM29"/>
      <c r="NJN29" s="4"/>
      <c r="NJO29" s="4"/>
      <c r="NJP29"/>
      <c r="NJQ29" s="22"/>
      <c r="NJR29" s="22"/>
      <c r="NJS29" s="22"/>
      <c r="NJT29" s="15"/>
      <c r="NJU29" s="23"/>
      <c r="NJV29" s="21"/>
      <c r="NJW29"/>
      <c r="NJX29" s="4"/>
      <c r="NJY29" s="4"/>
      <c r="NJZ29"/>
      <c r="NKA29" s="22"/>
      <c r="NKB29" s="22"/>
      <c r="NKC29" s="22"/>
      <c r="NKD29" s="15"/>
      <c r="NKE29" s="23"/>
      <c r="NKF29" s="21"/>
      <c r="NKG29"/>
      <c r="NKH29" s="4"/>
      <c r="NKI29" s="4"/>
      <c r="NKJ29"/>
      <c r="NKK29" s="22"/>
      <c r="NKL29" s="22"/>
      <c r="NKM29" s="22"/>
      <c r="NKN29" s="15"/>
      <c r="NKO29" s="23"/>
      <c r="NKP29" s="21"/>
      <c r="NKQ29"/>
      <c r="NKR29" s="4"/>
      <c r="NKS29" s="4"/>
      <c r="NKT29"/>
      <c r="NKU29" s="22"/>
      <c r="NKV29" s="22"/>
      <c r="NKW29" s="22"/>
      <c r="NKX29" s="15"/>
      <c r="NKY29" s="23"/>
      <c r="NKZ29" s="21"/>
      <c r="NLA29"/>
      <c r="NLB29" s="4"/>
      <c r="NLC29" s="4"/>
      <c r="NLD29"/>
      <c r="NLE29" s="22"/>
      <c r="NLF29" s="22"/>
      <c r="NLG29" s="22"/>
      <c r="NLH29" s="15"/>
      <c r="NLI29" s="23"/>
      <c r="NLJ29" s="21"/>
      <c r="NLK29"/>
      <c r="NLL29" s="4"/>
      <c r="NLM29" s="4"/>
      <c r="NLN29"/>
      <c r="NLO29" s="22"/>
      <c r="NLP29" s="22"/>
      <c r="NLQ29" s="22"/>
      <c r="NLR29" s="15"/>
      <c r="NLS29" s="23"/>
      <c r="NLT29" s="21"/>
      <c r="NLU29"/>
      <c r="NLV29" s="4"/>
      <c r="NLW29" s="4"/>
      <c r="NLX29"/>
      <c r="NLY29" s="22"/>
      <c r="NLZ29" s="22"/>
      <c r="NMA29" s="22"/>
      <c r="NMB29" s="15"/>
      <c r="NMC29" s="23"/>
      <c r="NMD29" s="21"/>
      <c r="NME29"/>
      <c r="NMF29" s="4"/>
      <c r="NMG29" s="4"/>
      <c r="NMH29"/>
      <c r="NMI29" s="22"/>
      <c r="NMJ29" s="22"/>
      <c r="NMK29" s="22"/>
      <c r="NML29" s="15"/>
      <c r="NMM29" s="23"/>
      <c r="NMN29" s="21"/>
      <c r="NMO29"/>
      <c r="NMP29" s="4"/>
      <c r="NMQ29" s="4"/>
      <c r="NMR29"/>
      <c r="NMS29" s="22"/>
      <c r="NMT29" s="22"/>
      <c r="NMU29" s="22"/>
      <c r="NMV29" s="15"/>
      <c r="NMW29" s="23"/>
      <c r="NMX29" s="21"/>
      <c r="NMY29"/>
      <c r="NMZ29" s="4"/>
      <c r="NNA29" s="4"/>
      <c r="NNB29"/>
      <c r="NNC29" s="22"/>
      <c r="NND29" s="22"/>
      <c r="NNE29" s="22"/>
      <c r="NNF29" s="15"/>
      <c r="NNG29" s="23"/>
      <c r="NNH29" s="21"/>
      <c r="NNI29"/>
      <c r="NNJ29" s="4"/>
      <c r="NNK29" s="4"/>
      <c r="NNL29"/>
      <c r="NNM29" s="22"/>
      <c r="NNN29" s="22"/>
      <c r="NNO29" s="22"/>
      <c r="NNP29" s="15"/>
      <c r="NNQ29" s="23"/>
      <c r="NNR29" s="21"/>
      <c r="NNS29"/>
      <c r="NNT29" s="4"/>
      <c r="NNU29" s="4"/>
      <c r="NNV29"/>
      <c r="NNW29" s="22"/>
      <c r="NNX29" s="22"/>
      <c r="NNY29" s="22"/>
      <c r="NNZ29" s="15"/>
      <c r="NOA29" s="23"/>
      <c r="NOB29" s="21"/>
      <c r="NOC29"/>
      <c r="NOD29" s="4"/>
      <c r="NOE29" s="4"/>
      <c r="NOF29"/>
      <c r="NOG29" s="22"/>
      <c r="NOH29" s="22"/>
      <c r="NOI29" s="22"/>
      <c r="NOJ29" s="15"/>
      <c r="NOK29" s="23"/>
      <c r="NOL29" s="21"/>
      <c r="NOM29"/>
      <c r="NON29" s="4"/>
      <c r="NOO29" s="4"/>
      <c r="NOP29"/>
      <c r="NOQ29" s="22"/>
      <c r="NOR29" s="22"/>
      <c r="NOS29" s="22"/>
      <c r="NOT29" s="15"/>
      <c r="NOU29" s="23"/>
      <c r="NOV29" s="21"/>
      <c r="NOW29"/>
      <c r="NOX29" s="4"/>
      <c r="NOY29" s="4"/>
      <c r="NOZ29"/>
      <c r="NPA29" s="22"/>
      <c r="NPB29" s="22"/>
      <c r="NPC29" s="22"/>
      <c r="NPD29" s="15"/>
      <c r="NPE29" s="23"/>
      <c r="NPF29" s="21"/>
      <c r="NPG29"/>
      <c r="NPH29" s="4"/>
      <c r="NPI29" s="4"/>
      <c r="NPJ29"/>
      <c r="NPK29" s="22"/>
      <c r="NPL29" s="22"/>
      <c r="NPM29" s="22"/>
      <c r="NPN29" s="15"/>
      <c r="NPO29" s="23"/>
      <c r="NPP29" s="21"/>
      <c r="NPQ29"/>
      <c r="NPR29" s="4"/>
      <c r="NPS29" s="4"/>
      <c r="NPT29"/>
      <c r="NPU29" s="22"/>
      <c r="NPV29" s="22"/>
      <c r="NPW29" s="22"/>
      <c r="NPX29" s="15"/>
      <c r="NPY29" s="23"/>
      <c r="NPZ29" s="21"/>
      <c r="NQA29"/>
      <c r="NQB29" s="4"/>
      <c r="NQC29" s="4"/>
      <c r="NQD29"/>
      <c r="NQE29" s="22"/>
      <c r="NQF29" s="22"/>
      <c r="NQG29" s="22"/>
      <c r="NQH29" s="15"/>
      <c r="NQI29" s="23"/>
      <c r="NQJ29" s="21"/>
      <c r="NQK29"/>
      <c r="NQL29" s="4"/>
      <c r="NQM29" s="4"/>
      <c r="NQN29"/>
      <c r="NQO29" s="22"/>
      <c r="NQP29" s="22"/>
      <c r="NQQ29" s="22"/>
      <c r="NQR29" s="15"/>
      <c r="NQS29" s="23"/>
      <c r="NQT29" s="21"/>
      <c r="NQU29"/>
      <c r="NQV29" s="4"/>
      <c r="NQW29" s="4"/>
      <c r="NQX29"/>
      <c r="NQY29" s="22"/>
      <c r="NQZ29" s="22"/>
      <c r="NRA29" s="22"/>
      <c r="NRB29" s="15"/>
      <c r="NRC29" s="23"/>
      <c r="NRD29" s="21"/>
      <c r="NRE29"/>
      <c r="NRF29" s="4"/>
      <c r="NRG29" s="4"/>
      <c r="NRH29"/>
      <c r="NRI29" s="22"/>
      <c r="NRJ29" s="22"/>
      <c r="NRK29" s="22"/>
      <c r="NRL29" s="15"/>
      <c r="NRM29" s="23"/>
      <c r="NRN29" s="21"/>
      <c r="NRO29"/>
      <c r="NRP29" s="4"/>
      <c r="NRQ29" s="4"/>
      <c r="NRR29"/>
      <c r="NRS29" s="22"/>
      <c r="NRT29" s="22"/>
      <c r="NRU29" s="22"/>
      <c r="NRV29" s="15"/>
      <c r="NRW29" s="23"/>
      <c r="NRX29" s="21"/>
      <c r="NRY29"/>
      <c r="NRZ29" s="4"/>
      <c r="NSA29" s="4"/>
      <c r="NSB29"/>
      <c r="NSC29" s="22"/>
      <c r="NSD29" s="22"/>
      <c r="NSE29" s="22"/>
      <c r="NSF29" s="15"/>
      <c r="NSG29" s="23"/>
      <c r="NSH29" s="21"/>
      <c r="NSI29"/>
      <c r="NSJ29" s="4"/>
      <c r="NSK29" s="4"/>
      <c r="NSL29"/>
      <c r="NSM29" s="22"/>
      <c r="NSN29" s="22"/>
      <c r="NSO29" s="22"/>
      <c r="NSP29" s="15"/>
      <c r="NSQ29" s="23"/>
      <c r="NSR29" s="21"/>
      <c r="NSS29"/>
      <c r="NST29" s="4"/>
      <c r="NSU29" s="4"/>
      <c r="NSV29"/>
      <c r="NSW29" s="22"/>
      <c r="NSX29" s="22"/>
      <c r="NSY29" s="22"/>
      <c r="NSZ29" s="15"/>
      <c r="NTA29" s="23"/>
      <c r="NTB29" s="21"/>
      <c r="NTC29"/>
      <c r="NTD29" s="4"/>
      <c r="NTE29" s="4"/>
      <c r="NTF29"/>
      <c r="NTG29" s="22"/>
      <c r="NTH29" s="22"/>
      <c r="NTI29" s="22"/>
      <c r="NTJ29" s="15"/>
      <c r="NTK29" s="23"/>
      <c r="NTL29" s="21"/>
      <c r="NTM29"/>
      <c r="NTN29" s="4"/>
      <c r="NTO29" s="4"/>
      <c r="NTP29"/>
      <c r="NTQ29" s="22"/>
      <c r="NTR29" s="22"/>
      <c r="NTS29" s="22"/>
      <c r="NTT29" s="15"/>
      <c r="NTU29" s="23"/>
      <c r="NTV29" s="21"/>
      <c r="NTW29"/>
      <c r="NTX29" s="4"/>
      <c r="NTY29" s="4"/>
      <c r="NTZ29"/>
      <c r="NUA29" s="22"/>
      <c r="NUB29" s="22"/>
      <c r="NUC29" s="22"/>
      <c r="NUD29" s="15"/>
      <c r="NUE29" s="23"/>
      <c r="NUF29" s="21"/>
      <c r="NUG29"/>
      <c r="NUH29" s="4"/>
      <c r="NUI29" s="4"/>
      <c r="NUJ29"/>
      <c r="NUK29" s="22"/>
      <c r="NUL29" s="22"/>
      <c r="NUM29" s="22"/>
      <c r="NUN29" s="15"/>
      <c r="NUO29" s="23"/>
      <c r="NUP29" s="21"/>
      <c r="NUQ29"/>
      <c r="NUR29" s="4"/>
      <c r="NUS29" s="4"/>
      <c r="NUT29"/>
      <c r="NUU29" s="22"/>
      <c r="NUV29" s="22"/>
      <c r="NUW29" s="22"/>
      <c r="NUX29" s="15"/>
      <c r="NUY29" s="23"/>
      <c r="NUZ29" s="21"/>
      <c r="NVA29"/>
      <c r="NVB29" s="4"/>
      <c r="NVC29" s="4"/>
      <c r="NVD29"/>
      <c r="NVE29" s="22"/>
      <c r="NVF29" s="22"/>
      <c r="NVG29" s="22"/>
      <c r="NVH29" s="15"/>
      <c r="NVI29" s="23"/>
      <c r="NVJ29" s="21"/>
      <c r="NVK29"/>
      <c r="NVL29" s="4"/>
      <c r="NVM29" s="4"/>
      <c r="NVN29"/>
      <c r="NVO29" s="22"/>
      <c r="NVP29" s="22"/>
      <c r="NVQ29" s="22"/>
      <c r="NVR29" s="15"/>
      <c r="NVS29" s="23"/>
      <c r="NVT29" s="21"/>
      <c r="NVU29"/>
      <c r="NVV29" s="4"/>
      <c r="NVW29" s="4"/>
      <c r="NVX29"/>
      <c r="NVY29" s="22"/>
      <c r="NVZ29" s="22"/>
      <c r="NWA29" s="22"/>
      <c r="NWB29" s="15"/>
      <c r="NWC29" s="23"/>
      <c r="NWD29" s="21"/>
      <c r="NWE29"/>
      <c r="NWF29" s="4"/>
      <c r="NWG29" s="4"/>
      <c r="NWH29"/>
      <c r="NWI29" s="22"/>
      <c r="NWJ29" s="22"/>
      <c r="NWK29" s="22"/>
      <c r="NWL29" s="15"/>
      <c r="NWM29" s="23"/>
      <c r="NWN29" s="21"/>
      <c r="NWO29"/>
      <c r="NWP29" s="4"/>
      <c r="NWQ29" s="4"/>
      <c r="NWR29"/>
      <c r="NWS29" s="22"/>
      <c r="NWT29" s="22"/>
      <c r="NWU29" s="22"/>
      <c r="NWV29" s="15"/>
      <c r="NWW29" s="23"/>
      <c r="NWX29" s="21"/>
      <c r="NWY29"/>
      <c r="NWZ29" s="4"/>
      <c r="NXA29" s="4"/>
      <c r="NXB29"/>
      <c r="NXC29" s="22"/>
      <c r="NXD29" s="22"/>
      <c r="NXE29" s="22"/>
      <c r="NXF29" s="15"/>
      <c r="NXG29" s="23"/>
      <c r="NXH29" s="21"/>
      <c r="NXI29"/>
      <c r="NXJ29" s="4"/>
      <c r="NXK29" s="4"/>
      <c r="NXL29"/>
      <c r="NXM29" s="22"/>
      <c r="NXN29" s="22"/>
      <c r="NXO29" s="22"/>
      <c r="NXP29" s="15"/>
      <c r="NXQ29" s="23"/>
      <c r="NXR29" s="21"/>
      <c r="NXS29"/>
      <c r="NXT29" s="4"/>
      <c r="NXU29" s="4"/>
      <c r="NXV29"/>
      <c r="NXW29" s="22"/>
      <c r="NXX29" s="22"/>
      <c r="NXY29" s="22"/>
      <c r="NXZ29" s="15"/>
      <c r="NYA29" s="23"/>
      <c r="NYB29" s="21"/>
      <c r="NYC29"/>
      <c r="NYD29" s="4"/>
      <c r="NYE29" s="4"/>
      <c r="NYF29"/>
      <c r="NYG29" s="22"/>
      <c r="NYH29" s="22"/>
      <c r="NYI29" s="22"/>
      <c r="NYJ29" s="15"/>
      <c r="NYK29" s="23"/>
      <c r="NYL29" s="21"/>
      <c r="NYM29"/>
      <c r="NYN29" s="4"/>
      <c r="NYO29" s="4"/>
      <c r="NYP29"/>
      <c r="NYQ29" s="22"/>
      <c r="NYR29" s="22"/>
      <c r="NYS29" s="22"/>
      <c r="NYT29" s="15"/>
      <c r="NYU29" s="23"/>
      <c r="NYV29" s="21"/>
      <c r="NYW29"/>
      <c r="NYX29" s="4"/>
      <c r="NYY29" s="4"/>
      <c r="NYZ29"/>
      <c r="NZA29" s="22"/>
      <c r="NZB29" s="22"/>
      <c r="NZC29" s="22"/>
      <c r="NZD29" s="15"/>
      <c r="NZE29" s="23"/>
      <c r="NZF29" s="21"/>
      <c r="NZG29"/>
      <c r="NZH29" s="4"/>
      <c r="NZI29" s="4"/>
      <c r="NZJ29"/>
      <c r="NZK29" s="22"/>
      <c r="NZL29" s="22"/>
      <c r="NZM29" s="22"/>
      <c r="NZN29" s="15"/>
      <c r="NZO29" s="23"/>
      <c r="NZP29" s="21"/>
      <c r="NZQ29"/>
      <c r="NZR29" s="4"/>
      <c r="NZS29" s="4"/>
      <c r="NZT29"/>
      <c r="NZU29" s="22"/>
      <c r="NZV29" s="22"/>
      <c r="NZW29" s="22"/>
      <c r="NZX29" s="15"/>
      <c r="NZY29" s="23"/>
      <c r="NZZ29" s="21"/>
      <c r="OAA29"/>
      <c r="OAB29" s="4"/>
      <c r="OAC29" s="4"/>
      <c r="OAD29"/>
      <c r="OAE29" s="22"/>
      <c r="OAF29" s="22"/>
      <c r="OAG29" s="22"/>
      <c r="OAH29" s="15"/>
      <c r="OAI29" s="23"/>
      <c r="OAJ29" s="21"/>
      <c r="OAK29"/>
      <c r="OAL29" s="4"/>
      <c r="OAM29" s="4"/>
      <c r="OAN29"/>
      <c r="OAO29" s="22"/>
      <c r="OAP29" s="22"/>
      <c r="OAQ29" s="22"/>
      <c r="OAR29" s="15"/>
      <c r="OAS29" s="23"/>
      <c r="OAT29" s="21"/>
      <c r="OAU29"/>
      <c r="OAV29" s="4"/>
      <c r="OAW29" s="4"/>
      <c r="OAX29"/>
      <c r="OAY29" s="22"/>
      <c r="OAZ29" s="22"/>
      <c r="OBA29" s="22"/>
      <c r="OBB29" s="15"/>
      <c r="OBC29" s="23"/>
      <c r="OBD29" s="21"/>
      <c r="OBE29"/>
      <c r="OBF29" s="4"/>
      <c r="OBG29" s="4"/>
      <c r="OBH29"/>
      <c r="OBI29" s="22"/>
      <c r="OBJ29" s="22"/>
      <c r="OBK29" s="22"/>
      <c r="OBL29" s="15"/>
      <c r="OBM29" s="23"/>
      <c r="OBN29" s="21"/>
      <c r="OBO29"/>
      <c r="OBP29" s="4"/>
      <c r="OBQ29" s="4"/>
      <c r="OBR29"/>
      <c r="OBS29" s="22"/>
      <c r="OBT29" s="22"/>
      <c r="OBU29" s="22"/>
      <c r="OBV29" s="15"/>
      <c r="OBW29" s="23"/>
      <c r="OBX29" s="21"/>
      <c r="OBY29"/>
      <c r="OBZ29" s="4"/>
      <c r="OCA29" s="4"/>
      <c r="OCB29"/>
      <c r="OCC29" s="22"/>
      <c r="OCD29" s="22"/>
      <c r="OCE29" s="22"/>
      <c r="OCF29" s="15"/>
      <c r="OCG29" s="23"/>
      <c r="OCH29" s="21"/>
      <c r="OCI29"/>
      <c r="OCJ29" s="4"/>
      <c r="OCK29" s="4"/>
      <c r="OCL29"/>
      <c r="OCM29" s="22"/>
      <c r="OCN29" s="22"/>
      <c r="OCO29" s="22"/>
      <c r="OCP29" s="15"/>
      <c r="OCQ29" s="23"/>
      <c r="OCR29" s="21"/>
      <c r="OCS29"/>
      <c r="OCT29" s="4"/>
      <c r="OCU29" s="4"/>
      <c r="OCV29"/>
      <c r="OCW29" s="22"/>
      <c r="OCX29" s="22"/>
      <c r="OCY29" s="22"/>
      <c r="OCZ29" s="15"/>
      <c r="ODA29" s="23"/>
      <c r="ODB29" s="21"/>
      <c r="ODC29"/>
      <c r="ODD29" s="4"/>
      <c r="ODE29" s="4"/>
      <c r="ODF29"/>
      <c r="ODG29" s="22"/>
      <c r="ODH29" s="22"/>
      <c r="ODI29" s="22"/>
      <c r="ODJ29" s="15"/>
      <c r="ODK29" s="23"/>
      <c r="ODL29" s="21"/>
      <c r="ODM29"/>
      <c r="ODN29" s="4"/>
      <c r="ODO29" s="4"/>
      <c r="ODP29"/>
      <c r="ODQ29" s="22"/>
      <c r="ODR29" s="22"/>
      <c r="ODS29" s="22"/>
      <c r="ODT29" s="15"/>
      <c r="ODU29" s="23"/>
      <c r="ODV29" s="21"/>
      <c r="ODW29"/>
      <c r="ODX29" s="4"/>
      <c r="ODY29" s="4"/>
      <c r="ODZ29"/>
      <c r="OEA29" s="22"/>
      <c r="OEB29" s="22"/>
      <c r="OEC29" s="22"/>
      <c r="OED29" s="15"/>
      <c r="OEE29" s="23"/>
      <c r="OEF29" s="21"/>
      <c r="OEG29"/>
      <c r="OEH29" s="4"/>
      <c r="OEI29" s="4"/>
      <c r="OEJ29"/>
      <c r="OEK29" s="22"/>
      <c r="OEL29" s="22"/>
      <c r="OEM29" s="22"/>
      <c r="OEN29" s="15"/>
      <c r="OEO29" s="23"/>
      <c r="OEP29" s="21"/>
      <c r="OEQ29"/>
      <c r="OER29" s="4"/>
      <c r="OES29" s="4"/>
      <c r="OET29"/>
      <c r="OEU29" s="22"/>
      <c r="OEV29" s="22"/>
      <c r="OEW29" s="22"/>
      <c r="OEX29" s="15"/>
      <c r="OEY29" s="23"/>
      <c r="OEZ29" s="21"/>
      <c r="OFA29"/>
      <c r="OFB29" s="4"/>
      <c r="OFC29" s="4"/>
      <c r="OFD29"/>
      <c r="OFE29" s="22"/>
      <c r="OFF29" s="22"/>
      <c r="OFG29" s="22"/>
      <c r="OFH29" s="15"/>
      <c r="OFI29" s="23"/>
      <c r="OFJ29" s="21"/>
      <c r="OFK29"/>
      <c r="OFL29" s="4"/>
      <c r="OFM29" s="4"/>
      <c r="OFN29"/>
      <c r="OFO29" s="22"/>
      <c r="OFP29" s="22"/>
      <c r="OFQ29" s="22"/>
      <c r="OFR29" s="15"/>
      <c r="OFS29" s="23"/>
      <c r="OFT29" s="21"/>
      <c r="OFU29"/>
      <c r="OFV29" s="4"/>
      <c r="OFW29" s="4"/>
      <c r="OFX29"/>
      <c r="OFY29" s="22"/>
      <c r="OFZ29" s="22"/>
      <c r="OGA29" s="22"/>
      <c r="OGB29" s="15"/>
      <c r="OGC29" s="23"/>
      <c r="OGD29" s="21"/>
      <c r="OGE29"/>
      <c r="OGF29" s="4"/>
      <c r="OGG29" s="4"/>
      <c r="OGH29"/>
      <c r="OGI29" s="22"/>
      <c r="OGJ29" s="22"/>
      <c r="OGK29" s="22"/>
      <c r="OGL29" s="15"/>
      <c r="OGM29" s="23"/>
      <c r="OGN29" s="21"/>
      <c r="OGO29"/>
      <c r="OGP29" s="4"/>
      <c r="OGQ29" s="4"/>
      <c r="OGR29"/>
      <c r="OGS29" s="22"/>
      <c r="OGT29" s="22"/>
      <c r="OGU29" s="22"/>
      <c r="OGV29" s="15"/>
      <c r="OGW29" s="23"/>
      <c r="OGX29" s="21"/>
      <c r="OGY29"/>
      <c r="OGZ29" s="4"/>
      <c r="OHA29" s="4"/>
      <c r="OHB29"/>
      <c r="OHC29" s="22"/>
      <c r="OHD29" s="22"/>
      <c r="OHE29" s="22"/>
      <c r="OHF29" s="15"/>
      <c r="OHG29" s="23"/>
      <c r="OHH29" s="21"/>
      <c r="OHI29"/>
      <c r="OHJ29" s="4"/>
      <c r="OHK29" s="4"/>
      <c r="OHL29"/>
      <c r="OHM29" s="22"/>
      <c r="OHN29" s="22"/>
      <c r="OHO29" s="22"/>
      <c r="OHP29" s="15"/>
      <c r="OHQ29" s="23"/>
      <c r="OHR29" s="21"/>
      <c r="OHS29"/>
      <c r="OHT29" s="4"/>
      <c r="OHU29" s="4"/>
      <c r="OHV29"/>
      <c r="OHW29" s="22"/>
      <c r="OHX29" s="22"/>
      <c r="OHY29" s="22"/>
      <c r="OHZ29" s="15"/>
      <c r="OIA29" s="23"/>
      <c r="OIB29" s="21"/>
      <c r="OIC29"/>
      <c r="OID29" s="4"/>
      <c r="OIE29" s="4"/>
      <c r="OIF29"/>
      <c r="OIG29" s="22"/>
      <c r="OIH29" s="22"/>
      <c r="OII29" s="22"/>
      <c r="OIJ29" s="15"/>
      <c r="OIK29" s="23"/>
      <c r="OIL29" s="21"/>
      <c r="OIM29"/>
      <c r="OIN29" s="4"/>
      <c r="OIO29" s="4"/>
      <c r="OIP29"/>
      <c r="OIQ29" s="22"/>
      <c r="OIR29" s="22"/>
      <c r="OIS29" s="22"/>
      <c r="OIT29" s="15"/>
      <c r="OIU29" s="23"/>
      <c r="OIV29" s="21"/>
      <c r="OIW29"/>
      <c r="OIX29" s="4"/>
      <c r="OIY29" s="4"/>
      <c r="OIZ29"/>
      <c r="OJA29" s="22"/>
      <c r="OJB29" s="22"/>
      <c r="OJC29" s="22"/>
      <c r="OJD29" s="15"/>
      <c r="OJE29" s="23"/>
      <c r="OJF29" s="21"/>
      <c r="OJG29"/>
      <c r="OJH29" s="4"/>
      <c r="OJI29" s="4"/>
      <c r="OJJ29"/>
      <c r="OJK29" s="22"/>
      <c r="OJL29" s="22"/>
      <c r="OJM29" s="22"/>
      <c r="OJN29" s="15"/>
      <c r="OJO29" s="23"/>
      <c r="OJP29" s="21"/>
      <c r="OJQ29"/>
      <c r="OJR29" s="4"/>
      <c r="OJS29" s="4"/>
      <c r="OJT29"/>
      <c r="OJU29" s="22"/>
      <c r="OJV29" s="22"/>
      <c r="OJW29" s="22"/>
      <c r="OJX29" s="15"/>
      <c r="OJY29" s="23"/>
      <c r="OJZ29" s="21"/>
      <c r="OKA29"/>
      <c r="OKB29" s="4"/>
      <c r="OKC29" s="4"/>
      <c r="OKD29"/>
      <c r="OKE29" s="22"/>
      <c r="OKF29" s="22"/>
      <c r="OKG29" s="22"/>
      <c r="OKH29" s="15"/>
      <c r="OKI29" s="23"/>
      <c r="OKJ29" s="21"/>
      <c r="OKK29"/>
      <c r="OKL29" s="4"/>
      <c r="OKM29" s="4"/>
      <c r="OKN29"/>
      <c r="OKO29" s="22"/>
      <c r="OKP29" s="22"/>
      <c r="OKQ29" s="22"/>
      <c r="OKR29" s="15"/>
      <c r="OKS29" s="23"/>
      <c r="OKT29" s="21"/>
      <c r="OKU29"/>
      <c r="OKV29" s="4"/>
      <c r="OKW29" s="4"/>
      <c r="OKX29"/>
      <c r="OKY29" s="22"/>
      <c r="OKZ29" s="22"/>
      <c r="OLA29" s="22"/>
      <c r="OLB29" s="15"/>
      <c r="OLC29" s="23"/>
      <c r="OLD29" s="21"/>
      <c r="OLE29"/>
      <c r="OLF29" s="4"/>
      <c r="OLG29" s="4"/>
      <c r="OLH29"/>
      <c r="OLI29" s="22"/>
      <c r="OLJ29" s="22"/>
      <c r="OLK29" s="22"/>
      <c r="OLL29" s="15"/>
      <c r="OLM29" s="23"/>
      <c r="OLN29" s="21"/>
      <c r="OLO29"/>
      <c r="OLP29" s="4"/>
      <c r="OLQ29" s="4"/>
      <c r="OLR29"/>
      <c r="OLS29" s="22"/>
      <c r="OLT29" s="22"/>
      <c r="OLU29" s="22"/>
      <c r="OLV29" s="15"/>
      <c r="OLW29" s="23"/>
      <c r="OLX29" s="21"/>
      <c r="OLY29"/>
      <c r="OLZ29" s="4"/>
      <c r="OMA29" s="4"/>
      <c r="OMB29"/>
      <c r="OMC29" s="22"/>
      <c r="OMD29" s="22"/>
      <c r="OME29" s="22"/>
      <c r="OMF29" s="15"/>
      <c r="OMG29" s="23"/>
      <c r="OMH29" s="21"/>
      <c r="OMI29"/>
      <c r="OMJ29" s="4"/>
      <c r="OMK29" s="4"/>
      <c r="OML29"/>
      <c r="OMM29" s="22"/>
      <c r="OMN29" s="22"/>
      <c r="OMO29" s="22"/>
      <c r="OMP29" s="15"/>
      <c r="OMQ29" s="23"/>
      <c r="OMR29" s="21"/>
      <c r="OMS29"/>
      <c r="OMT29" s="4"/>
      <c r="OMU29" s="4"/>
      <c r="OMV29"/>
      <c r="OMW29" s="22"/>
      <c r="OMX29" s="22"/>
      <c r="OMY29" s="22"/>
      <c r="OMZ29" s="15"/>
      <c r="ONA29" s="23"/>
      <c r="ONB29" s="21"/>
      <c r="ONC29"/>
      <c r="OND29" s="4"/>
      <c r="ONE29" s="4"/>
      <c r="ONF29"/>
      <c r="ONG29" s="22"/>
      <c r="ONH29" s="22"/>
      <c r="ONI29" s="22"/>
      <c r="ONJ29" s="15"/>
      <c r="ONK29" s="23"/>
      <c r="ONL29" s="21"/>
      <c r="ONM29"/>
      <c r="ONN29" s="4"/>
      <c r="ONO29" s="4"/>
      <c r="ONP29"/>
      <c r="ONQ29" s="22"/>
      <c r="ONR29" s="22"/>
      <c r="ONS29" s="22"/>
      <c r="ONT29" s="15"/>
      <c r="ONU29" s="23"/>
      <c r="ONV29" s="21"/>
      <c r="ONW29"/>
      <c r="ONX29" s="4"/>
      <c r="ONY29" s="4"/>
      <c r="ONZ29"/>
      <c r="OOA29" s="22"/>
      <c r="OOB29" s="22"/>
      <c r="OOC29" s="22"/>
      <c r="OOD29" s="15"/>
      <c r="OOE29" s="23"/>
      <c r="OOF29" s="21"/>
      <c r="OOG29"/>
      <c r="OOH29" s="4"/>
      <c r="OOI29" s="4"/>
      <c r="OOJ29"/>
      <c r="OOK29" s="22"/>
      <c r="OOL29" s="22"/>
      <c r="OOM29" s="22"/>
      <c r="OON29" s="15"/>
      <c r="OOO29" s="23"/>
      <c r="OOP29" s="21"/>
      <c r="OOQ29"/>
      <c r="OOR29" s="4"/>
      <c r="OOS29" s="4"/>
      <c r="OOT29"/>
      <c r="OOU29" s="22"/>
      <c r="OOV29" s="22"/>
      <c r="OOW29" s="22"/>
      <c r="OOX29" s="15"/>
      <c r="OOY29" s="23"/>
      <c r="OOZ29" s="21"/>
      <c r="OPA29"/>
      <c r="OPB29" s="4"/>
      <c r="OPC29" s="4"/>
      <c r="OPD29"/>
      <c r="OPE29" s="22"/>
      <c r="OPF29" s="22"/>
      <c r="OPG29" s="22"/>
      <c r="OPH29" s="15"/>
      <c r="OPI29" s="23"/>
      <c r="OPJ29" s="21"/>
      <c r="OPK29"/>
      <c r="OPL29" s="4"/>
      <c r="OPM29" s="4"/>
      <c r="OPN29"/>
      <c r="OPO29" s="22"/>
      <c r="OPP29" s="22"/>
      <c r="OPQ29" s="22"/>
      <c r="OPR29" s="15"/>
      <c r="OPS29" s="23"/>
      <c r="OPT29" s="21"/>
      <c r="OPU29"/>
      <c r="OPV29" s="4"/>
      <c r="OPW29" s="4"/>
      <c r="OPX29"/>
      <c r="OPY29" s="22"/>
      <c r="OPZ29" s="22"/>
      <c r="OQA29" s="22"/>
      <c r="OQB29" s="15"/>
      <c r="OQC29" s="23"/>
      <c r="OQD29" s="21"/>
      <c r="OQE29"/>
      <c r="OQF29" s="4"/>
      <c r="OQG29" s="4"/>
      <c r="OQH29"/>
      <c r="OQI29" s="22"/>
      <c r="OQJ29" s="22"/>
      <c r="OQK29" s="22"/>
      <c r="OQL29" s="15"/>
      <c r="OQM29" s="23"/>
      <c r="OQN29" s="21"/>
      <c r="OQO29"/>
      <c r="OQP29" s="4"/>
      <c r="OQQ29" s="4"/>
      <c r="OQR29"/>
      <c r="OQS29" s="22"/>
      <c r="OQT29" s="22"/>
      <c r="OQU29" s="22"/>
      <c r="OQV29" s="15"/>
      <c r="OQW29" s="23"/>
      <c r="OQX29" s="21"/>
      <c r="OQY29"/>
      <c r="OQZ29" s="4"/>
      <c r="ORA29" s="4"/>
      <c r="ORB29"/>
      <c r="ORC29" s="22"/>
      <c r="ORD29" s="22"/>
      <c r="ORE29" s="22"/>
      <c r="ORF29" s="15"/>
      <c r="ORG29" s="23"/>
      <c r="ORH29" s="21"/>
      <c r="ORI29"/>
      <c r="ORJ29" s="4"/>
      <c r="ORK29" s="4"/>
      <c r="ORL29"/>
      <c r="ORM29" s="22"/>
      <c r="ORN29" s="22"/>
      <c r="ORO29" s="22"/>
      <c r="ORP29" s="15"/>
      <c r="ORQ29" s="23"/>
      <c r="ORR29" s="21"/>
      <c r="ORS29"/>
      <c r="ORT29" s="4"/>
      <c r="ORU29" s="4"/>
      <c r="ORV29"/>
      <c r="ORW29" s="22"/>
      <c r="ORX29" s="22"/>
      <c r="ORY29" s="22"/>
      <c r="ORZ29" s="15"/>
      <c r="OSA29" s="23"/>
      <c r="OSB29" s="21"/>
      <c r="OSC29"/>
      <c r="OSD29" s="4"/>
      <c r="OSE29" s="4"/>
      <c r="OSF29"/>
      <c r="OSG29" s="22"/>
      <c r="OSH29" s="22"/>
      <c r="OSI29" s="22"/>
      <c r="OSJ29" s="15"/>
      <c r="OSK29" s="23"/>
      <c r="OSL29" s="21"/>
      <c r="OSM29"/>
      <c r="OSN29" s="4"/>
      <c r="OSO29" s="4"/>
      <c r="OSP29"/>
      <c r="OSQ29" s="22"/>
      <c r="OSR29" s="22"/>
      <c r="OSS29" s="22"/>
      <c r="OST29" s="15"/>
      <c r="OSU29" s="23"/>
      <c r="OSV29" s="21"/>
      <c r="OSW29"/>
      <c r="OSX29" s="4"/>
      <c r="OSY29" s="4"/>
      <c r="OSZ29"/>
      <c r="OTA29" s="22"/>
      <c r="OTB29" s="22"/>
      <c r="OTC29" s="22"/>
      <c r="OTD29" s="15"/>
      <c r="OTE29" s="23"/>
      <c r="OTF29" s="21"/>
      <c r="OTG29"/>
      <c r="OTH29" s="4"/>
      <c r="OTI29" s="4"/>
      <c r="OTJ29"/>
      <c r="OTK29" s="22"/>
      <c r="OTL29" s="22"/>
      <c r="OTM29" s="22"/>
      <c r="OTN29" s="15"/>
      <c r="OTO29" s="23"/>
      <c r="OTP29" s="21"/>
      <c r="OTQ29"/>
      <c r="OTR29" s="4"/>
      <c r="OTS29" s="4"/>
      <c r="OTT29"/>
      <c r="OTU29" s="22"/>
      <c r="OTV29" s="22"/>
      <c r="OTW29" s="22"/>
      <c r="OTX29" s="15"/>
      <c r="OTY29" s="23"/>
      <c r="OTZ29" s="21"/>
      <c r="OUA29"/>
      <c r="OUB29" s="4"/>
      <c r="OUC29" s="4"/>
      <c r="OUD29"/>
      <c r="OUE29" s="22"/>
      <c r="OUF29" s="22"/>
      <c r="OUG29" s="22"/>
      <c r="OUH29" s="15"/>
      <c r="OUI29" s="23"/>
      <c r="OUJ29" s="21"/>
      <c r="OUK29"/>
      <c r="OUL29" s="4"/>
      <c r="OUM29" s="4"/>
      <c r="OUN29"/>
      <c r="OUO29" s="22"/>
      <c r="OUP29" s="22"/>
      <c r="OUQ29" s="22"/>
      <c r="OUR29" s="15"/>
      <c r="OUS29" s="23"/>
      <c r="OUT29" s="21"/>
      <c r="OUU29"/>
      <c r="OUV29" s="4"/>
      <c r="OUW29" s="4"/>
      <c r="OUX29"/>
      <c r="OUY29" s="22"/>
      <c r="OUZ29" s="22"/>
      <c r="OVA29" s="22"/>
      <c r="OVB29" s="15"/>
      <c r="OVC29" s="23"/>
      <c r="OVD29" s="21"/>
      <c r="OVE29"/>
      <c r="OVF29" s="4"/>
      <c r="OVG29" s="4"/>
      <c r="OVH29"/>
      <c r="OVI29" s="22"/>
      <c r="OVJ29" s="22"/>
      <c r="OVK29" s="22"/>
      <c r="OVL29" s="15"/>
      <c r="OVM29" s="23"/>
      <c r="OVN29" s="21"/>
      <c r="OVO29"/>
      <c r="OVP29" s="4"/>
      <c r="OVQ29" s="4"/>
      <c r="OVR29"/>
      <c r="OVS29" s="22"/>
      <c r="OVT29" s="22"/>
      <c r="OVU29" s="22"/>
      <c r="OVV29" s="15"/>
      <c r="OVW29" s="23"/>
      <c r="OVX29" s="21"/>
      <c r="OVY29"/>
      <c r="OVZ29" s="4"/>
      <c r="OWA29" s="4"/>
      <c r="OWB29"/>
      <c r="OWC29" s="22"/>
      <c r="OWD29" s="22"/>
      <c r="OWE29" s="22"/>
      <c r="OWF29" s="15"/>
      <c r="OWG29" s="23"/>
      <c r="OWH29" s="21"/>
      <c r="OWI29"/>
      <c r="OWJ29" s="4"/>
      <c r="OWK29" s="4"/>
      <c r="OWL29"/>
      <c r="OWM29" s="22"/>
      <c r="OWN29" s="22"/>
      <c r="OWO29" s="22"/>
      <c r="OWP29" s="15"/>
      <c r="OWQ29" s="23"/>
      <c r="OWR29" s="21"/>
      <c r="OWS29"/>
      <c r="OWT29" s="4"/>
      <c r="OWU29" s="4"/>
      <c r="OWV29"/>
      <c r="OWW29" s="22"/>
      <c r="OWX29" s="22"/>
      <c r="OWY29" s="22"/>
      <c r="OWZ29" s="15"/>
      <c r="OXA29" s="23"/>
      <c r="OXB29" s="21"/>
      <c r="OXC29"/>
      <c r="OXD29" s="4"/>
      <c r="OXE29" s="4"/>
      <c r="OXF29"/>
      <c r="OXG29" s="22"/>
      <c r="OXH29" s="22"/>
      <c r="OXI29" s="22"/>
      <c r="OXJ29" s="15"/>
      <c r="OXK29" s="23"/>
      <c r="OXL29" s="21"/>
      <c r="OXM29"/>
      <c r="OXN29" s="4"/>
      <c r="OXO29" s="4"/>
      <c r="OXP29"/>
      <c r="OXQ29" s="22"/>
      <c r="OXR29" s="22"/>
      <c r="OXS29" s="22"/>
      <c r="OXT29" s="15"/>
      <c r="OXU29" s="23"/>
      <c r="OXV29" s="21"/>
      <c r="OXW29"/>
      <c r="OXX29" s="4"/>
      <c r="OXY29" s="4"/>
      <c r="OXZ29"/>
      <c r="OYA29" s="22"/>
      <c r="OYB29" s="22"/>
      <c r="OYC29" s="22"/>
      <c r="OYD29" s="15"/>
      <c r="OYE29" s="23"/>
      <c r="OYF29" s="21"/>
      <c r="OYG29"/>
      <c r="OYH29" s="4"/>
      <c r="OYI29" s="4"/>
      <c r="OYJ29"/>
      <c r="OYK29" s="22"/>
      <c r="OYL29" s="22"/>
      <c r="OYM29" s="22"/>
      <c r="OYN29" s="15"/>
      <c r="OYO29" s="23"/>
      <c r="OYP29" s="21"/>
      <c r="OYQ29"/>
      <c r="OYR29" s="4"/>
      <c r="OYS29" s="4"/>
      <c r="OYT29"/>
      <c r="OYU29" s="22"/>
      <c r="OYV29" s="22"/>
      <c r="OYW29" s="22"/>
      <c r="OYX29" s="15"/>
      <c r="OYY29" s="23"/>
      <c r="OYZ29" s="21"/>
      <c r="OZA29"/>
      <c r="OZB29" s="4"/>
      <c r="OZC29" s="4"/>
      <c r="OZD29"/>
      <c r="OZE29" s="22"/>
      <c r="OZF29" s="22"/>
      <c r="OZG29" s="22"/>
      <c r="OZH29" s="15"/>
      <c r="OZI29" s="23"/>
      <c r="OZJ29" s="21"/>
      <c r="OZK29"/>
      <c r="OZL29" s="4"/>
      <c r="OZM29" s="4"/>
      <c r="OZN29"/>
      <c r="OZO29" s="22"/>
      <c r="OZP29" s="22"/>
      <c r="OZQ29" s="22"/>
      <c r="OZR29" s="15"/>
      <c r="OZS29" s="23"/>
      <c r="OZT29" s="21"/>
      <c r="OZU29"/>
      <c r="OZV29" s="4"/>
      <c r="OZW29" s="4"/>
      <c r="OZX29"/>
      <c r="OZY29" s="22"/>
      <c r="OZZ29" s="22"/>
      <c r="PAA29" s="22"/>
      <c r="PAB29" s="15"/>
      <c r="PAC29" s="23"/>
      <c r="PAD29" s="21"/>
      <c r="PAE29"/>
      <c r="PAF29" s="4"/>
      <c r="PAG29" s="4"/>
      <c r="PAH29"/>
      <c r="PAI29" s="22"/>
      <c r="PAJ29" s="22"/>
      <c r="PAK29" s="22"/>
      <c r="PAL29" s="15"/>
      <c r="PAM29" s="23"/>
      <c r="PAN29" s="21"/>
      <c r="PAO29"/>
      <c r="PAP29" s="4"/>
      <c r="PAQ29" s="4"/>
      <c r="PAR29"/>
      <c r="PAS29" s="22"/>
      <c r="PAT29" s="22"/>
      <c r="PAU29" s="22"/>
      <c r="PAV29" s="15"/>
      <c r="PAW29" s="23"/>
      <c r="PAX29" s="21"/>
      <c r="PAY29"/>
      <c r="PAZ29" s="4"/>
      <c r="PBA29" s="4"/>
      <c r="PBB29"/>
      <c r="PBC29" s="22"/>
      <c r="PBD29" s="22"/>
      <c r="PBE29" s="22"/>
      <c r="PBF29" s="15"/>
      <c r="PBG29" s="23"/>
      <c r="PBH29" s="21"/>
      <c r="PBI29"/>
      <c r="PBJ29" s="4"/>
      <c r="PBK29" s="4"/>
      <c r="PBL29"/>
      <c r="PBM29" s="22"/>
      <c r="PBN29" s="22"/>
      <c r="PBO29" s="22"/>
      <c r="PBP29" s="15"/>
      <c r="PBQ29" s="23"/>
      <c r="PBR29" s="21"/>
      <c r="PBS29"/>
      <c r="PBT29" s="4"/>
      <c r="PBU29" s="4"/>
      <c r="PBV29"/>
      <c r="PBW29" s="22"/>
      <c r="PBX29" s="22"/>
      <c r="PBY29" s="22"/>
      <c r="PBZ29" s="15"/>
      <c r="PCA29" s="23"/>
      <c r="PCB29" s="21"/>
      <c r="PCC29"/>
      <c r="PCD29" s="4"/>
      <c r="PCE29" s="4"/>
      <c r="PCF29"/>
      <c r="PCG29" s="22"/>
      <c r="PCH29" s="22"/>
      <c r="PCI29" s="22"/>
      <c r="PCJ29" s="15"/>
      <c r="PCK29" s="23"/>
      <c r="PCL29" s="21"/>
      <c r="PCM29"/>
      <c r="PCN29" s="4"/>
      <c r="PCO29" s="4"/>
      <c r="PCP29"/>
      <c r="PCQ29" s="22"/>
      <c r="PCR29" s="22"/>
      <c r="PCS29" s="22"/>
      <c r="PCT29" s="15"/>
      <c r="PCU29" s="23"/>
      <c r="PCV29" s="21"/>
      <c r="PCW29"/>
      <c r="PCX29" s="4"/>
      <c r="PCY29" s="4"/>
      <c r="PCZ29"/>
      <c r="PDA29" s="22"/>
      <c r="PDB29" s="22"/>
      <c r="PDC29" s="22"/>
      <c r="PDD29" s="15"/>
      <c r="PDE29" s="23"/>
      <c r="PDF29" s="21"/>
      <c r="PDG29"/>
      <c r="PDH29" s="4"/>
      <c r="PDI29" s="4"/>
      <c r="PDJ29"/>
      <c r="PDK29" s="22"/>
      <c r="PDL29" s="22"/>
      <c r="PDM29" s="22"/>
      <c r="PDN29" s="15"/>
      <c r="PDO29" s="23"/>
      <c r="PDP29" s="21"/>
      <c r="PDQ29"/>
      <c r="PDR29" s="4"/>
      <c r="PDS29" s="4"/>
      <c r="PDT29"/>
      <c r="PDU29" s="22"/>
      <c r="PDV29" s="22"/>
      <c r="PDW29" s="22"/>
      <c r="PDX29" s="15"/>
      <c r="PDY29" s="23"/>
      <c r="PDZ29" s="21"/>
      <c r="PEA29"/>
      <c r="PEB29" s="4"/>
      <c r="PEC29" s="4"/>
      <c r="PED29"/>
      <c r="PEE29" s="22"/>
      <c r="PEF29" s="22"/>
      <c r="PEG29" s="22"/>
      <c r="PEH29" s="15"/>
      <c r="PEI29" s="23"/>
      <c r="PEJ29" s="21"/>
      <c r="PEK29"/>
      <c r="PEL29" s="4"/>
      <c r="PEM29" s="4"/>
      <c r="PEN29"/>
      <c r="PEO29" s="22"/>
      <c r="PEP29" s="22"/>
      <c r="PEQ29" s="22"/>
      <c r="PER29" s="15"/>
      <c r="PES29" s="23"/>
      <c r="PET29" s="21"/>
      <c r="PEU29"/>
      <c r="PEV29" s="4"/>
      <c r="PEW29" s="4"/>
      <c r="PEX29"/>
      <c r="PEY29" s="22"/>
      <c r="PEZ29" s="22"/>
      <c r="PFA29" s="22"/>
      <c r="PFB29" s="15"/>
      <c r="PFC29" s="23"/>
      <c r="PFD29" s="21"/>
      <c r="PFE29"/>
      <c r="PFF29" s="4"/>
      <c r="PFG29" s="4"/>
      <c r="PFH29"/>
      <c r="PFI29" s="22"/>
      <c r="PFJ29" s="22"/>
      <c r="PFK29" s="22"/>
      <c r="PFL29" s="15"/>
      <c r="PFM29" s="23"/>
      <c r="PFN29" s="21"/>
      <c r="PFO29"/>
      <c r="PFP29" s="4"/>
      <c r="PFQ29" s="4"/>
      <c r="PFR29"/>
      <c r="PFS29" s="22"/>
      <c r="PFT29" s="22"/>
      <c r="PFU29" s="22"/>
      <c r="PFV29" s="15"/>
      <c r="PFW29" s="23"/>
      <c r="PFX29" s="21"/>
      <c r="PFY29"/>
      <c r="PFZ29" s="4"/>
      <c r="PGA29" s="4"/>
      <c r="PGB29"/>
      <c r="PGC29" s="22"/>
      <c r="PGD29" s="22"/>
      <c r="PGE29" s="22"/>
      <c r="PGF29" s="15"/>
      <c r="PGG29" s="23"/>
      <c r="PGH29" s="21"/>
      <c r="PGI29"/>
      <c r="PGJ29" s="4"/>
      <c r="PGK29" s="4"/>
      <c r="PGL29"/>
      <c r="PGM29" s="22"/>
      <c r="PGN29" s="22"/>
      <c r="PGO29" s="22"/>
      <c r="PGP29" s="15"/>
      <c r="PGQ29" s="23"/>
      <c r="PGR29" s="21"/>
      <c r="PGS29"/>
      <c r="PGT29" s="4"/>
      <c r="PGU29" s="4"/>
      <c r="PGV29"/>
      <c r="PGW29" s="22"/>
      <c r="PGX29" s="22"/>
      <c r="PGY29" s="22"/>
      <c r="PGZ29" s="15"/>
      <c r="PHA29" s="23"/>
      <c r="PHB29" s="21"/>
      <c r="PHC29"/>
      <c r="PHD29" s="4"/>
      <c r="PHE29" s="4"/>
      <c r="PHF29"/>
      <c r="PHG29" s="22"/>
      <c r="PHH29" s="22"/>
      <c r="PHI29" s="22"/>
      <c r="PHJ29" s="15"/>
      <c r="PHK29" s="23"/>
      <c r="PHL29" s="21"/>
      <c r="PHM29"/>
      <c r="PHN29" s="4"/>
      <c r="PHO29" s="4"/>
      <c r="PHP29"/>
      <c r="PHQ29" s="22"/>
      <c r="PHR29" s="22"/>
      <c r="PHS29" s="22"/>
      <c r="PHT29" s="15"/>
      <c r="PHU29" s="23"/>
      <c r="PHV29" s="21"/>
      <c r="PHW29"/>
      <c r="PHX29" s="4"/>
      <c r="PHY29" s="4"/>
      <c r="PHZ29"/>
      <c r="PIA29" s="22"/>
      <c r="PIB29" s="22"/>
      <c r="PIC29" s="22"/>
      <c r="PID29" s="15"/>
      <c r="PIE29" s="23"/>
      <c r="PIF29" s="21"/>
      <c r="PIG29"/>
      <c r="PIH29" s="4"/>
      <c r="PII29" s="4"/>
      <c r="PIJ29"/>
      <c r="PIK29" s="22"/>
      <c r="PIL29" s="22"/>
      <c r="PIM29" s="22"/>
      <c r="PIN29" s="15"/>
      <c r="PIO29" s="23"/>
      <c r="PIP29" s="21"/>
      <c r="PIQ29"/>
      <c r="PIR29" s="4"/>
      <c r="PIS29" s="4"/>
      <c r="PIT29"/>
      <c r="PIU29" s="22"/>
      <c r="PIV29" s="22"/>
      <c r="PIW29" s="22"/>
      <c r="PIX29" s="15"/>
      <c r="PIY29" s="23"/>
      <c r="PIZ29" s="21"/>
      <c r="PJA29"/>
      <c r="PJB29" s="4"/>
      <c r="PJC29" s="4"/>
      <c r="PJD29"/>
      <c r="PJE29" s="22"/>
      <c r="PJF29" s="22"/>
      <c r="PJG29" s="22"/>
      <c r="PJH29" s="15"/>
      <c r="PJI29" s="23"/>
      <c r="PJJ29" s="21"/>
      <c r="PJK29"/>
      <c r="PJL29" s="4"/>
      <c r="PJM29" s="4"/>
      <c r="PJN29"/>
      <c r="PJO29" s="22"/>
      <c r="PJP29" s="22"/>
      <c r="PJQ29" s="22"/>
      <c r="PJR29" s="15"/>
      <c r="PJS29" s="23"/>
      <c r="PJT29" s="21"/>
      <c r="PJU29"/>
      <c r="PJV29" s="4"/>
      <c r="PJW29" s="4"/>
      <c r="PJX29"/>
      <c r="PJY29" s="22"/>
      <c r="PJZ29" s="22"/>
      <c r="PKA29" s="22"/>
      <c r="PKB29" s="15"/>
      <c r="PKC29" s="23"/>
      <c r="PKD29" s="21"/>
      <c r="PKE29"/>
      <c r="PKF29" s="4"/>
      <c r="PKG29" s="4"/>
      <c r="PKH29"/>
      <c r="PKI29" s="22"/>
      <c r="PKJ29" s="22"/>
      <c r="PKK29" s="22"/>
      <c r="PKL29" s="15"/>
      <c r="PKM29" s="23"/>
      <c r="PKN29" s="21"/>
      <c r="PKO29"/>
      <c r="PKP29" s="4"/>
      <c r="PKQ29" s="4"/>
      <c r="PKR29"/>
      <c r="PKS29" s="22"/>
      <c r="PKT29" s="22"/>
      <c r="PKU29" s="22"/>
      <c r="PKV29" s="15"/>
      <c r="PKW29" s="23"/>
      <c r="PKX29" s="21"/>
      <c r="PKY29"/>
      <c r="PKZ29" s="4"/>
      <c r="PLA29" s="4"/>
      <c r="PLB29"/>
      <c r="PLC29" s="22"/>
      <c r="PLD29" s="22"/>
      <c r="PLE29" s="22"/>
      <c r="PLF29" s="15"/>
      <c r="PLG29" s="23"/>
      <c r="PLH29" s="21"/>
      <c r="PLI29"/>
      <c r="PLJ29" s="4"/>
      <c r="PLK29" s="4"/>
      <c r="PLL29"/>
      <c r="PLM29" s="22"/>
      <c r="PLN29" s="22"/>
      <c r="PLO29" s="22"/>
      <c r="PLP29" s="15"/>
      <c r="PLQ29" s="23"/>
      <c r="PLR29" s="21"/>
      <c r="PLS29"/>
      <c r="PLT29" s="4"/>
      <c r="PLU29" s="4"/>
      <c r="PLV29"/>
      <c r="PLW29" s="22"/>
      <c r="PLX29" s="22"/>
      <c r="PLY29" s="22"/>
      <c r="PLZ29" s="15"/>
      <c r="PMA29" s="23"/>
      <c r="PMB29" s="21"/>
      <c r="PMC29"/>
      <c r="PMD29" s="4"/>
      <c r="PME29" s="4"/>
      <c r="PMF29"/>
      <c r="PMG29" s="22"/>
      <c r="PMH29" s="22"/>
      <c r="PMI29" s="22"/>
      <c r="PMJ29" s="15"/>
      <c r="PMK29" s="23"/>
      <c r="PML29" s="21"/>
      <c r="PMM29"/>
      <c r="PMN29" s="4"/>
      <c r="PMO29" s="4"/>
      <c r="PMP29"/>
      <c r="PMQ29" s="22"/>
      <c r="PMR29" s="22"/>
      <c r="PMS29" s="22"/>
      <c r="PMT29" s="15"/>
      <c r="PMU29" s="23"/>
      <c r="PMV29" s="21"/>
      <c r="PMW29"/>
      <c r="PMX29" s="4"/>
      <c r="PMY29" s="4"/>
      <c r="PMZ29"/>
      <c r="PNA29" s="22"/>
      <c r="PNB29" s="22"/>
      <c r="PNC29" s="22"/>
      <c r="PND29" s="15"/>
      <c r="PNE29" s="23"/>
      <c r="PNF29" s="21"/>
      <c r="PNG29"/>
      <c r="PNH29" s="4"/>
      <c r="PNI29" s="4"/>
      <c r="PNJ29"/>
      <c r="PNK29" s="22"/>
      <c r="PNL29" s="22"/>
      <c r="PNM29" s="22"/>
      <c r="PNN29" s="15"/>
      <c r="PNO29" s="23"/>
      <c r="PNP29" s="21"/>
      <c r="PNQ29"/>
      <c r="PNR29" s="4"/>
      <c r="PNS29" s="4"/>
      <c r="PNT29"/>
      <c r="PNU29" s="22"/>
      <c r="PNV29" s="22"/>
      <c r="PNW29" s="22"/>
      <c r="PNX29" s="15"/>
      <c r="PNY29" s="23"/>
      <c r="PNZ29" s="21"/>
      <c r="POA29"/>
      <c r="POB29" s="4"/>
      <c r="POC29" s="4"/>
      <c r="POD29"/>
      <c r="POE29" s="22"/>
      <c r="POF29" s="22"/>
      <c r="POG29" s="22"/>
      <c r="POH29" s="15"/>
      <c r="POI29" s="23"/>
      <c r="POJ29" s="21"/>
      <c r="POK29"/>
      <c r="POL29" s="4"/>
      <c r="POM29" s="4"/>
      <c r="PON29"/>
      <c r="POO29" s="22"/>
      <c r="POP29" s="22"/>
      <c r="POQ29" s="22"/>
      <c r="POR29" s="15"/>
      <c r="POS29" s="23"/>
      <c r="POT29" s="21"/>
      <c r="POU29"/>
      <c r="POV29" s="4"/>
      <c r="POW29" s="4"/>
      <c r="POX29"/>
      <c r="POY29" s="22"/>
      <c r="POZ29" s="22"/>
      <c r="PPA29" s="22"/>
      <c r="PPB29" s="15"/>
      <c r="PPC29" s="23"/>
      <c r="PPD29" s="21"/>
      <c r="PPE29"/>
      <c r="PPF29" s="4"/>
      <c r="PPG29" s="4"/>
      <c r="PPH29"/>
      <c r="PPI29" s="22"/>
      <c r="PPJ29" s="22"/>
      <c r="PPK29" s="22"/>
      <c r="PPL29" s="15"/>
      <c r="PPM29" s="23"/>
      <c r="PPN29" s="21"/>
      <c r="PPO29"/>
      <c r="PPP29" s="4"/>
      <c r="PPQ29" s="4"/>
      <c r="PPR29"/>
      <c r="PPS29" s="22"/>
      <c r="PPT29" s="22"/>
      <c r="PPU29" s="22"/>
      <c r="PPV29" s="15"/>
      <c r="PPW29" s="23"/>
      <c r="PPX29" s="21"/>
      <c r="PPY29"/>
      <c r="PPZ29" s="4"/>
      <c r="PQA29" s="4"/>
      <c r="PQB29"/>
      <c r="PQC29" s="22"/>
      <c r="PQD29" s="22"/>
      <c r="PQE29" s="22"/>
      <c r="PQF29" s="15"/>
      <c r="PQG29" s="23"/>
      <c r="PQH29" s="21"/>
      <c r="PQI29"/>
      <c r="PQJ29" s="4"/>
      <c r="PQK29" s="4"/>
      <c r="PQL29"/>
      <c r="PQM29" s="22"/>
      <c r="PQN29" s="22"/>
      <c r="PQO29" s="22"/>
      <c r="PQP29" s="15"/>
      <c r="PQQ29" s="23"/>
      <c r="PQR29" s="21"/>
      <c r="PQS29"/>
      <c r="PQT29" s="4"/>
      <c r="PQU29" s="4"/>
      <c r="PQV29"/>
      <c r="PQW29" s="22"/>
      <c r="PQX29" s="22"/>
      <c r="PQY29" s="22"/>
      <c r="PQZ29" s="15"/>
      <c r="PRA29" s="23"/>
      <c r="PRB29" s="21"/>
      <c r="PRC29"/>
      <c r="PRD29" s="4"/>
      <c r="PRE29" s="4"/>
      <c r="PRF29"/>
      <c r="PRG29" s="22"/>
      <c r="PRH29" s="22"/>
      <c r="PRI29" s="22"/>
      <c r="PRJ29" s="15"/>
      <c r="PRK29" s="23"/>
      <c r="PRL29" s="21"/>
      <c r="PRM29"/>
      <c r="PRN29" s="4"/>
      <c r="PRO29" s="4"/>
      <c r="PRP29"/>
      <c r="PRQ29" s="22"/>
      <c r="PRR29" s="22"/>
      <c r="PRS29" s="22"/>
      <c r="PRT29" s="15"/>
      <c r="PRU29" s="23"/>
      <c r="PRV29" s="21"/>
      <c r="PRW29"/>
      <c r="PRX29" s="4"/>
      <c r="PRY29" s="4"/>
      <c r="PRZ29"/>
      <c r="PSA29" s="22"/>
      <c r="PSB29" s="22"/>
      <c r="PSC29" s="22"/>
      <c r="PSD29" s="15"/>
      <c r="PSE29" s="23"/>
      <c r="PSF29" s="21"/>
      <c r="PSG29"/>
      <c r="PSH29" s="4"/>
      <c r="PSI29" s="4"/>
      <c r="PSJ29"/>
      <c r="PSK29" s="22"/>
      <c r="PSL29" s="22"/>
      <c r="PSM29" s="22"/>
      <c r="PSN29" s="15"/>
      <c r="PSO29" s="23"/>
      <c r="PSP29" s="21"/>
      <c r="PSQ29"/>
      <c r="PSR29" s="4"/>
      <c r="PSS29" s="4"/>
      <c r="PST29"/>
      <c r="PSU29" s="22"/>
      <c r="PSV29" s="22"/>
      <c r="PSW29" s="22"/>
      <c r="PSX29" s="15"/>
      <c r="PSY29" s="23"/>
      <c r="PSZ29" s="21"/>
      <c r="PTA29"/>
      <c r="PTB29" s="4"/>
      <c r="PTC29" s="4"/>
      <c r="PTD29"/>
      <c r="PTE29" s="22"/>
      <c r="PTF29" s="22"/>
      <c r="PTG29" s="22"/>
      <c r="PTH29" s="15"/>
      <c r="PTI29" s="23"/>
      <c r="PTJ29" s="21"/>
      <c r="PTK29"/>
      <c r="PTL29" s="4"/>
      <c r="PTM29" s="4"/>
      <c r="PTN29"/>
      <c r="PTO29" s="22"/>
      <c r="PTP29" s="22"/>
      <c r="PTQ29" s="22"/>
      <c r="PTR29" s="15"/>
      <c r="PTS29" s="23"/>
      <c r="PTT29" s="21"/>
      <c r="PTU29"/>
      <c r="PTV29" s="4"/>
      <c r="PTW29" s="4"/>
      <c r="PTX29"/>
      <c r="PTY29" s="22"/>
      <c r="PTZ29" s="22"/>
      <c r="PUA29" s="22"/>
      <c r="PUB29" s="15"/>
      <c r="PUC29" s="23"/>
      <c r="PUD29" s="21"/>
      <c r="PUE29"/>
      <c r="PUF29" s="4"/>
      <c r="PUG29" s="4"/>
      <c r="PUH29"/>
      <c r="PUI29" s="22"/>
      <c r="PUJ29" s="22"/>
      <c r="PUK29" s="22"/>
      <c r="PUL29" s="15"/>
      <c r="PUM29" s="23"/>
      <c r="PUN29" s="21"/>
      <c r="PUO29"/>
      <c r="PUP29" s="4"/>
      <c r="PUQ29" s="4"/>
      <c r="PUR29"/>
      <c r="PUS29" s="22"/>
      <c r="PUT29" s="22"/>
      <c r="PUU29" s="22"/>
      <c r="PUV29" s="15"/>
      <c r="PUW29" s="23"/>
      <c r="PUX29" s="21"/>
      <c r="PUY29"/>
      <c r="PUZ29" s="4"/>
      <c r="PVA29" s="4"/>
      <c r="PVB29"/>
      <c r="PVC29" s="22"/>
      <c r="PVD29" s="22"/>
      <c r="PVE29" s="22"/>
      <c r="PVF29" s="15"/>
      <c r="PVG29" s="23"/>
      <c r="PVH29" s="21"/>
      <c r="PVI29"/>
      <c r="PVJ29" s="4"/>
      <c r="PVK29" s="4"/>
      <c r="PVL29"/>
      <c r="PVM29" s="22"/>
      <c r="PVN29" s="22"/>
      <c r="PVO29" s="22"/>
      <c r="PVP29" s="15"/>
      <c r="PVQ29" s="23"/>
      <c r="PVR29" s="21"/>
      <c r="PVS29"/>
      <c r="PVT29" s="4"/>
      <c r="PVU29" s="4"/>
      <c r="PVV29"/>
      <c r="PVW29" s="22"/>
      <c r="PVX29" s="22"/>
      <c r="PVY29" s="22"/>
      <c r="PVZ29" s="15"/>
      <c r="PWA29" s="23"/>
      <c r="PWB29" s="21"/>
      <c r="PWC29"/>
      <c r="PWD29" s="4"/>
      <c r="PWE29" s="4"/>
      <c r="PWF29"/>
      <c r="PWG29" s="22"/>
      <c r="PWH29" s="22"/>
      <c r="PWI29" s="22"/>
      <c r="PWJ29" s="15"/>
      <c r="PWK29" s="23"/>
      <c r="PWL29" s="21"/>
      <c r="PWM29"/>
      <c r="PWN29" s="4"/>
      <c r="PWO29" s="4"/>
      <c r="PWP29"/>
      <c r="PWQ29" s="22"/>
      <c r="PWR29" s="22"/>
      <c r="PWS29" s="22"/>
      <c r="PWT29" s="15"/>
      <c r="PWU29" s="23"/>
      <c r="PWV29" s="21"/>
      <c r="PWW29"/>
      <c r="PWX29" s="4"/>
      <c r="PWY29" s="4"/>
      <c r="PWZ29"/>
      <c r="PXA29" s="22"/>
      <c r="PXB29" s="22"/>
      <c r="PXC29" s="22"/>
      <c r="PXD29" s="15"/>
      <c r="PXE29" s="23"/>
      <c r="PXF29" s="21"/>
      <c r="PXG29"/>
      <c r="PXH29" s="4"/>
      <c r="PXI29" s="4"/>
      <c r="PXJ29"/>
      <c r="PXK29" s="22"/>
      <c r="PXL29" s="22"/>
      <c r="PXM29" s="22"/>
      <c r="PXN29" s="15"/>
      <c r="PXO29" s="23"/>
      <c r="PXP29" s="21"/>
      <c r="PXQ29"/>
      <c r="PXR29" s="4"/>
      <c r="PXS29" s="4"/>
      <c r="PXT29"/>
      <c r="PXU29" s="22"/>
      <c r="PXV29" s="22"/>
      <c r="PXW29" s="22"/>
      <c r="PXX29" s="15"/>
      <c r="PXY29" s="23"/>
      <c r="PXZ29" s="21"/>
      <c r="PYA29"/>
      <c r="PYB29" s="4"/>
      <c r="PYC29" s="4"/>
      <c r="PYD29"/>
      <c r="PYE29" s="22"/>
      <c r="PYF29" s="22"/>
      <c r="PYG29" s="22"/>
      <c r="PYH29" s="15"/>
      <c r="PYI29" s="23"/>
      <c r="PYJ29" s="21"/>
      <c r="PYK29"/>
      <c r="PYL29" s="4"/>
      <c r="PYM29" s="4"/>
      <c r="PYN29"/>
      <c r="PYO29" s="22"/>
      <c r="PYP29" s="22"/>
      <c r="PYQ29" s="22"/>
      <c r="PYR29" s="15"/>
      <c r="PYS29" s="23"/>
      <c r="PYT29" s="21"/>
      <c r="PYU29"/>
      <c r="PYV29" s="4"/>
      <c r="PYW29" s="4"/>
      <c r="PYX29"/>
      <c r="PYY29" s="22"/>
      <c r="PYZ29" s="22"/>
      <c r="PZA29" s="22"/>
      <c r="PZB29" s="15"/>
      <c r="PZC29" s="23"/>
      <c r="PZD29" s="21"/>
      <c r="PZE29"/>
      <c r="PZF29" s="4"/>
      <c r="PZG29" s="4"/>
      <c r="PZH29"/>
      <c r="PZI29" s="22"/>
      <c r="PZJ29" s="22"/>
      <c r="PZK29" s="22"/>
      <c r="PZL29" s="15"/>
      <c r="PZM29" s="23"/>
      <c r="PZN29" s="21"/>
      <c r="PZO29"/>
      <c r="PZP29" s="4"/>
      <c r="PZQ29" s="4"/>
      <c r="PZR29"/>
      <c r="PZS29" s="22"/>
      <c r="PZT29" s="22"/>
      <c r="PZU29" s="22"/>
      <c r="PZV29" s="15"/>
      <c r="PZW29" s="23"/>
      <c r="PZX29" s="21"/>
      <c r="PZY29"/>
      <c r="PZZ29" s="4"/>
      <c r="QAA29" s="4"/>
      <c r="QAB29"/>
      <c r="QAC29" s="22"/>
      <c r="QAD29" s="22"/>
      <c r="QAE29" s="22"/>
      <c r="QAF29" s="15"/>
      <c r="QAG29" s="23"/>
      <c r="QAH29" s="21"/>
      <c r="QAI29"/>
      <c r="QAJ29" s="4"/>
      <c r="QAK29" s="4"/>
      <c r="QAL29"/>
      <c r="QAM29" s="22"/>
      <c r="QAN29" s="22"/>
      <c r="QAO29" s="22"/>
      <c r="QAP29" s="15"/>
      <c r="QAQ29" s="23"/>
      <c r="QAR29" s="21"/>
      <c r="QAS29"/>
      <c r="QAT29" s="4"/>
      <c r="QAU29" s="4"/>
      <c r="QAV29"/>
      <c r="QAW29" s="22"/>
      <c r="QAX29" s="22"/>
      <c r="QAY29" s="22"/>
      <c r="QAZ29" s="15"/>
      <c r="QBA29" s="23"/>
      <c r="QBB29" s="21"/>
      <c r="QBC29"/>
      <c r="QBD29" s="4"/>
      <c r="QBE29" s="4"/>
      <c r="QBF29"/>
      <c r="QBG29" s="22"/>
      <c r="QBH29" s="22"/>
      <c r="QBI29" s="22"/>
      <c r="QBJ29" s="15"/>
      <c r="QBK29" s="23"/>
      <c r="QBL29" s="21"/>
      <c r="QBM29"/>
      <c r="QBN29" s="4"/>
      <c r="QBO29" s="4"/>
      <c r="QBP29"/>
      <c r="QBQ29" s="22"/>
      <c r="QBR29" s="22"/>
      <c r="QBS29" s="22"/>
      <c r="QBT29" s="15"/>
      <c r="QBU29" s="23"/>
      <c r="QBV29" s="21"/>
      <c r="QBW29"/>
      <c r="QBX29" s="4"/>
      <c r="QBY29" s="4"/>
      <c r="QBZ29"/>
      <c r="QCA29" s="22"/>
      <c r="QCB29" s="22"/>
      <c r="QCC29" s="22"/>
      <c r="QCD29" s="15"/>
      <c r="QCE29" s="23"/>
      <c r="QCF29" s="21"/>
      <c r="QCG29"/>
      <c r="QCH29" s="4"/>
      <c r="QCI29" s="4"/>
      <c r="QCJ29"/>
      <c r="QCK29" s="22"/>
      <c r="QCL29" s="22"/>
      <c r="QCM29" s="22"/>
      <c r="QCN29" s="15"/>
      <c r="QCO29" s="23"/>
      <c r="QCP29" s="21"/>
      <c r="QCQ29"/>
      <c r="QCR29" s="4"/>
      <c r="QCS29" s="4"/>
      <c r="QCT29"/>
      <c r="QCU29" s="22"/>
      <c r="QCV29" s="22"/>
      <c r="QCW29" s="22"/>
      <c r="QCX29" s="15"/>
      <c r="QCY29" s="23"/>
      <c r="QCZ29" s="21"/>
      <c r="QDA29"/>
      <c r="QDB29" s="4"/>
      <c r="QDC29" s="4"/>
      <c r="QDD29"/>
      <c r="QDE29" s="22"/>
      <c r="QDF29" s="22"/>
      <c r="QDG29" s="22"/>
      <c r="QDH29" s="15"/>
      <c r="QDI29" s="23"/>
      <c r="QDJ29" s="21"/>
      <c r="QDK29"/>
      <c r="QDL29" s="4"/>
      <c r="QDM29" s="4"/>
      <c r="QDN29"/>
      <c r="QDO29" s="22"/>
      <c r="QDP29" s="22"/>
      <c r="QDQ29" s="22"/>
      <c r="QDR29" s="15"/>
      <c r="QDS29" s="23"/>
      <c r="QDT29" s="21"/>
      <c r="QDU29"/>
      <c r="QDV29" s="4"/>
      <c r="QDW29" s="4"/>
      <c r="QDX29"/>
      <c r="QDY29" s="22"/>
      <c r="QDZ29" s="22"/>
      <c r="QEA29" s="22"/>
      <c r="QEB29" s="15"/>
      <c r="QEC29" s="23"/>
      <c r="QED29" s="21"/>
      <c r="QEE29"/>
      <c r="QEF29" s="4"/>
      <c r="QEG29" s="4"/>
      <c r="QEH29"/>
      <c r="QEI29" s="22"/>
      <c r="QEJ29" s="22"/>
      <c r="QEK29" s="22"/>
      <c r="QEL29" s="15"/>
      <c r="QEM29" s="23"/>
      <c r="QEN29" s="21"/>
      <c r="QEO29"/>
      <c r="QEP29" s="4"/>
      <c r="QEQ29" s="4"/>
      <c r="QER29"/>
      <c r="QES29" s="22"/>
      <c r="QET29" s="22"/>
      <c r="QEU29" s="22"/>
      <c r="QEV29" s="15"/>
      <c r="QEW29" s="23"/>
      <c r="QEX29" s="21"/>
      <c r="QEY29"/>
      <c r="QEZ29" s="4"/>
      <c r="QFA29" s="4"/>
      <c r="QFB29"/>
      <c r="QFC29" s="22"/>
      <c r="QFD29" s="22"/>
      <c r="QFE29" s="22"/>
      <c r="QFF29" s="15"/>
      <c r="QFG29" s="23"/>
      <c r="QFH29" s="21"/>
      <c r="QFI29"/>
      <c r="QFJ29" s="4"/>
      <c r="QFK29" s="4"/>
      <c r="QFL29"/>
      <c r="QFM29" s="22"/>
      <c r="QFN29" s="22"/>
      <c r="QFO29" s="22"/>
      <c r="QFP29" s="15"/>
      <c r="QFQ29" s="23"/>
      <c r="QFR29" s="21"/>
      <c r="QFS29"/>
      <c r="QFT29" s="4"/>
      <c r="QFU29" s="4"/>
      <c r="QFV29"/>
      <c r="QFW29" s="22"/>
      <c r="QFX29" s="22"/>
      <c r="QFY29" s="22"/>
      <c r="QFZ29" s="15"/>
      <c r="QGA29" s="23"/>
      <c r="QGB29" s="21"/>
      <c r="QGC29"/>
      <c r="QGD29" s="4"/>
      <c r="QGE29" s="4"/>
      <c r="QGF29"/>
      <c r="QGG29" s="22"/>
      <c r="QGH29" s="22"/>
      <c r="QGI29" s="22"/>
      <c r="QGJ29" s="15"/>
      <c r="QGK29" s="23"/>
      <c r="QGL29" s="21"/>
      <c r="QGM29"/>
      <c r="QGN29" s="4"/>
      <c r="QGO29" s="4"/>
      <c r="QGP29"/>
      <c r="QGQ29" s="22"/>
      <c r="QGR29" s="22"/>
      <c r="QGS29" s="22"/>
      <c r="QGT29" s="15"/>
      <c r="QGU29" s="23"/>
      <c r="QGV29" s="21"/>
      <c r="QGW29"/>
      <c r="QGX29" s="4"/>
      <c r="QGY29" s="4"/>
      <c r="QGZ29"/>
      <c r="QHA29" s="22"/>
      <c r="QHB29" s="22"/>
      <c r="QHC29" s="22"/>
      <c r="QHD29" s="15"/>
      <c r="QHE29" s="23"/>
      <c r="QHF29" s="21"/>
      <c r="QHG29"/>
      <c r="QHH29" s="4"/>
      <c r="QHI29" s="4"/>
      <c r="QHJ29"/>
      <c r="QHK29" s="22"/>
      <c r="QHL29" s="22"/>
      <c r="QHM29" s="22"/>
      <c r="QHN29" s="15"/>
      <c r="QHO29" s="23"/>
      <c r="QHP29" s="21"/>
      <c r="QHQ29"/>
      <c r="QHR29" s="4"/>
      <c r="QHS29" s="4"/>
      <c r="QHT29"/>
      <c r="QHU29" s="22"/>
      <c r="QHV29" s="22"/>
      <c r="QHW29" s="22"/>
      <c r="QHX29" s="15"/>
      <c r="QHY29" s="23"/>
      <c r="QHZ29" s="21"/>
      <c r="QIA29"/>
      <c r="QIB29" s="4"/>
      <c r="QIC29" s="4"/>
      <c r="QID29"/>
      <c r="QIE29" s="22"/>
      <c r="QIF29" s="22"/>
      <c r="QIG29" s="22"/>
      <c r="QIH29" s="15"/>
      <c r="QII29" s="23"/>
      <c r="QIJ29" s="21"/>
      <c r="QIK29"/>
      <c r="QIL29" s="4"/>
      <c r="QIM29" s="4"/>
      <c r="QIN29"/>
      <c r="QIO29" s="22"/>
      <c r="QIP29" s="22"/>
      <c r="QIQ29" s="22"/>
      <c r="QIR29" s="15"/>
      <c r="QIS29" s="23"/>
      <c r="QIT29" s="21"/>
      <c r="QIU29"/>
      <c r="QIV29" s="4"/>
      <c r="QIW29" s="4"/>
      <c r="QIX29"/>
      <c r="QIY29" s="22"/>
      <c r="QIZ29" s="22"/>
      <c r="QJA29" s="22"/>
      <c r="QJB29" s="15"/>
      <c r="QJC29" s="23"/>
      <c r="QJD29" s="21"/>
      <c r="QJE29"/>
      <c r="QJF29" s="4"/>
      <c r="QJG29" s="4"/>
      <c r="QJH29"/>
      <c r="QJI29" s="22"/>
      <c r="QJJ29" s="22"/>
      <c r="QJK29" s="22"/>
      <c r="QJL29" s="15"/>
      <c r="QJM29" s="23"/>
      <c r="QJN29" s="21"/>
      <c r="QJO29"/>
      <c r="QJP29" s="4"/>
      <c r="QJQ29" s="4"/>
      <c r="QJR29"/>
      <c r="QJS29" s="22"/>
      <c r="QJT29" s="22"/>
      <c r="QJU29" s="22"/>
      <c r="QJV29" s="15"/>
      <c r="QJW29" s="23"/>
      <c r="QJX29" s="21"/>
      <c r="QJY29"/>
      <c r="QJZ29" s="4"/>
      <c r="QKA29" s="4"/>
      <c r="QKB29"/>
      <c r="QKC29" s="22"/>
      <c r="QKD29" s="22"/>
      <c r="QKE29" s="22"/>
      <c r="QKF29" s="15"/>
      <c r="QKG29" s="23"/>
      <c r="QKH29" s="21"/>
      <c r="QKI29"/>
      <c r="QKJ29" s="4"/>
      <c r="QKK29" s="4"/>
      <c r="QKL29"/>
      <c r="QKM29" s="22"/>
      <c r="QKN29" s="22"/>
      <c r="QKO29" s="22"/>
      <c r="QKP29" s="15"/>
      <c r="QKQ29" s="23"/>
      <c r="QKR29" s="21"/>
      <c r="QKS29"/>
      <c r="QKT29" s="4"/>
      <c r="QKU29" s="4"/>
      <c r="QKV29"/>
      <c r="QKW29" s="22"/>
      <c r="QKX29" s="22"/>
      <c r="QKY29" s="22"/>
      <c r="QKZ29" s="15"/>
      <c r="QLA29" s="23"/>
      <c r="QLB29" s="21"/>
      <c r="QLC29"/>
      <c r="QLD29" s="4"/>
      <c r="QLE29" s="4"/>
      <c r="QLF29"/>
      <c r="QLG29" s="22"/>
      <c r="QLH29" s="22"/>
      <c r="QLI29" s="22"/>
      <c r="QLJ29" s="15"/>
      <c r="QLK29" s="23"/>
      <c r="QLL29" s="21"/>
      <c r="QLM29"/>
      <c r="QLN29" s="4"/>
      <c r="QLO29" s="4"/>
      <c r="QLP29"/>
      <c r="QLQ29" s="22"/>
      <c r="QLR29" s="22"/>
      <c r="QLS29" s="22"/>
      <c r="QLT29" s="15"/>
      <c r="QLU29" s="23"/>
      <c r="QLV29" s="21"/>
      <c r="QLW29"/>
      <c r="QLX29" s="4"/>
      <c r="QLY29" s="4"/>
      <c r="QLZ29"/>
      <c r="QMA29" s="22"/>
      <c r="QMB29" s="22"/>
      <c r="QMC29" s="22"/>
      <c r="QMD29" s="15"/>
      <c r="QME29" s="23"/>
      <c r="QMF29" s="21"/>
      <c r="QMG29"/>
      <c r="QMH29" s="4"/>
      <c r="QMI29" s="4"/>
      <c r="QMJ29"/>
      <c r="QMK29" s="22"/>
      <c r="QML29" s="22"/>
      <c r="QMM29" s="22"/>
      <c r="QMN29" s="15"/>
      <c r="QMO29" s="23"/>
      <c r="QMP29" s="21"/>
      <c r="QMQ29"/>
      <c r="QMR29" s="4"/>
      <c r="QMS29" s="4"/>
      <c r="QMT29"/>
      <c r="QMU29" s="22"/>
      <c r="QMV29" s="22"/>
      <c r="QMW29" s="22"/>
      <c r="QMX29" s="15"/>
      <c r="QMY29" s="23"/>
      <c r="QMZ29" s="21"/>
      <c r="QNA29"/>
      <c r="QNB29" s="4"/>
      <c r="QNC29" s="4"/>
      <c r="QND29"/>
      <c r="QNE29" s="22"/>
      <c r="QNF29" s="22"/>
      <c r="QNG29" s="22"/>
      <c r="QNH29" s="15"/>
      <c r="QNI29" s="23"/>
      <c r="QNJ29" s="21"/>
      <c r="QNK29"/>
      <c r="QNL29" s="4"/>
      <c r="QNM29" s="4"/>
      <c r="QNN29"/>
      <c r="QNO29" s="22"/>
      <c r="QNP29" s="22"/>
      <c r="QNQ29" s="22"/>
      <c r="QNR29" s="15"/>
      <c r="QNS29" s="23"/>
      <c r="QNT29" s="21"/>
      <c r="QNU29"/>
      <c r="QNV29" s="4"/>
      <c r="QNW29" s="4"/>
      <c r="QNX29"/>
      <c r="QNY29" s="22"/>
      <c r="QNZ29" s="22"/>
      <c r="QOA29" s="22"/>
      <c r="QOB29" s="15"/>
      <c r="QOC29" s="23"/>
      <c r="QOD29" s="21"/>
      <c r="QOE29"/>
      <c r="QOF29" s="4"/>
      <c r="QOG29" s="4"/>
      <c r="QOH29"/>
      <c r="QOI29" s="22"/>
      <c r="QOJ29" s="22"/>
      <c r="QOK29" s="22"/>
      <c r="QOL29" s="15"/>
      <c r="QOM29" s="23"/>
      <c r="QON29" s="21"/>
      <c r="QOO29"/>
      <c r="QOP29" s="4"/>
      <c r="QOQ29" s="4"/>
      <c r="QOR29"/>
      <c r="QOS29" s="22"/>
      <c r="QOT29" s="22"/>
      <c r="QOU29" s="22"/>
      <c r="QOV29" s="15"/>
      <c r="QOW29" s="23"/>
      <c r="QOX29" s="21"/>
      <c r="QOY29"/>
      <c r="QOZ29" s="4"/>
      <c r="QPA29" s="4"/>
      <c r="QPB29"/>
      <c r="QPC29" s="22"/>
      <c r="QPD29" s="22"/>
      <c r="QPE29" s="22"/>
      <c r="QPF29" s="15"/>
      <c r="QPG29" s="23"/>
      <c r="QPH29" s="21"/>
      <c r="QPI29"/>
      <c r="QPJ29" s="4"/>
      <c r="QPK29" s="4"/>
      <c r="QPL29"/>
      <c r="QPM29" s="22"/>
      <c r="QPN29" s="22"/>
      <c r="QPO29" s="22"/>
      <c r="QPP29" s="15"/>
      <c r="QPQ29" s="23"/>
      <c r="QPR29" s="21"/>
      <c r="QPS29"/>
      <c r="QPT29" s="4"/>
      <c r="QPU29" s="4"/>
      <c r="QPV29"/>
      <c r="QPW29" s="22"/>
      <c r="QPX29" s="22"/>
      <c r="QPY29" s="22"/>
      <c r="QPZ29" s="15"/>
      <c r="QQA29" s="23"/>
      <c r="QQB29" s="21"/>
      <c r="QQC29"/>
      <c r="QQD29" s="4"/>
      <c r="QQE29" s="4"/>
      <c r="QQF29"/>
      <c r="QQG29" s="22"/>
      <c r="QQH29" s="22"/>
      <c r="QQI29" s="22"/>
      <c r="QQJ29" s="15"/>
      <c r="QQK29" s="23"/>
      <c r="QQL29" s="21"/>
      <c r="QQM29"/>
      <c r="QQN29" s="4"/>
      <c r="QQO29" s="4"/>
      <c r="QQP29"/>
      <c r="QQQ29" s="22"/>
      <c r="QQR29" s="22"/>
      <c r="QQS29" s="22"/>
      <c r="QQT29" s="15"/>
      <c r="QQU29" s="23"/>
      <c r="QQV29" s="21"/>
      <c r="QQW29"/>
      <c r="QQX29" s="4"/>
      <c r="QQY29" s="4"/>
      <c r="QQZ29"/>
      <c r="QRA29" s="22"/>
      <c r="QRB29" s="22"/>
      <c r="QRC29" s="22"/>
      <c r="QRD29" s="15"/>
      <c r="QRE29" s="23"/>
      <c r="QRF29" s="21"/>
      <c r="QRG29"/>
      <c r="QRH29" s="4"/>
      <c r="QRI29" s="4"/>
      <c r="QRJ29"/>
      <c r="QRK29" s="22"/>
      <c r="QRL29" s="22"/>
      <c r="QRM29" s="22"/>
      <c r="QRN29" s="15"/>
      <c r="QRO29" s="23"/>
      <c r="QRP29" s="21"/>
      <c r="QRQ29"/>
      <c r="QRR29" s="4"/>
      <c r="QRS29" s="4"/>
      <c r="QRT29"/>
      <c r="QRU29" s="22"/>
      <c r="QRV29" s="22"/>
      <c r="QRW29" s="22"/>
      <c r="QRX29" s="15"/>
      <c r="QRY29" s="23"/>
      <c r="QRZ29" s="21"/>
      <c r="QSA29"/>
      <c r="QSB29" s="4"/>
      <c r="QSC29" s="4"/>
      <c r="QSD29"/>
      <c r="QSE29" s="22"/>
      <c r="QSF29" s="22"/>
      <c r="QSG29" s="22"/>
      <c r="QSH29" s="15"/>
      <c r="QSI29" s="23"/>
      <c r="QSJ29" s="21"/>
      <c r="QSK29"/>
      <c r="QSL29" s="4"/>
      <c r="QSM29" s="4"/>
      <c r="QSN29"/>
      <c r="QSO29" s="22"/>
      <c r="QSP29" s="22"/>
      <c r="QSQ29" s="22"/>
      <c r="QSR29" s="15"/>
      <c r="QSS29" s="23"/>
      <c r="QST29" s="21"/>
      <c r="QSU29"/>
      <c r="QSV29" s="4"/>
      <c r="QSW29" s="4"/>
      <c r="QSX29"/>
      <c r="QSY29" s="22"/>
      <c r="QSZ29" s="22"/>
      <c r="QTA29" s="22"/>
      <c r="QTB29" s="15"/>
      <c r="QTC29" s="23"/>
      <c r="QTD29" s="21"/>
      <c r="QTE29"/>
      <c r="QTF29" s="4"/>
      <c r="QTG29" s="4"/>
      <c r="QTH29"/>
      <c r="QTI29" s="22"/>
      <c r="QTJ29" s="22"/>
      <c r="QTK29" s="22"/>
      <c r="QTL29" s="15"/>
      <c r="QTM29" s="23"/>
      <c r="QTN29" s="21"/>
      <c r="QTO29"/>
      <c r="QTP29" s="4"/>
      <c r="QTQ29" s="4"/>
      <c r="QTR29"/>
      <c r="QTS29" s="22"/>
      <c r="QTT29" s="22"/>
      <c r="QTU29" s="22"/>
      <c r="QTV29" s="15"/>
      <c r="QTW29" s="23"/>
      <c r="QTX29" s="21"/>
      <c r="QTY29"/>
      <c r="QTZ29" s="4"/>
      <c r="QUA29" s="4"/>
      <c r="QUB29"/>
      <c r="QUC29" s="22"/>
      <c r="QUD29" s="22"/>
      <c r="QUE29" s="22"/>
      <c r="QUF29" s="15"/>
      <c r="QUG29" s="23"/>
      <c r="QUH29" s="21"/>
      <c r="QUI29"/>
      <c r="QUJ29" s="4"/>
      <c r="QUK29" s="4"/>
      <c r="QUL29"/>
      <c r="QUM29" s="22"/>
      <c r="QUN29" s="22"/>
      <c r="QUO29" s="22"/>
      <c r="QUP29" s="15"/>
      <c r="QUQ29" s="23"/>
      <c r="QUR29" s="21"/>
      <c r="QUS29"/>
      <c r="QUT29" s="4"/>
      <c r="QUU29" s="4"/>
      <c r="QUV29"/>
      <c r="QUW29" s="22"/>
      <c r="QUX29" s="22"/>
      <c r="QUY29" s="22"/>
      <c r="QUZ29" s="15"/>
      <c r="QVA29" s="23"/>
      <c r="QVB29" s="21"/>
      <c r="QVC29"/>
      <c r="QVD29" s="4"/>
      <c r="QVE29" s="4"/>
      <c r="QVF29"/>
      <c r="QVG29" s="22"/>
      <c r="QVH29" s="22"/>
      <c r="QVI29" s="22"/>
      <c r="QVJ29" s="15"/>
      <c r="QVK29" s="23"/>
      <c r="QVL29" s="21"/>
      <c r="QVM29"/>
      <c r="QVN29" s="4"/>
      <c r="QVO29" s="4"/>
      <c r="QVP29"/>
      <c r="QVQ29" s="22"/>
      <c r="QVR29" s="22"/>
      <c r="QVS29" s="22"/>
      <c r="QVT29" s="15"/>
      <c r="QVU29" s="23"/>
      <c r="QVV29" s="21"/>
      <c r="QVW29"/>
      <c r="QVX29" s="4"/>
      <c r="QVY29" s="4"/>
      <c r="QVZ29"/>
      <c r="QWA29" s="22"/>
      <c r="QWB29" s="22"/>
      <c r="QWC29" s="22"/>
      <c r="QWD29" s="15"/>
      <c r="QWE29" s="23"/>
      <c r="QWF29" s="21"/>
      <c r="QWG29"/>
      <c r="QWH29" s="4"/>
      <c r="QWI29" s="4"/>
      <c r="QWJ29"/>
      <c r="QWK29" s="22"/>
      <c r="QWL29" s="22"/>
      <c r="QWM29" s="22"/>
      <c r="QWN29" s="15"/>
      <c r="QWO29" s="23"/>
      <c r="QWP29" s="21"/>
      <c r="QWQ29"/>
      <c r="QWR29" s="4"/>
      <c r="QWS29" s="4"/>
      <c r="QWT29"/>
      <c r="QWU29" s="22"/>
      <c r="QWV29" s="22"/>
      <c r="QWW29" s="22"/>
      <c r="QWX29" s="15"/>
      <c r="QWY29" s="23"/>
      <c r="QWZ29" s="21"/>
      <c r="QXA29"/>
      <c r="QXB29" s="4"/>
      <c r="QXC29" s="4"/>
      <c r="QXD29"/>
      <c r="QXE29" s="22"/>
      <c r="QXF29" s="22"/>
      <c r="QXG29" s="22"/>
      <c r="QXH29" s="15"/>
      <c r="QXI29" s="23"/>
      <c r="QXJ29" s="21"/>
      <c r="QXK29"/>
      <c r="QXL29" s="4"/>
      <c r="QXM29" s="4"/>
      <c r="QXN29"/>
      <c r="QXO29" s="22"/>
      <c r="QXP29" s="22"/>
      <c r="QXQ29" s="22"/>
      <c r="QXR29" s="15"/>
      <c r="QXS29" s="23"/>
      <c r="QXT29" s="21"/>
      <c r="QXU29"/>
      <c r="QXV29" s="4"/>
      <c r="QXW29" s="4"/>
      <c r="QXX29"/>
      <c r="QXY29" s="22"/>
      <c r="QXZ29" s="22"/>
      <c r="QYA29" s="22"/>
      <c r="QYB29" s="15"/>
      <c r="QYC29" s="23"/>
      <c r="QYD29" s="21"/>
      <c r="QYE29"/>
      <c r="QYF29" s="4"/>
      <c r="QYG29" s="4"/>
      <c r="QYH29"/>
      <c r="QYI29" s="22"/>
      <c r="QYJ29" s="22"/>
      <c r="QYK29" s="22"/>
      <c r="QYL29" s="15"/>
      <c r="QYM29" s="23"/>
      <c r="QYN29" s="21"/>
      <c r="QYO29"/>
      <c r="QYP29" s="4"/>
      <c r="QYQ29" s="4"/>
      <c r="QYR29"/>
      <c r="QYS29" s="22"/>
      <c r="QYT29" s="22"/>
      <c r="QYU29" s="22"/>
      <c r="QYV29" s="15"/>
      <c r="QYW29" s="23"/>
      <c r="QYX29" s="21"/>
      <c r="QYY29"/>
      <c r="QYZ29" s="4"/>
      <c r="QZA29" s="4"/>
      <c r="QZB29"/>
      <c r="QZC29" s="22"/>
      <c r="QZD29" s="22"/>
      <c r="QZE29" s="22"/>
      <c r="QZF29" s="15"/>
      <c r="QZG29" s="23"/>
      <c r="QZH29" s="21"/>
      <c r="QZI29"/>
      <c r="QZJ29" s="4"/>
      <c r="QZK29" s="4"/>
      <c r="QZL29"/>
      <c r="QZM29" s="22"/>
      <c r="QZN29" s="22"/>
      <c r="QZO29" s="22"/>
      <c r="QZP29" s="15"/>
      <c r="QZQ29" s="23"/>
      <c r="QZR29" s="21"/>
      <c r="QZS29"/>
      <c r="QZT29" s="4"/>
      <c r="QZU29" s="4"/>
      <c r="QZV29"/>
      <c r="QZW29" s="22"/>
      <c r="QZX29" s="22"/>
      <c r="QZY29" s="22"/>
      <c r="QZZ29" s="15"/>
      <c r="RAA29" s="23"/>
      <c r="RAB29" s="21"/>
      <c r="RAC29"/>
      <c r="RAD29" s="4"/>
      <c r="RAE29" s="4"/>
      <c r="RAF29"/>
      <c r="RAG29" s="22"/>
      <c r="RAH29" s="22"/>
      <c r="RAI29" s="22"/>
      <c r="RAJ29" s="15"/>
      <c r="RAK29" s="23"/>
      <c r="RAL29" s="21"/>
      <c r="RAM29"/>
      <c r="RAN29" s="4"/>
      <c r="RAO29" s="4"/>
      <c r="RAP29"/>
      <c r="RAQ29" s="22"/>
      <c r="RAR29" s="22"/>
      <c r="RAS29" s="22"/>
      <c r="RAT29" s="15"/>
      <c r="RAU29" s="23"/>
      <c r="RAV29" s="21"/>
      <c r="RAW29"/>
      <c r="RAX29" s="4"/>
      <c r="RAY29" s="4"/>
      <c r="RAZ29"/>
      <c r="RBA29" s="22"/>
      <c r="RBB29" s="22"/>
      <c r="RBC29" s="22"/>
      <c r="RBD29" s="15"/>
      <c r="RBE29" s="23"/>
      <c r="RBF29" s="21"/>
      <c r="RBG29"/>
      <c r="RBH29" s="4"/>
      <c r="RBI29" s="4"/>
      <c r="RBJ29"/>
      <c r="RBK29" s="22"/>
      <c r="RBL29" s="22"/>
      <c r="RBM29" s="22"/>
      <c r="RBN29" s="15"/>
      <c r="RBO29" s="23"/>
      <c r="RBP29" s="21"/>
      <c r="RBQ29"/>
      <c r="RBR29" s="4"/>
      <c r="RBS29" s="4"/>
      <c r="RBT29"/>
      <c r="RBU29" s="22"/>
      <c r="RBV29" s="22"/>
      <c r="RBW29" s="22"/>
      <c r="RBX29" s="15"/>
      <c r="RBY29" s="23"/>
      <c r="RBZ29" s="21"/>
      <c r="RCA29"/>
      <c r="RCB29" s="4"/>
      <c r="RCC29" s="4"/>
      <c r="RCD29"/>
      <c r="RCE29" s="22"/>
      <c r="RCF29" s="22"/>
      <c r="RCG29" s="22"/>
      <c r="RCH29" s="15"/>
      <c r="RCI29" s="23"/>
      <c r="RCJ29" s="21"/>
      <c r="RCK29"/>
      <c r="RCL29" s="4"/>
      <c r="RCM29" s="4"/>
      <c r="RCN29"/>
      <c r="RCO29" s="22"/>
      <c r="RCP29" s="22"/>
      <c r="RCQ29" s="22"/>
      <c r="RCR29" s="15"/>
      <c r="RCS29" s="23"/>
      <c r="RCT29" s="21"/>
      <c r="RCU29"/>
      <c r="RCV29" s="4"/>
      <c r="RCW29" s="4"/>
      <c r="RCX29"/>
      <c r="RCY29" s="22"/>
      <c r="RCZ29" s="22"/>
      <c r="RDA29" s="22"/>
      <c r="RDB29" s="15"/>
      <c r="RDC29" s="23"/>
      <c r="RDD29" s="21"/>
      <c r="RDE29"/>
      <c r="RDF29" s="4"/>
      <c r="RDG29" s="4"/>
      <c r="RDH29"/>
      <c r="RDI29" s="22"/>
      <c r="RDJ29" s="22"/>
      <c r="RDK29" s="22"/>
      <c r="RDL29" s="15"/>
      <c r="RDM29" s="23"/>
      <c r="RDN29" s="21"/>
      <c r="RDO29"/>
      <c r="RDP29" s="4"/>
      <c r="RDQ29" s="4"/>
      <c r="RDR29"/>
      <c r="RDS29" s="22"/>
      <c r="RDT29" s="22"/>
      <c r="RDU29" s="22"/>
      <c r="RDV29" s="15"/>
      <c r="RDW29" s="23"/>
      <c r="RDX29" s="21"/>
      <c r="RDY29"/>
      <c r="RDZ29" s="4"/>
      <c r="REA29" s="4"/>
      <c r="REB29"/>
      <c r="REC29" s="22"/>
      <c r="RED29" s="22"/>
      <c r="REE29" s="22"/>
      <c r="REF29" s="15"/>
      <c r="REG29" s="23"/>
      <c r="REH29" s="21"/>
      <c r="REI29"/>
      <c r="REJ29" s="4"/>
      <c r="REK29" s="4"/>
      <c r="REL29"/>
      <c r="REM29" s="22"/>
      <c r="REN29" s="22"/>
      <c r="REO29" s="22"/>
      <c r="REP29" s="15"/>
      <c r="REQ29" s="23"/>
      <c r="RER29" s="21"/>
      <c r="RES29"/>
      <c r="RET29" s="4"/>
      <c r="REU29" s="4"/>
      <c r="REV29"/>
      <c r="REW29" s="22"/>
      <c r="REX29" s="22"/>
      <c r="REY29" s="22"/>
      <c r="REZ29" s="15"/>
      <c r="RFA29" s="23"/>
      <c r="RFB29" s="21"/>
      <c r="RFC29"/>
      <c r="RFD29" s="4"/>
      <c r="RFE29" s="4"/>
      <c r="RFF29"/>
      <c r="RFG29" s="22"/>
      <c r="RFH29" s="22"/>
      <c r="RFI29" s="22"/>
      <c r="RFJ29" s="15"/>
      <c r="RFK29" s="23"/>
      <c r="RFL29" s="21"/>
      <c r="RFM29"/>
      <c r="RFN29" s="4"/>
      <c r="RFO29" s="4"/>
      <c r="RFP29"/>
      <c r="RFQ29" s="22"/>
      <c r="RFR29" s="22"/>
      <c r="RFS29" s="22"/>
      <c r="RFT29" s="15"/>
      <c r="RFU29" s="23"/>
      <c r="RFV29" s="21"/>
      <c r="RFW29"/>
      <c r="RFX29" s="4"/>
      <c r="RFY29" s="4"/>
      <c r="RFZ29"/>
      <c r="RGA29" s="22"/>
      <c r="RGB29" s="22"/>
      <c r="RGC29" s="22"/>
      <c r="RGD29" s="15"/>
      <c r="RGE29" s="23"/>
      <c r="RGF29" s="21"/>
      <c r="RGG29"/>
      <c r="RGH29" s="4"/>
      <c r="RGI29" s="4"/>
      <c r="RGJ29"/>
      <c r="RGK29" s="22"/>
      <c r="RGL29" s="22"/>
      <c r="RGM29" s="22"/>
      <c r="RGN29" s="15"/>
      <c r="RGO29" s="23"/>
      <c r="RGP29" s="21"/>
      <c r="RGQ29"/>
      <c r="RGR29" s="4"/>
      <c r="RGS29" s="4"/>
      <c r="RGT29"/>
      <c r="RGU29" s="22"/>
      <c r="RGV29" s="22"/>
      <c r="RGW29" s="22"/>
      <c r="RGX29" s="15"/>
      <c r="RGY29" s="23"/>
      <c r="RGZ29" s="21"/>
      <c r="RHA29"/>
      <c r="RHB29" s="4"/>
      <c r="RHC29" s="4"/>
      <c r="RHD29"/>
      <c r="RHE29" s="22"/>
      <c r="RHF29" s="22"/>
      <c r="RHG29" s="22"/>
      <c r="RHH29" s="15"/>
      <c r="RHI29" s="23"/>
      <c r="RHJ29" s="21"/>
      <c r="RHK29"/>
      <c r="RHL29" s="4"/>
      <c r="RHM29" s="4"/>
      <c r="RHN29"/>
      <c r="RHO29" s="22"/>
      <c r="RHP29" s="22"/>
      <c r="RHQ29" s="22"/>
      <c r="RHR29" s="15"/>
      <c r="RHS29" s="23"/>
      <c r="RHT29" s="21"/>
      <c r="RHU29"/>
      <c r="RHV29" s="4"/>
      <c r="RHW29" s="4"/>
      <c r="RHX29"/>
      <c r="RHY29" s="22"/>
      <c r="RHZ29" s="22"/>
      <c r="RIA29" s="22"/>
      <c r="RIB29" s="15"/>
      <c r="RIC29" s="23"/>
      <c r="RID29" s="21"/>
      <c r="RIE29"/>
      <c r="RIF29" s="4"/>
      <c r="RIG29" s="4"/>
      <c r="RIH29"/>
      <c r="RII29" s="22"/>
      <c r="RIJ29" s="22"/>
      <c r="RIK29" s="22"/>
      <c r="RIL29" s="15"/>
      <c r="RIM29" s="23"/>
      <c r="RIN29" s="21"/>
      <c r="RIO29"/>
      <c r="RIP29" s="4"/>
      <c r="RIQ29" s="4"/>
      <c r="RIR29"/>
      <c r="RIS29" s="22"/>
      <c r="RIT29" s="22"/>
      <c r="RIU29" s="22"/>
      <c r="RIV29" s="15"/>
      <c r="RIW29" s="23"/>
      <c r="RIX29" s="21"/>
      <c r="RIY29"/>
      <c r="RIZ29" s="4"/>
      <c r="RJA29" s="4"/>
      <c r="RJB29"/>
      <c r="RJC29" s="22"/>
      <c r="RJD29" s="22"/>
      <c r="RJE29" s="22"/>
      <c r="RJF29" s="15"/>
      <c r="RJG29" s="23"/>
      <c r="RJH29" s="21"/>
      <c r="RJI29"/>
      <c r="RJJ29" s="4"/>
      <c r="RJK29" s="4"/>
      <c r="RJL29"/>
      <c r="RJM29" s="22"/>
      <c r="RJN29" s="22"/>
      <c r="RJO29" s="22"/>
      <c r="RJP29" s="15"/>
      <c r="RJQ29" s="23"/>
      <c r="RJR29" s="21"/>
      <c r="RJS29"/>
      <c r="RJT29" s="4"/>
      <c r="RJU29" s="4"/>
      <c r="RJV29"/>
      <c r="RJW29" s="22"/>
      <c r="RJX29" s="22"/>
      <c r="RJY29" s="22"/>
      <c r="RJZ29" s="15"/>
      <c r="RKA29" s="23"/>
      <c r="RKB29" s="21"/>
      <c r="RKC29"/>
      <c r="RKD29" s="4"/>
      <c r="RKE29" s="4"/>
      <c r="RKF29"/>
      <c r="RKG29" s="22"/>
      <c r="RKH29" s="22"/>
      <c r="RKI29" s="22"/>
      <c r="RKJ29" s="15"/>
      <c r="RKK29" s="23"/>
      <c r="RKL29" s="21"/>
      <c r="RKM29"/>
      <c r="RKN29" s="4"/>
      <c r="RKO29" s="4"/>
      <c r="RKP29"/>
      <c r="RKQ29" s="22"/>
      <c r="RKR29" s="22"/>
      <c r="RKS29" s="22"/>
      <c r="RKT29" s="15"/>
      <c r="RKU29" s="23"/>
      <c r="RKV29" s="21"/>
      <c r="RKW29"/>
      <c r="RKX29" s="4"/>
      <c r="RKY29" s="4"/>
      <c r="RKZ29"/>
      <c r="RLA29" s="22"/>
      <c r="RLB29" s="22"/>
      <c r="RLC29" s="22"/>
      <c r="RLD29" s="15"/>
      <c r="RLE29" s="23"/>
      <c r="RLF29" s="21"/>
      <c r="RLG29"/>
      <c r="RLH29" s="4"/>
      <c r="RLI29" s="4"/>
      <c r="RLJ29"/>
      <c r="RLK29" s="22"/>
      <c r="RLL29" s="22"/>
      <c r="RLM29" s="22"/>
      <c r="RLN29" s="15"/>
      <c r="RLO29" s="23"/>
      <c r="RLP29" s="21"/>
      <c r="RLQ29"/>
      <c r="RLR29" s="4"/>
      <c r="RLS29" s="4"/>
      <c r="RLT29"/>
      <c r="RLU29" s="22"/>
      <c r="RLV29" s="22"/>
      <c r="RLW29" s="22"/>
      <c r="RLX29" s="15"/>
      <c r="RLY29" s="23"/>
      <c r="RLZ29" s="21"/>
      <c r="RMA29"/>
      <c r="RMB29" s="4"/>
      <c r="RMC29" s="4"/>
      <c r="RMD29"/>
      <c r="RME29" s="22"/>
      <c r="RMF29" s="22"/>
      <c r="RMG29" s="22"/>
      <c r="RMH29" s="15"/>
      <c r="RMI29" s="23"/>
      <c r="RMJ29" s="21"/>
      <c r="RMK29"/>
      <c r="RML29" s="4"/>
      <c r="RMM29" s="4"/>
      <c r="RMN29"/>
      <c r="RMO29" s="22"/>
      <c r="RMP29" s="22"/>
      <c r="RMQ29" s="22"/>
      <c r="RMR29" s="15"/>
      <c r="RMS29" s="23"/>
      <c r="RMT29" s="21"/>
      <c r="RMU29"/>
      <c r="RMV29" s="4"/>
      <c r="RMW29" s="4"/>
      <c r="RMX29"/>
      <c r="RMY29" s="22"/>
      <c r="RMZ29" s="22"/>
      <c r="RNA29" s="22"/>
      <c r="RNB29" s="15"/>
      <c r="RNC29" s="23"/>
      <c r="RND29" s="21"/>
      <c r="RNE29"/>
      <c r="RNF29" s="4"/>
      <c r="RNG29" s="4"/>
      <c r="RNH29"/>
      <c r="RNI29" s="22"/>
      <c r="RNJ29" s="22"/>
      <c r="RNK29" s="22"/>
      <c r="RNL29" s="15"/>
      <c r="RNM29" s="23"/>
      <c r="RNN29" s="21"/>
      <c r="RNO29"/>
      <c r="RNP29" s="4"/>
      <c r="RNQ29" s="4"/>
      <c r="RNR29"/>
      <c r="RNS29" s="22"/>
      <c r="RNT29" s="22"/>
      <c r="RNU29" s="22"/>
      <c r="RNV29" s="15"/>
      <c r="RNW29" s="23"/>
      <c r="RNX29" s="21"/>
      <c r="RNY29"/>
      <c r="RNZ29" s="4"/>
      <c r="ROA29" s="4"/>
      <c r="ROB29"/>
      <c r="ROC29" s="22"/>
      <c r="ROD29" s="22"/>
      <c r="ROE29" s="22"/>
      <c r="ROF29" s="15"/>
      <c r="ROG29" s="23"/>
      <c r="ROH29" s="21"/>
      <c r="ROI29"/>
      <c r="ROJ29" s="4"/>
      <c r="ROK29" s="4"/>
      <c r="ROL29"/>
      <c r="ROM29" s="22"/>
      <c r="RON29" s="22"/>
      <c r="ROO29" s="22"/>
      <c r="ROP29" s="15"/>
      <c r="ROQ29" s="23"/>
      <c r="ROR29" s="21"/>
      <c r="ROS29"/>
      <c r="ROT29" s="4"/>
      <c r="ROU29" s="4"/>
      <c r="ROV29"/>
      <c r="ROW29" s="22"/>
      <c r="ROX29" s="22"/>
      <c r="ROY29" s="22"/>
      <c r="ROZ29" s="15"/>
      <c r="RPA29" s="23"/>
      <c r="RPB29" s="21"/>
      <c r="RPC29"/>
      <c r="RPD29" s="4"/>
      <c r="RPE29" s="4"/>
      <c r="RPF29"/>
      <c r="RPG29" s="22"/>
      <c r="RPH29" s="22"/>
      <c r="RPI29" s="22"/>
      <c r="RPJ29" s="15"/>
      <c r="RPK29" s="23"/>
      <c r="RPL29" s="21"/>
      <c r="RPM29"/>
      <c r="RPN29" s="4"/>
      <c r="RPO29" s="4"/>
      <c r="RPP29"/>
      <c r="RPQ29" s="22"/>
      <c r="RPR29" s="22"/>
      <c r="RPS29" s="22"/>
      <c r="RPT29" s="15"/>
      <c r="RPU29" s="23"/>
      <c r="RPV29" s="21"/>
      <c r="RPW29"/>
      <c r="RPX29" s="4"/>
      <c r="RPY29" s="4"/>
      <c r="RPZ29"/>
      <c r="RQA29" s="22"/>
      <c r="RQB29" s="22"/>
      <c r="RQC29" s="22"/>
      <c r="RQD29" s="15"/>
      <c r="RQE29" s="23"/>
      <c r="RQF29" s="21"/>
      <c r="RQG29"/>
      <c r="RQH29" s="4"/>
      <c r="RQI29" s="4"/>
      <c r="RQJ29"/>
      <c r="RQK29" s="22"/>
      <c r="RQL29" s="22"/>
      <c r="RQM29" s="22"/>
      <c r="RQN29" s="15"/>
      <c r="RQO29" s="23"/>
      <c r="RQP29" s="21"/>
      <c r="RQQ29"/>
      <c r="RQR29" s="4"/>
      <c r="RQS29" s="4"/>
      <c r="RQT29"/>
      <c r="RQU29" s="22"/>
      <c r="RQV29" s="22"/>
      <c r="RQW29" s="22"/>
      <c r="RQX29" s="15"/>
      <c r="RQY29" s="23"/>
      <c r="RQZ29" s="21"/>
      <c r="RRA29"/>
      <c r="RRB29" s="4"/>
      <c r="RRC29" s="4"/>
      <c r="RRD29"/>
      <c r="RRE29" s="22"/>
      <c r="RRF29" s="22"/>
      <c r="RRG29" s="22"/>
      <c r="RRH29" s="15"/>
      <c r="RRI29" s="23"/>
      <c r="RRJ29" s="21"/>
      <c r="RRK29"/>
      <c r="RRL29" s="4"/>
      <c r="RRM29" s="4"/>
      <c r="RRN29"/>
      <c r="RRO29" s="22"/>
      <c r="RRP29" s="22"/>
      <c r="RRQ29" s="22"/>
      <c r="RRR29" s="15"/>
      <c r="RRS29" s="23"/>
      <c r="RRT29" s="21"/>
      <c r="RRU29"/>
      <c r="RRV29" s="4"/>
      <c r="RRW29" s="4"/>
      <c r="RRX29"/>
      <c r="RRY29" s="22"/>
      <c r="RRZ29" s="22"/>
      <c r="RSA29" s="22"/>
      <c r="RSB29" s="15"/>
      <c r="RSC29" s="23"/>
      <c r="RSD29" s="21"/>
      <c r="RSE29"/>
      <c r="RSF29" s="4"/>
      <c r="RSG29" s="4"/>
      <c r="RSH29"/>
      <c r="RSI29" s="22"/>
      <c r="RSJ29" s="22"/>
      <c r="RSK29" s="22"/>
      <c r="RSL29" s="15"/>
      <c r="RSM29" s="23"/>
      <c r="RSN29" s="21"/>
      <c r="RSO29"/>
      <c r="RSP29" s="4"/>
      <c r="RSQ29" s="4"/>
      <c r="RSR29"/>
      <c r="RSS29" s="22"/>
      <c r="RST29" s="22"/>
      <c r="RSU29" s="22"/>
      <c r="RSV29" s="15"/>
      <c r="RSW29" s="23"/>
      <c r="RSX29" s="21"/>
      <c r="RSY29"/>
      <c r="RSZ29" s="4"/>
      <c r="RTA29" s="4"/>
      <c r="RTB29"/>
      <c r="RTC29" s="22"/>
      <c r="RTD29" s="22"/>
      <c r="RTE29" s="22"/>
      <c r="RTF29" s="15"/>
      <c r="RTG29" s="23"/>
      <c r="RTH29" s="21"/>
      <c r="RTI29"/>
      <c r="RTJ29" s="4"/>
      <c r="RTK29" s="4"/>
      <c r="RTL29"/>
      <c r="RTM29" s="22"/>
      <c r="RTN29" s="22"/>
      <c r="RTO29" s="22"/>
      <c r="RTP29" s="15"/>
      <c r="RTQ29" s="23"/>
      <c r="RTR29" s="21"/>
      <c r="RTS29"/>
      <c r="RTT29" s="4"/>
      <c r="RTU29" s="4"/>
      <c r="RTV29"/>
      <c r="RTW29" s="22"/>
      <c r="RTX29" s="22"/>
      <c r="RTY29" s="22"/>
      <c r="RTZ29" s="15"/>
      <c r="RUA29" s="23"/>
      <c r="RUB29" s="21"/>
      <c r="RUC29"/>
      <c r="RUD29" s="4"/>
      <c r="RUE29" s="4"/>
      <c r="RUF29"/>
      <c r="RUG29" s="22"/>
      <c r="RUH29" s="22"/>
      <c r="RUI29" s="22"/>
      <c r="RUJ29" s="15"/>
      <c r="RUK29" s="23"/>
      <c r="RUL29" s="21"/>
      <c r="RUM29"/>
      <c r="RUN29" s="4"/>
      <c r="RUO29" s="4"/>
      <c r="RUP29"/>
      <c r="RUQ29" s="22"/>
      <c r="RUR29" s="22"/>
      <c r="RUS29" s="22"/>
      <c r="RUT29" s="15"/>
      <c r="RUU29" s="23"/>
      <c r="RUV29" s="21"/>
      <c r="RUW29"/>
      <c r="RUX29" s="4"/>
      <c r="RUY29" s="4"/>
      <c r="RUZ29"/>
      <c r="RVA29" s="22"/>
      <c r="RVB29" s="22"/>
      <c r="RVC29" s="22"/>
      <c r="RVD29" s="15"/>
      <c r="RVE29" s="23"/>
      <c r="RVF29" s="21"/>
      <c r="RVG29"/>
      <c r="RVH29" s="4"/>
      <c r="RVI29" s="4"/>
      <c r="RVJ29"/>
      <c r="RVK29" s="22"/>
      <c r="RVL29" s="22"/>
      <c r="RVM29" s="22"/>
      <c r="RVN29" s="15"/>
      <c r="RVO29" s="23"/>
      <c r="RVP29" s="21"/>
      <c r="RVQ29"/>
      <c r="RVR29" s="4"/>
      <c r="RVS29" s="4"/>
      <c r="RVT29"/>
      <c r="RVU29" s="22"/>
      <c r="RVV29" s="22"/>
      <c r="RVW29" s="22"/>
      <c r="RVX29" s="15"/>
      <c r="RVY29" s="23"/>
      <c r="RVZ29" s="21"/>
      <c r="RWA29"/>
      <c r="RWB29" s="4"/>
      <c r="RWC29" s="4"/>
      <c r="RWD29"/>
      <c r="RWE29" s="22"/>
      <c r="RWF29" s="22"/>
      <c r="RWG29" s="22"/>
      <c r="RWH29" s="15"/>
      <c r="RWI29" s="23"/>
      <c r="RWJ29" s="21"/>
      <c r="RWK29"/>
      <c r="RWL29" s="4"/>
      <c r="RWM29" s="4"/>
      <c r="RWN29"/>
      <c r="RWO29" s="22"/>
      <c r="RWP29" s="22"/>
      <c r="RWQ29" s="22"/>
      <c r="RWR29" s="15"/>
      <c r="RWS29" s="23"/>
      <c r="RWT29" s="21"/>
      <c r="RWU29"/>
      <c r="RWV29" s="4"/>
      <c r="RWW29" s="4"/>
      <c r="RWX29"/>
      <c r="RWY29" s="22"/>
      <c r="RWZ29" s="22"/>
      <c r="RXA29" s="22"/>
      <c r="RXB29" s="15"/>
      <c r="RXC29" s="23"/>
      <c r="RXD29" s="21"/>
      <c r="RXE29"/>
      <c r="RXF29" s="4"/>
      <c r="RXG29" s="4"/>
      <c r="RXH29"/>
      <c r="RXI29" s="22"/>
      <c r="RXJ29" s="22"/>
      <c r="RXK29" s="22"/>
      <c r="RXL29" s="15"/>
      <c r="RXM29" s="23"/>
      <c r="RXN29" s="21"/>
      <c r="RXO29"/>
      <c r="RXP29" s="4"/>
      <c r="RXQ29" s="4"/>
      <c r="RXR29"/>
      <c r="RXS29" s="22"/>
      <c r="RXT29" s="22"/>
      <c r="RXU29" s="22"/>
      <c r="RXV29" s="15"/>
      <c r="RXW29" s="23"/>
      <c r="RXX29" s="21"/>
      <c r="RXY29"/>
      <c r="RXZ29" s="4"/>
      <c r="RYA29" s="4"/>
      <c r="RYB29"/>
      <c r="RYC29" s="22"/>
      <c r="RYD29" s="22"/>
      <c r="RYE29" s="22"/>
      <c r="RYF29" s="15"/>
      <c r="RYG29" s="23"/>
      <c r="RYH29" s="21"/>
      <c r="RYI29"/>
      <c r="RYJ29" s="4"/>
      <c r="RYK29" s="4"/>
      <c r="RYL29"/>
      <c r="RYM29" s="22"/>
      <c r="RYN29" s="22"/>
      <c r="RYO29" s="22"/>
      <c r="RYP29" s="15"/>
      <c r="RYQ29" s="23"/>
      <c r="RYR29" s="21"/>
      <c r="RYS29"/>
      <c r="RYT29" s="4"/>
      <c r="RYU29" s="4"/>
      <c r="RYV29"/>
      <c r="RYW29" s="22"/>
      <c r="RYX29" s="22"/>
      <c r="RYY29" s="22"/>
      <c r="RYZ29" s="15"/>
      <c r="RZA29" s="23"/>
      <c r="RZB29" s="21"/>
      <c r="RZC29"/>
      <c r="RZD29" s="4"/>
      <c r="RZE29" s="4"/>
      <c r="RZF29"/>
      <c r="RZG29" s="22"/>
      <c r="RZH29" s="22"/>
      <c r="RZI29" s="22"/>
      <c r="RZJ29" s="15"/>
      <c r="RZK29" s="23"/>
      <c r="RZL29" s="21"/>
      <c r="RZM29"/>
      <c r="RZN29" s="4"/>
      <c r="RZO29" s="4"/>
      <c r="RZP29"/>
      <c r="RZQ29" s="22"/>
      <c r="RZR29" s="22"/>
      <c r="RZS29" s="22"/>
      <c r="RZT29" s="15"/>
      <c r="RZU29" s="23"/>
      <c r="RZV29" s="21"/>
      <c r="RZW29"/>
      <c r="RZX29" s="4"/>
      <c r="RZY29" s="4"/>
      <c r="RZZ29"/>
      <c r="SAA29" s="22"/>
      <c r="SAB29" s="22"/>
      <c r="SAC29" s="22"/>
      <c r="SAD29" s="15"/>
      <c r="SAE29" s="23"/>
      <c r="SAF29" s="21"/>
      <c r="SAG29"/>
      <c r="SAH29" s="4"/>
      <c r="SAI29" s="4"/>
      <c r="SAJ29"/>
      <c r="SAK29" s="22"/>
      <c r="SAL29" s="22"/>
      <c r="SAM29" s="22"/>
      <c r="SAN29" s="15"/>
      <c r="SAO29" s="23"/>
      <c r="SAP29" s="21"/>
      <c r="SAQ29"/>
      <c r="SAR29" s="4"/>
      <c r="SAS29" s="4"/>
      <c r="SAT29"/>
      <c r="SAU29" s="22"/>
      <c r="SAV29" s="22"/>
      <c r="SAW29" s="22"/>
      <c r="SAX29" s="15"/>
      <c r="SAY29" s="23"/>
      <c r="SAZ29" s="21"/>
      <c r="SBA29"/>
      <c r="SBB29" s="4"/>
      <c r="SBC29" s="4"/>
      <c r="SBD29"/>
      <c r="SBE29" s="22"/>
      <c r="SBF29" s="22"/>
      <c r="SBG29" s="22"/>
      <c r="SBH29" s="15"/>
      <c r="SBI29" s="23"/>
      <c r="SBJ29" s="21"/>
      <c r="SBK29"/>
      <c r="SBL29" s="4"/>
      <c r="SBM29" s="4"/>
      <c r="SBN29"/>
      <c r="SBO29" s="22"/>
      <c r="SBP29" s="22"/>
      <c r="SBQ29" s="22"/>
      <c r="SBR29" s="15"/>
      <c r="SBS29" s="23"/>
      <c r="SBT29" s="21"/>
      <c r="SBU29"/>
      <c r="SBV29" s="4"/>
      <c r="SBW29" s="4"/>
      <c r="SBX29"/>
      <c r="SBY29" s="22"/>
      <c r="SBZ29" s="22"/>
      <c r="SCA29" s="22"/>
      <c r="SCB29" s="15"/>
      <c r="SCC29" s="23"/>
      <c r="SCD29" s="21"/>
      <c r="SCE29"/>
      <c r="SCF29" s="4"/>
      <c r="SCG29" s="4"/>
      <c r="SCH29"/>
      <c r="SCI29" s="22"/>
      <c r="SCJ29" s="22"/>
      <c r="SCK29" s="22"/>
      <c r="SCL29" s="15"/>
      <c r="SCM29" s="23"/>
      <c r="SCN29" s="21"/>
      <c r="SCO29"/>
      <c r="SCP29" s="4"/>
      <c r="SCQ29" s="4"/>
      <c r="SCR29"/>
      <c r="SCS29" s="22"/>
      <c r="SCT29" s="22"/>
      <c r="SCU29" s="22"/>
      <c r="SCV29" s="15"/>
      <c r="SCW29" s="23"/>
      <c r="SCX29" s="21"/>
      <c r="SCY29"/>
      <c r="SCZ29" s="4"/>
      <c r="SDA29" s="4"/>
      <c r="SDB29"/>
      <c r="SDC29" s="22"/>
      <c r="SDD29" s="22"/>
      <c r="SDE29" s="22"/>
      <c r="SDF29" s="15"/>
      <c r="SDG29" s="23"/>
      <c r="SDH29" s="21"/>
      <c r="SDI29"/>
      <c r="SDJ29" s="4"/>
      <c r="SDK29" s="4"/>
      <c r="SDL29"/>
      <c r="SDM29" s="22"/>
      <c r="SDN29" s="22"/>
      <c r="SDO29" s="22"/>
      <c r="SDP29" s="15"/>
      <c r="SDQ29" s="23"/>
      <c r="SDR29" s="21"/>
      <c r="SDS29"/>
      <c r="SDT29" s="4"/>
      <c r="SDU29" s="4"/>
      <c r="SDV29"/>
      <c r="SDW29" s="22"/>
      <c r="SDX29" s="22"/>
      <c r="SDY29" s="22"/>
      <c r="SDZ29" s="15"/>
      <c r="SEA29" s="23"/>
      <c r="SEB29" s="21"/>
      <c r="SEC29"/>
      <c r="SED29" s="4"/>
      <c r="SEE29" s="4"/>
      <c r="SEF29"/>
      <c r="SEG29" s="22"/>
      <c r="SEH29" s="22"/>
      <c r="SEI29" s="22"/>
      <c r="SEJ29" s="15"/>
      <c r="SEK29" s="23"/>
      <c r="SEL29" s="21"/>
      <c r="SEM29"/>
      <c r="SEN29" s="4"/>
      <c r="SEO29" s="4"/>
      <c r="SEP29"/>
      <c r="SEQ29" s="22"/>
      <c r="SER29" s="22"/>
      <c r="SES29" s="22"/>
      <c r="SET29" s="15"/>
      <c r="SEU29" s="23"/>
      <c r="SEV29" s="21"/>
      <c r="SEW29"/>
      <c r="SEX29" s="4"/>
      <c r="SEY29" s="4"/>
      <c r="SEZ29"/>
      <c r="SFA29" s="22"/>
      <c r="SFB29" s="22"/>
      <c r="SFC29" s="22"/>
      <c r="SFD29" s="15"/>
      <c r="SFE29" s="23"/>
      <c r="SFF29" s="21"/>
      <c r="SFG29"/>
      <c r="SFH29" s="4"/>
      <c r="SFI29" s="4"/>
      <c r="SFJ29"/>
      <c r="SFK29" s="22"/>
      <c r="SFL29" s="22"/>
      <c r="SFM29" s="22"/>
      <c r="SFN29" s="15"/>
      <c r="SFO29" s="23"/>
      <c r="SFP29" s="21"/>
      <c r="SFQ29"/>
      <c r="SFR29" s="4"/>
      <c r="SFS29" s="4"/>
      <c r="SFT29"/>
      <c r="SFU29" s="22"/>
      <c r="SFV29" s="22"/>
      <c r="SFW29" s="22"/>
      <c r="SFX29" s="15"/>
      <c r="SFY29" s="23"/>
      <c r="SFZ29" s="21"/>
      <c r="SGA29"/>
      <c r="SGB29" s="4"/>
      <c r="SGC29" s="4"/>
      <c r="SGD29"/>
      <c r="SGE29" s="22"/>
      <c r="SGF29" s="22"/>
      <c r="SGG29" s="22"/>
      <c r="SGH29" s="15"/>
      <c r="SGI29" s="23"/>
      <c r="SGJ29" s="21"/>
      <c r="SGK29"/>
      <c r="SGL29" s="4"/>
      <c r="SGM29" s="4"/>
      <c r="SGN29"/>
      <c r="SGO29" s="22"/>
      <c r="SGP29" s="22"/>
      <c r="SGQ29" s="22"/>
      <c r="SGR29" s="15"/>
      <c r="SGS29" s="23"/>
      <c r="SGT29" s="21"/>
      <c r="SGU29"/>
      <c r="SGV29" s="4"/>
      <c r="SGW29" s="4"/>
      <c r="SGX29"/>
      <c r="SGY29" s="22"/>
      <c r="SGZ29" s="22"/>
      <c r="SHA29" s="22"/>
      <c r="SHB29" s="15"/>
      <c r="SHC29" s="23"/>
      <c r="SHD29" s="21"/>
      <c r="SHE29"/>
      <c r="SHF29" s="4"/>
      <c r="SHG29" s="4"/>
      <c r="SHH29"/>
      <c r="SHI29" s="22"/>
      <c r="SHJ29" s="22"/>
      <c r="SHK29" s="22"/>
      <c r="SHL29" s="15"/>
      <c r="SHM29" s="23"/>
      <c r="SHN29" s="21"/>
      <c r="SHO29"/>
      <c r="SHP29" s="4"/>
      <c r="SHQ29" s="4"/>
      <c r="SHR29"/>
      <c r="SHS29" s="22"/>
      <c r="SHT29" s="22"/>
      <c r="SHU29" s="22"/>
      <c r="SHV29" s="15"/>
      <c r="SHW29" s="23"/>
      <c r="SHX29" s="21"/>
      <c r="SHY29"/>
      <c r="SHZ29" s="4"/>
      <c r="SIA29" s="4"/>
      <c r="SIB29"/>
      <c r="SIC29" s="22"/>
      <c r="SID29" s="22"/>
      <c r="SIE29" s="22"/>
      <c r="SIF29" s="15"/>
      <c r="SIG29" s="23"/>
      <c r="SIH29" s="21"/>
      <c r="SII29"/>
      <c r="SIJ29" s="4"/>
      <c r="SIK29" s="4"/>
      <c r="SIL29"/>
      <c r="SIM29" s="22"/>
      <c r="SIN29" s="22"/>
      <c r="SIO29" s="22"/>
      <c r="SIP29" s="15"/>
      <c r="SIQ29" s="23"/>
      <c r="SIR29" s="21"/>
      <c r="SIS29"/>
      <c r="SIT29" s="4"/>
      <c r="SIU29" s="4"/>
      <c r="SIV29"/>
      <c r="SIW29" s="22"/>
      <c r="SIX29" s="22"/>
      <c r="SIY29" s="22"/>
      <c r="SIZ29" s="15"/>
      <c r="SJA29" s="23"/>
      <c r="SJB29" s="21"/>
      <c r="SJC29"/>
      <c r="SJD29" s="4"/>
      <c r="SJE29" s="4"/>
      <c r="SJF29"/>
      <c r="SJG29" s="22"/>
      <c r="SJH29" s="22"/>
      <c r="SJI29" s="22"/>
      <c r="SJJ29" s="15"/>
      <c r="SJK29" s="23"/>
      <c r="SJL29" s="21"/>
      <c r="SJM29"/>
      <c r="SJN29" s="4"/>
      <c r="SJO29" s="4"/>
      <c r="SJP29"/>
      <c r="SJQ29" s="22"/>
      <c r="SJR29" s="22"/>
      <c r="SJS29" s="22"/>
      <c r="SJT29" s="15"/>
      <c r="SJU29" s="23"/>
      <c r="SJV29" s="21"/>
      <c r="SJW29"/>
      <c r="SJX29" s="4"/>
      <c r="SJY29" s="4"/>
      <c r="SJZ29"/>
      <c r="SKA29" s="22"/>
      <c r="SKB29" s="22"/>
      <c r="SKC29" s="22"/>
      <c r="SKD29" s="15"/>
      <c r="SKE29" s="23"/>
      <c r="SKF29" s="21"/>
      <c r="SKG29"/>
      <c r="SKH29" s="4"/>
      <c r="SKI29" s="4"/>
      <c r="SKJ29"/>
      <c r="SKK29" s="22"/>
      <c r="SKL29" s="22"/>
      <c r="SKM29" s="22"/>
      <c r="SKN29" s="15"/>
      <c r="SKO29" s="23"/>
      <c r="SKP29" s="21"/>
      <c r="SKQ29"/>
      <c r="SKR29" s="4"/>
      <c r="SKS29" s="4"/>
      <c r="SKT29"/>
      <c r="SKU29" s="22"/>
      <c r="SKV29" s="22"/>
      <c r="SKW29" s="22"/>
      <c r="SKX29" s="15"/>
      <c r="SKY29" s="23"/>
      <c r="SKZ29" s="21"/>
      <c r="SLA29"/>
      <c r="SLB29" s="4"/>
      <c r="SLC29" s="4"/>
      <c r="SLD29"/>
      <c r="SLE29" s="22"/>
      <c r="SLF29" s="22"/>
      <c r="SLG29" s="22"/>
      <c r="SLH29" s="15"/>
      <c r="SLI29" s="23"/>
      <c r="SLJ29" s="21"/>
      <c r="SLK29"/>
      <c r="SLL29" s="4"/>
      <c r="SLM29" s="4"/>
      <c r="SLN29"/>
      <c r="SLO29" s="22"/>
      <c r="SLP29" s="22"/>
      <c r="SLQ29" s="22"/>
      <c r="SLR29" s="15"/>
      <c r="SLS29" s="23"/>
      <c r="SLT29" s="21"/>
      <c r="SLU29"/>
      <c r="SLV29" s="4"/>
      <c r="SLW29" s="4"/>
      <c r="SLX29"/>
      <c r="SLY29" s="22"/>
      <c r="SLZ29" s="22"/>
      <c r="SMA29" s="22"/>
      <c r="SMB29" s="15"/>
      <c r="SMC29" s="23"/>
      <c r="SMD29" s="21"/>
      <c r="SME29"/>
      <c r="SMF29" s="4"/>
      <c r="SMG29" s="4"/>
      <c r="SMH29"/>
      <c r="SMI29" s="22"/>
      <c r="SMJ29" s="22"/>
      <c r="SMK29" s="22"/>
      <c r="SML29" s="15"/>
      <c r="SMM29" s="23"/>
      <c r="SMN29" s="21"/>
      <c r="SMO29"/>
      <c r="SMP29" s="4"/>
      <c r="SMQ29" s="4"/>
      <c r="SMR29"/>
      <c r="SMS29" s="22"/>
      <c r="SMT29" s="22"/>
      <c r="SMU29" s="22"/>
      <c r="SMV29" s="15"/>
      <c r="SMW29" s="23"/>
      <c r="SMX29" s="21"/>
      <c r="SMY29"/>
      <c r="SMZ29" s="4"/>
      <c r="SNA29" s="4"/>
      <c r="SNB29"/>
      <c r="SNC29" s="22"/>
      <c r="SND29" s="22"/>
      <c r="SNE29" s="22"/>
      <c r="SNF29" s="15"/>
      <c r="SNG29" s="23"/>
      <c r="SNH29" s="21"/>
      <c r="SNI29"/>
      <c r="SNJ29" s="4"/>
      <c r="SNK29" s="4"/>
      <c r="SNL29"/>
      <c r="SNM29" s="22"/>
      <c r="SNN29" s="22"/>
      <c r="SNO29" s="22"/>
      <c r="SNP29" s="15"/>
      <c r="SNQ29" s="23"/>
      <c r="SNR29" s="21"/>
      <c r="SNS29"/>
      <c r="SNT29" s="4"/>
      <c r="SNU29" s="4"/>
      <c r="SNV29"/>
      <c r="SNW29" s="22"/>
      <c r="SNX29" s="22"/>
      <c r="SNY29" s="22"/>
      <c r="SNZ29" s="15"/>
      <c r="SOA29" s="23"/>
      <c r="SOB29" s="21"/>
      <c r="SOC29"/>
      <c r="SOD29" s="4"/>
      <c r="SOE29" s="4"/>
      <c r="SOF29"/>
      <c r="SOG29" s="22"/>
      <c r="SOH29" s="22"/>
      <c r="SOI29" s="22"/>
      <c r="SOJ29" s="15"/>
      <c r="SOK29" s="23"/>
      <c r="SOL29" s="21"/>
      <c r="SOM29"/>
      <c r="SON29" s="4"/>
      <c r="SOO29" s="4"/>
      <c r="SOP29"/>
      <c r="SOQ29" s="22"/>
      <c r="SOR29" s="22"/>
      <c r="SOS29" s="22"/>
      <c r="SOT29" s="15"/>
      <c r="SOU29" s="23"/>
      <c r="SOV29" s="21"/>
      <c r="SOW29"/>
      <c r="SOX29" s="4"/>
      <c r="SOY29" s="4"/>
      <c r="SOZ29"/>
      <c r="SPA29" s="22"/>
      <c r="SPB29" s="22"/>
      <c r="SPC29" s="22"/>
      <c r="SPD29" s="15"/>
      <c r="SPE29" s="23"/>
      <c r="SPF29" s="21"/>
      <c r="SPG29"/>
      <c r="SPH29" s="4"/>
      <c r="SPI29" s="4"/>
      <c r="SPJ29"/>
      <c r="SPK29" s="22"/>
      <c r="SPL29" s="22"/>
      <c r="SPM29" s="22"/>
      <c r="SPN29" s="15"/>
      <c r="SPO29" s="23"/>
      <c r="SPP29" s="21"/>
      <c r="SPQ29"/>
      <c r="SPR29" s="4"/>
      <c r="SPS29" s="4"/>
      <c r="SPT29"/>
      <c r="SPU29" s="22"/>
      <c r="SPV29" s="22"/>
      <c r="SPW29" s="22"/>
      <c r="SPX29" s="15"/>
      <c r="SPY29" s="23"/>
      <c r="SPZ29" s="21"/>
      <c r="SQA29"/>
      <c r="SQB29" s="4"/>
      <c r="SQC29" s="4"/>
      <c r="SQD29"/>
      <c r="SQE29" s="22"/>
      <c r="SQF29" s="22"/>
      <c r="SQG29" s="22"/>
      <c r="SQH29" s="15"/>
      <c r="SQI29" s="23"/>
      <c r="SQJ29" s="21"/>
      <c r="SQK29"/>
      <c r="SQL29" s="4"/>
      <c r="SQM29" s="4"/>
      <c r="SQN29"/>
      <c r="SQO29" s="22"/>
      <c r="SQP29" s="22"/>
      <c r="SQQ29" s="22"/>
      <c r="SQR29" s="15"/>
      <c r="SQS29" s="23"/>
      <c r="SQT29" s="21"/>
      <c r="SQU29"/>
      <c r="SQV29" s="4"/>
      <c r="SQW29" s="4"/>
      <c r="SQX29"/>
      <c r="SQY29" s="22"/>
      <c r="SQZ29" s="22"/>
      <c r="SRA29" s="22"/>
      <c r="SRB29" s="15"/>
      <c r="SRC29" s="23"/>
      <c r="SRD29" s="21"/>
      <c r="SRE29"/>
      <c r="SRF29" s="4"/>
      <c r="SRG29" s="4"/>
      <c r="SRH29"/>
      <c r="SRI29" s="22"/>
      <c r="SRJ29" s="22"/>
      <c r="SRK29" s="22"/>
      <c r="SRL29" s="15"/>
      <c r="SRM29" s="23"/>
      <c r="SRN29" s="21"/>
      <c r="SRO29"/>
      <c r="SRP29" s="4"/>
      <c r="SRQ29" s="4"/>
      <c r="SRR29"/>
      <c r="SRS29" s="22"/>
      <c r="SRT29" s="22"/>
      <c r="SRU29" s="22"/>
      <c r="SRV29" s="15"/>
      <c r="SRW29" s="23"/>
      <c r="SRX29" s="21"/>
      <c r="SRY29"/>
      <c r="SRZ29" s="4"/>
      <c r="SSA29" s="4"/>
      <c r="SSB29"/>
      <c r="SSC29" s="22"/>
      <c r="SSD29" s="22"/>
      <c r="SSE29" s="22"/>
      <c r="SSF29" s="15"/>
      <c r="SSG29" s="23"/>
      <c r="SSH29" s="21"/>
      <c r="SSI29"/>
      <c r="SSJ29" s="4"/>
      <c r="SSK29" s="4"/>
      <c r="SSL29"/>
      <c r="SSM29" s="22"/>
      <c r="SSN29" s="22"/>
      <c r="SSO29" s="22"/>
      <c r="SSP29" s="15"/>
      <c r="SSQ29" s="23"/>
      <c r="SSR29" s="21"/>
      <c r="SSS29"/>
      <c r="SST29" s="4"/>
      <c r="SSU29" s="4"/>
      <c r="SSV29"/>
      <c r="SSW29" s="22"/>
      <c r="SSX29" s="22"/>
      <c r="SSY29" s="22"/>
      <c r="SSZ29" s="15"/>
      <c r="STA29" s="23"/>
      <c r="STB29" s="21"/>
      <c r="STC29"/>
      <c r="STD29" s="4"/>
      <c r="STE29" s="4"/>
      <c r="STF29"/>
      <c r="STG29" s="22"/>
      <c r="STH29" s="22"/>
      <c r="STI29" s="22"/>
      <c r="STJ29" s="15"/>
      <c r="STK29" s="23"/>
      <c r="STL29" s="21"/>
      <c r="STM29"/>
      <c r="STN29" s="4"/>
      <c r="STO29" s="4"/>
      <c r="STP29"/>
      <c r="STQ29" s="22"/>
      <c r="STR29" s="22"/>
      <c r="STS29" s="22"/>
      <c r="STT29" s="15"/>
      <c r="STU29" s="23"/>
      <c r="STV29" s="21"/>
      <c r="STW29"/>
      <c r="STX29" s="4"/>
      <c r="STY29" s="4"/>
      <c r="STZ29"/>
      <c r="SUA29" s="22"/>
      <c r="SUB29" s="22"/>
      <c r="SUC29" s="22"/>
      <c r="SUD29" s="15"/>
      <c r="SUE29" s="23"/>
      <c r="SUF29" s="21"/>
      <c r="SUG29"/>
      <c r="SUH29" s="4"/>
      <c r="SUI29" s="4"/>
      <c r="SUJ29"/>
      <c r="SUK29" s="22"/>
      <c r="SUL29" s="22"/>
      <c r="SUM29" s="22"/>
      <c r="SUN29" s="15"/>
      <c r="SUO29" s="23"/>
      <c r="SUP29" s="21"/>
      <c r="SUQ29"/>
      <c r="SUR29" s="4"/>
      <c r="SUS29" s="4"/>
      <c r="SUT29"/>
      <c r="SUU29" s="22"/>
      <c r="SUV29" s="22"/>
      <c r="SUW29" s="22"/>
      <c r="SUX29" s="15"/>
      <c r="SUY29" s="23"/>
      <c r="SUZ29" s="21"/>
      <c r="SVA29"/>
      <c r="SVB29" s="4"/>
      <c r="SVC29" s="4"/>
      <c r="SVD29"/>
      <c r="SVE29" s="22"/>
      <c r="SVF29" s="22"/>
      <c r="SVG29" s="22"/>
      <c r="SVH29" s="15"/>
      <c r="SVI29" s="23"/>
      <c r="SVJ29" s="21"/>
      <c r="SVK29"/>
      <c r="SVL29" s="4"/>
      <c r="SVM29" s="4"/>
      <c r="SVN29"/>
      <c r="SVO29" s="22"/>
      <c r="SVP29" s="22"/>
      <c r="SVQ29" s="22"/>
      <c r="SVR29" s="15"/>
      <c r="SVS29" s="23"/>
      <c r="SVT29" s="21"/>
      <c r="SVU29"/>
      <c r="SVV29" s="4"/>
      <c r="SVW29" s="4"/>
      <c r="SVX29"/>
      <c r="SVY29" s="22"/>
      <c r="SVZ29" s="22"/>
      <c r="SWA29" s="22"/>
      <c r="SWB29" s="15"/>
      <c r="SWC29" s="23"/>
      <c r="SWD29" s="21"/>
      <c r="SWE29"/>
      <c r="SWF29" s="4"/>
      <c r="SWG29" s="4"/>
      <c r="SWH29"/>
      <c r="SWI29" s="22"/>
      <c r="SWJ29" s="22"/>
      <c r="SWK29" s="22"/>
      <c r="SWL29" s="15"/>
      <c r="SWM29" s="23"/>
      <c r="SWN29" s="21"/>
      <c r="SWO29"/>
      <c r="SWP29" s="4"/>
      <c r="SWQ29" s="4"/>
      <c r="SWR29"/>
      <c r="SWS29" s="22"/>
      <c r="SWT29" s="22"/>
      <c r="SWU29" s="22"/>
      <c r="SWV29" s="15"/>
      <c r="SWW29" s="23"/>
      <c r="SWX29" s="21"/>
      <c r="SWY29"/>
      <c r="SWZ29" s="4"/>
      <c r="SXA29" s="4"/>
      <c r="SXB29"/>
      <c r="SXC29" s="22"/>
      <c r="SXD29" s="22"/>
      <c r="SXE29" s="22"/>
      <c r="SXF29" s="15"/>
      <c r="SXG29" s="23"/>
      <c r="SXH29" s="21"/>
      <c r="SXI29"/>
      <c r="SXJ29" s="4"/>
      <c r="SXK29" s="4"/>
      <c r="SXL29"/>
      <c r="SXM29" s="22"/>
      <c r="SXN29" s="22"/>
      <c r="SXO29" s="22"/>
      <c r="SXP29" s="15"/>
      <c r="SXQ29" s="23"/>
      <c r="SXR29" s="21"/>
      <c r="SXS29"/>
      <c r="SXT29" s="4"/>
      <c r="SXU29" s="4"/>
      <c r="SXV29"/>
      <c r="SXW29" s="22"/>
      <c r="SXX29" s="22"/>
      <c r="SXY29" s="22"/>
      <c r="SXZ29" s="15"/>
      <c r="SYA29" s="23"/>
      <c r="SYB29" s="21"/>
      <c r="SYC29"/>
      <c r="SYD29" s="4"/>
      <c r="SYE29" s="4"/>
      <c r="SYF29"/>
      <c r="SYG29" s="22"/>
      <c r="SYH29" s="22"/>
      <c r="SYI29" s="22"/>
      <c r="SYJ29" s="15"/>
      <c r="SYK29" s="23"/>
      <c r="SYL29" s="21"/>
      <c r="SYM29"/>
      <c r="SYN29" s="4"/>
      <c r="SYO29" s="4"/>
      <c r="SYP29"/>
      <c r="SYQ29" s="22"/>
      <c r="SYR29" s="22"/>
      <c r="SYS29" s="22"/>
      <c r="SYT29" s="15"/>
      <c r="SYU29" s="23"/>
      <c r="SYV29" s="21"/>
      <c r="SYW29"/>
      <c r="SYX29" s="4"/>
      <c r="SYY29" s="4"/>
      <c r="SYZ29"/>
      <c r="SZA29" s="22"/>
      <c r="SZB29" s="22"/>
      <c r="SZC29" s="22"/>
      <c r="SZD29" s="15"/>
      <c r="SZE29" s="23"/>
      <c r="SZF29" s="21"/>
      <c r="SZG29"/>
      <c r="SZH29" s="4"/>
      <c r="SZI29" s="4"/>
      <c r="SZJ29"/>
      <c r="SZK29" s="22"/>
      <c r="SZL29" s="22"/>
      <c r="SZM29" s="22"/>
      <c r="SZN29" s="15"/>
      <c r="SZO29" s="23"/>
      <c r="SZP29" s="21"/>
      <c r="SZQ29"/>
      <c r="SZR29" s="4"/>
      <c r="SZS29" s="4"/>
      <c r="SZT29"/>
      <c r="SZU29" s="22"/>
      <c r="SZV29" s="22"/>
      <c r="SZW29" s="22"/>
      <c r="SZX29" s="15"/>
      <c r="SZY29" s="23"/>
      <c r="SZZ29" s="21"/>
      <c r="TAA29"/>
      <c r="TAB29" s="4"/>
      <c r="TAC29" s="4"/>
      <c r="TAD29"/>
      <c r="TAE29" s="22"/>
      <c r="TAF29" s="22"/>
      <c r="TAG29" s="22"/>
      <c r="TAH29" s="15"/>
      <c r="TAI29" s="23"/>
      <c r="TAJ29" s="21"/>
      <c r="TAK29"/>
      <c r="TAL29" s="4"/>
      <c r="TAM29" s="4"/>
      <c r="TAN29"/>
      <c r="TAO29" s="22"/>
      <c r="TAP29" s="22"/>
      <c r="TAQ29" s="22"/>
      <c r="TAR29" s="15"/>
      <c r="TAS29" s="23"/>
      <c r="TAT29" s="21"/>
      <c r="TAU29"/>
      <c r="TAV29" s="4"/>
      <c r="TAW29" s="4"/>
      <c r="TAX29"/>
      <c r="TAY29" s="22"/>
      <c r="TAZ29" s="22"/>
      <c r="TBA29" s="22"/>
      <c r="TBB29" s="15"/>
      <c r="TBC29" s="23"/>
      <c r="TBD29" s="21"/>
      <c r="TBE29"/>
      <c r="TBF29" s="4"/>
      <c r="TBG29" s="4"/>
      <c r="TBH29"/>
      <c r="TBI29" s="22"/>
      <c r="TBJ29" s="22"/>
      <c r="TBK29" s="22"/>
      <c r="TBL29" s="15"/>
      <c r="TBM29" s="23"/>
      <c r="TBN29" s="21"/>
      <c r="TBO29"/>
      <c r="TBP29" s="4"/>
      <c r="TBQ29" s="4"/>
      <c r="TBR29"/>
      <c r="TBS29" s="22"/>
      <c r="TBT29" s="22"/>
      <c r="TBU29" s="22"/>
      <c r="TBV29" s="15"/>
      <c r="TBW29" s="23"/>
      <c r="TBX29" s="21"/>
      <c r="TBY29"/>
      <c r="TBZ29" s="4"/>
      <c r="TCA29" s="4"/>
      <c r="TCB29"/>
      <c r="TCC29" s="22"/>
      <c r="TCD29" s="22"/>
      <c r="TCE29" s="22"/>
      <c r="TCF29" s="15"/>
      <c r="TCG29" s="23"/>
      <c r="TCH29" s="21"/>
      <c r="TCI29"/>
      <c r="TCJ29" s="4"/>
      <c r="TCK29" s="4"/>
      <c r="TCL29"/>
      <c r="TCM29" s="22"/>
      <c r="TCN29" s="22"/>
      <c r="TCO29" s="22"/>
      <c r="TCP29" s="15"/>
      <c r="TCQ29" s="23"/>
      <c r="TCR29" s="21"/>
      <c r="TCS29"/>
      <c r="TCT29" s="4"/>
      <c r="TCU29" s="4"/>
      <c r="TCV29"/>
      <c r="TCW29" s="22"/>
      <c r="TCX29" s="22"/>
      <c r="TCY29" s="22"/>
      <c r="TCZ29" s="15"/>
      <c r="TDA29" s="23"/>
      <c r="TDB29" s="21"/>
      <c r="TDC29"/>
      <c r="TDD29" s="4"/>
      <c r="TDE29" s="4"/>
      <c r="TDF29"/>
      <c r="TDG29" s="22"/>
      <c r="TDH29" s="22"/>
      <c r="TDI29" s="22"/>
      <c r="TDJ29" s="15"/>
      <c r="TDK29" s="23"/>
      <c r="TDL29" s="21"/>
      <c r="TDM29"/>
      <c r="TDN29" s="4"/>
      <c r="TDO29" s="4"/>
      <c r="TDP29"/>
      <c r="TDQ29" s="22"/>
      <c r="TDR29" s="22"/>
      <c r="TDS29" s="22"/>
      <c r="TDT29" s="15"/>
      <c r="TDU29" s="23"/>
      <c r="TDV29" s="21"/>
      <c r="TDW29"/>
      <c r="TDX29" s="4"/>
      <c r="TDY29" s="4"/>
      <c r="TDZ29"/>
      <c r="TEA29" s="22"/>
      <c r="TEB29" s="22"/>
      <c r="TEC29" s="22"/>
      <c r="TED29" s="15"/>
      <c r="TEE29" s="23"/>
      <c r="TEF29" s="21"/>
      <c r="TEG29"/>
      <c r="TEH29" s="4"/>
      <c r="TEI29" s="4"/>
      <c r="TEJ29"/>
      <c r="TEK29" s="22"/>
      <c r="TEL29" s="22"/>
      <c r="TEM29" s="22"/>
      <c r="TEN29" s="15"/>
      <c r="TEO29" s="23"/>
      <c r="TEP29" s="21"/>
      <c r="TEQ29"/>
      <c r="TER29" s="4"/>
      <c r="TES29" s="4"/>
      <c r="TET29"/>
      <c r="TEU29" s="22"/>
      <c r="TEV29" s="22"/>
      <c r="TEW29" s="22"/>
      <c r="TEX29" s="15"/>
      <c r="TEY29" s="23"/>
      <c r="TEZ29" s="21"/>
      <c r="TFA29"/>
      <c r="TFB29" s="4"/>
      <c r="TFC29" s="4"/>
      <c r="TFD29"/>
      <c r="TFE29" s="22"/>
      <c r="TFF29" s="22"/>
      <c r="TFG29" s="22"/>
      <c r="TFH29" s="15"/>
      <c r="TFI29" s="23"/>
      <c r="TFJ29" s="21"/>
      <c r="TFK29"/>
      <c r="TFL29" s="4"/>
      <c r="TFM29" s="4"/>
      <c r="TFN29"/>
      <c r="TFO29" s="22"/>
      <c r="TFP29" s="22"/>
      <c r="TFQ29" s="22"/>
      <c r="TFR29" s="15"/>
      <c r="TFS29" s="23"/>
      <c r="TFT29" s="21"/>
      <c r="TFU29"/>
      <c r="TFV29" s="4"/>
      <c r="TFW29" s="4"/>
      <c r="TFX29"/>
      <c r="TFY29" s="22"/>
      <c r="TFZ29" s="22"/>
      <c r="TGA29" s="22"/>
      <c r="TGB29" s="15"/>
      <c r="TGC29" s="23"/>
      <c r="TGD29" s="21"/>
      <c r="TGE29"/>
      <c r="TGF29" s="4"/>
      <c r="TGG29" s="4"/>
      <c r="TGH29"/>
      <c r="TGI29" s="22"/>
      <c r="TGJ29" s="22"/>
      <c r="TGK29" s="22"/>
      <c r="TGL29" s="15"/>
      <c r="TGM29" s="23"/>
      <c r="TGN29" s="21"/>
      <c r="TGO29"/>
      <c r="TGP29" s="4"/>
      <c r="TGQ29" s="4"/>
      <c r="TGR29"/>
      <c r="TGS29" s="22"/>
      <c r="TGT29" s="22"/>
      <c r="TGU29" s="22"/>
      <c r="TGV29" s="15"/>
      <c r="TGW29" s="23"/>
      <c r="TGX29" s="21"/>
      <c r="TGY29"/>
      <c r="TGZ29" s="4"/>
      <c r="THA29" s="4"/>
      <c r="THB29"/>
      <c r="THC29" s="22"/>
      <c r="THD29" s="22"/>
      <c r="THE29" s="22"/>
      <c r="THF29" s="15"/>
      <c r="THG29" s="23"/>
      <c r="THH29" s="21"/>
      <c r="THI29"/>
      <c r="THJ29" s="4"/>
      <c r="THK29" s="4"/>
      <c r="THL29"/>
      <c r="THM29" s="22"/>
      <c r="THN29" s="22"/>
      <c r="THO29" s="22"/>
      <c r="THP29" s="15"/>
      <c r="THQ29" s="23"/>
      <c r="THR29" s="21"/>
      <c r="THS29"/>
      <c r="THT29" s="4"/>
      <c r="THU29" s="4"/>
      <c r="THV29"/>
      <c r="THW29" s="22"/>
      <c r="THX29" s="22"/>
      <c r="THY29" s="22"/>
      <c r="THZ29" s="15"/>
      <c r="TIA29" s="23"/>
      <c r="TIB29" s="21"/>
      <c r="TIC29"/>
      <c r="TID29" s="4"/>
      <c r="TIE29" s="4"/>
      <c r="TIF29"/>
      <c r="TIG29" s="22"/>
      <c r="TIH29" s="22"/>
      <c r="TII29" s="22"/>
      <c r="TIJ29" s="15"/>
      <c r="TIK29" s="23"/>
      <c r="TIL29" s="21"/>
      <c r="TIM29"/>
      <c r="TIN29" s="4"/>
      <c r="TIO29" s="4"/>
      <c r="TIP29"/>
      <c r="TIQ29" s="22"/>
      <c r="TIR29" s="22"/>
      <c r="TIS29" s="22"/>
      <c r="TIT29" s="15"/>
      <c r="TIU29" s="23"/>
      <c r="TIV29" s="21"/>
      <c r="TIW29"/>
      <c r="TIX29" s="4"/>
      <c r="TIY29" s="4"/>
      <c r="TIZ29"/>
      <c r="TJA29" s="22"/>
      <c r="TJB29" s="22"/>
      <c r="TJC29" s="22"/>
      <c r="TJD29" s="15"/>
      <c r="TJE29" s="23"/>
      <c r="TJF29" s="21"/>
      <c r="TJG29"/>
      <c r="TJH29" s="4"/>
      <c r="TJI29" s="4"/>
      <c r="TJJ29"/>
      <c r="TJK29" s="22"/>
      <c r="TJL29" s="22"/>
      <c r="TJM29" s="22"/>
      <c r="TJN29" s="15"/>
      <c r="TJO29" s="23"/>
      <c r="TJP29" s="21"/>
      <c r="TJQ29"/>
      <c r="TJR29" s="4"/>
      <c r="TJS29" s="4"/>
      <c r="TJT29"/>
      <c r="TJU29" s="22"/>
      <c r="TJV29" s="22"/>
      <c r="TJW29" s="22"/>
      <c r="TJX29" s="15"/>
      <c r="TJY29" s="23"/>
      <c r="TJZ29" s="21"/>
      <c r="TKA29"/>
      <c r="TKB29" s="4"/>
      <c r="TKC29" s="4"/>
      <c r="TKD29"/>
      <c r="TKE29" s="22"/>
      <c r="TKF29" s="22"/>
      <c r="TKG29" s="22"/>
      <c r="TKH29" s="15"/>
      <c r="TKI29" s="23"/>
      <c r="TKJ29" s="21"/>
      <c r="TKK29"/>
      <c r="TKL29" s="4"/>
      <c r="TKM29" s="4"/>
      <c r="TKN29"/>
      <c r="TKO29" s="22"/>
      <c r="TKP29" s="22"/>
      <c r="TKQ29" s="22"/>
      <c r="TKR29" s="15"/>
      <c r="TKS29" s="23"/>
      <c r="TKT29" s="21"/>
      <c r="TKU29"/>
      <c r="TKV29" s="4"/>
      <c r="TKW29" s="4"/>
      <c r="TKX29"/>
      <c r="TKY29" s="22"/>
      <c r="TKZ29" s="22"/>
      <c r="TLA29" s="22"/>
      <c r="TLB29" s="15"/>
      <c r="TLC29" s="23"/>
      <c r="TLD29" s="21"/>
      <c r="TLE29"/>
      <c r="TLF29" s="4"/>
      <c r="TLG29" s="4"/>
      <c r="TLH29"/>
      <c r="TLI29" s="22"/>
      <c r="TLJ29" s="22"/>
      <c r="TLK29" s="22"/>
      <c r="TLL29" s="15"/>
      <c r="TLM29" s="23"/>
      <c r="TLN29" s="21"/>
      <c r="TLO29"/>
      <c r="TLP29" s="4"/>
      <c r="TLQ29" s="4"/>
      <c r="TLR29"/>
      <c r="TLS29" s="22"/>
      <c r="TLT29" s="22"/>
      <c r="TLU29" s="22"/>
      <c r="TLV29" s="15"/>
      <c r="TLW29" s="23"/>
      <c r="TLX29" s="21"/>
      <c r="TLY29"/>
      <c r="TLZ29" s="4"/>
      <c r="TMA29" s="4"/>
      <c r="TMB29"/>
      <c r="TMC29" s="22"/>
      <c r="TMD29" s="22"/>
      <c r="TME29" s="22"/>
      <c r="TMF29" s="15"/>
      <c r="TMG29" s="23"/>
      <c r="TMH29" s="21"/>
      <c r="TMI29"/>
      <c r="TMJ29" s="4"/>
      <c r="TMK29" s="4"/>
      <c r="TML29"/>
      <c r="TMM29" s="22"/>
      <c r="TMN29" s="22"/>
      <c r="TMO29" s="22"/>
      <c r="TMP29" s="15"/>
      <c r="TMQ29" s="23"/>
      <c r="TMR29" s="21"/>
      <c r="TMS29"/>
      <c r="TMT29" s="4"/>
      <c r="TMU29" s="4"/>
      <c r="TMV29"/>
      <c r="TMW29" s="22"/>
      <c r="TMX29" s="22"/>
      <c r="TMY29" s="22"/>
      <c r="TMZ29" s="15"/>
      <c r="TNA29" s="23"/>
      <c r="TNB29" s="21"/>
      <c r="TNC29"/>
      <c r="TND29" s="4"/>
      <c r="TNE29" s="4"/>
      <c r="TNF29"/>
      <c r="TNG29" s="22"/>
      <c r="TNH29" s="22"/>
      <c r="TNI29" s="22"/>
      <c r="TNJ29" s="15"/>
      <c r="TNK29" s="23"/>
      <c r="TNL29" s="21"/>
      <c r="TNM29"/>
      <c r="TNN29" s="4"/>
      <c r="TNO29" s="4"/>
      <c r="TNP29"/>
      <c r="TNQ29" s="22"/>
      <c r="TNR29" s="22"/>
      <c r="TNS29" s="22"/>
      <c r="TNT29" s="15"/>
      <c r="TNU29" s="23"/>
      <c r="TNV29" s="21"/>
      <c r="TNW29"/>
      <c r="TNX29" s="4"/>
      <c r="TNY29" s="4"/>
      <c r="TNZ29"/>
      <c r="TOA29" s="22"/>
      <c r="TOB29" s="22"/>
      <c r="TOC29" s="22"/>
      <c r="TOD29" s="15"/>
      <c r="TOE29" s="23"/>
      <c r="TOF29" s="21"/>
      <c r="TOG29"/>
      <c r="TOH29" s="4"/>
      <c r="TOI29" s="4"/>
      <c r="TOJ29"/>
      <c r="TOK29" s="22"/>
      <c r="TOL29" s="22"/>
      <c r="TOM29" s="22"/>
      <c r="TON29" s="15"/>
      <c r="TOO29" s="23"/>
      <c r="TOP29" s="21"/>
      <c r="TOQ29"/>
      <c r="TOR29" s="4"/>
      <c r="TOS29" s="4"/>
      <c r="TOT29"/>
      <c r="TOU29" s="22"/>
      <c r="TOV29" s="22"/>
      <c r="TOW29" s="22"/>
      <c r="TOX29" s="15"/>
      <c r="TOY29" s="23"/>
      <c r="TOZ29" s="21"/>
      <c r="TPA29"/>
      <c r="TPB29" s="4"/>
      <c r="TPC29" s="4"/>
      <c r="TPD29"/>
      <c r="TPE29" s="22"/>
      <c r="TPF29" s="22"/>
      <c r="TPG29" s="22"/>
      <c r="TPH29" s="15"/>
      <c r="TPI29" s="23"/>
      <c r="TPJ29" s="21"/>
      <c r="TPK29"/>
      <c r="TPL29" s="4"/>
      <c r="TPM29" s="4"/>
      <c r="TPN29"/>
      <c r="TPO29" s="22"/>
      <c r="TPP29" s="22"/>
      <c r="TPQ29" s="22"/>
      <c r="TPR29" s="15"/>
      <c r="TPS29" s="23"/>
      <c r="TPT29" s="21"/>
      <c r="TPU29"/>
      <c r="TPV29" s="4"/>
      <c r="TPW29" s="4"/>
      <c r="TPX29"/>
      <c r="TPY29" s="22"/>
      <c r="TPZ29" s="22"/>
      <c r="TQA29" s="22"/>
      <c r="TQB29" s="15"/>
      <c r="TQC29" s="23"/>
      <c r="TQD29" s="21"/>
      <c r="TQE29"/>
      <c r="TQF29" s="4"/>
      <c r="TQG29" s="4"/>
      <c r="TQH29"/>
      <c r="TQI29" s="22"/>
      <c r="TQJ29" s="22"/>
      <c r="TQK29" s="22"/>
      <c r="TQL29" s="15"/>
      <c r="TQM29" s="23"/>
      <c r="TQN29" s="21"/>
      <c r="TQO29"/>
      <c r="TQP29" s="4"/>
      <c r="TQQ29" s="4"/>
      <c r="TQR29"/>
      <c r="TQS29" s="22"/>
      <c r="TQT29" s="22"/>
      <c r="TQU29" s="22"/>
      <c r="TQV29" s="15"/>
      <c r="TQW29" s="23"/>
      <c r="TQX29" s="21"/>
      <c r="TQY29"/>
      <c r="TQZ29" s="4"/>
      <c r="TRA29" s="4"/>
      <c r="TRB29"/>
      <c r="TRC29" s="22"/>
      <c r="TRD29" s="22"/>
      <c r="TRE29" s="22"/>
      <c r="TRF29" s="15"/>
      <c r="TRG29" s="23"/>
      <c r="TRH29" s="21"/>
      <c r="TRI29"/>
      <c r="TRJ29" s="4"/>
      <c r="TRK29" s="4"/>
      <c r="TRL29"/>
      <c r="TRM29" s="22"/>
      <c r="TRN29" s="22"/>
      <c r="TRO29" s="22"/>
      <c r="TRP29" s="15"/>
      <c r="TRQ29" s="23"/>
      <c r="TRR29" s="21"/>
      <c r="TRS29"/>
      <c r="TRT29" s="4"/>
      <c r="TRU29" s="4"/>
      <c r="TRV29"/>
      <c r="TRW29" s="22"/>
      <c r="TRX29" s="22"/>
      <c r="TRY29" s="22"/>
      <c r="TRZ29" s="15"/>
      <c r="TSA29" s="23"/>
      <c r="TSB29" s="21"/>
      <c r="TSC29"/>
      <c r="TSD29" s="4"/>
      <c r="TSE29" s="4"/>
      <c r="TSF29"/>
      <c r="TSG29" s="22"/>
      <c r="TSH29" s="22"/>
      <c r="TSI29" s="22"/>
      <c r="TSJ29" s="15"/>
      <c r="TSK29" s="23"/>
      <c r="TSL29" s="21"/>
      <c r="TSM29"/>
      <c r="TSN29" s="4"/>
      <c r="TSO29" s="4"/>
      <c r="TSP29"/>
      <c r="TSQ29" s="22"/>
      <c r="TSR29" s="22"/>
      <c r="TSS29" s="22"/>
      <c r="TST29" s="15"/>
      <c r="TSU29" s="23"/>
      <c r="TSV29" s="21"/>
      <c r="TSW29"/>
      <c r="TSX29" s="4"/>
      <c r="TSY29" s="4"/>
      <c r="TSZ29"/>
      <c r="TTA29" s="22"/>
      <c r="TTB29" s="22"/>
      <c r="TTC29" s="22"/>
      <c r="TTD29" s="15"/>
      <c r="TTE29" s="23"/>
      <c r="TTF29" s="21"/>
      <c r="TTG29"/>
      <c r="TTH29" s="4"/>
      <c r="TTI29" s="4"/>
      <c r="TTJ29"/>
      <c r="TTK29" s="22"/>
      <c r="TTL29" s="22"/>
      <c r="TTM29" s="22"/>
      <c r="TTN29" s="15"/>
      <c r="TTO29" s="23"/>
      <c r="TTP29" s="21"/>
      <c r="TTQ29"/>
      <c r="TTR29" s="4"/>
      <c r="TTS29" s="4"/>
      <c r="TTT29"/>
      <c r="TTU29" s="22"/>
      <c r="TTV29" s="22"/>
      <c r="TTW29" s="22"/>
      <c r="TTX29" s="15"/>
      <c r="TTY29" s="23"/>
      <c r="TTZ29" s="21"/>
      <c r="TUA29"/>
      <c r="TUB29" s="4"/>
      <c r="TUC29" s="4"/>
      <c r="TUD29"/>
      <c r="TUE29" s="22"/>
      <c r="TUF29" s="22"/>
      <c r="TUG29" s="22"/>
      <c r="TUH29" s="15"/>
      <c r="TUI29" s="23"/>
      <c r="TUJ29" s="21"/>
      <c r="TUK29"/>
      <c r="TUL29" s="4"/>
      <c r="TUM29" s="4"/>
      <c r="TUN29"/>
      <c r="TUO29" s="22"/>
      <c r="TUP29" s="22"/>
      <c r="TUQ29" s="22"/>
      <c r="TUR29" s="15"/>
      <c r="TUS29" s="23"/>
      <c r="TUT29" s="21"/>
      <c r="TUU29"/>
      <c r="TUV29" s="4"/>
      <c r="TUW29" s="4"/>
      <c r="TUX29"/>
      <c r="TUY29" s="22"/>
      <c r="TUZ29" s="22"/>
      <c r="TVA29" s="22"/>
      <c r="TVB29" s="15"/>
      <c r="TVC29" s="23"/>
      <c r="TVD29" s="21"/>
      <c r="TVE29"/>
      <c r="TVF29" s="4"/>
      <c r="TVG29" s="4"/>
      <c r="TVH29"/>
      <c r="TVI29" s="22"/>
      <c r="TVJ29" s="22"/>
      <c r="TVK29" s="22"/>
      <c r="TVL29" s="15"/>
      <c r="TVM29" s="23"/>
      <c r="TVN29" s="21"/>
      <c r="TVO29"/>
      <c r="TVP29" s="4"/>
      <c r="TVQ29" s="4"/>
      <c r="TVR29"/>
      <c r="TVS29" s="22"/>
      <c r="TVT29" s="22"/>
      <c r="TVU29" s="22"/>
      <c r="TVV29" s="15"/>
      <c r="TVW29" s="23"/>
      <c r="TVX29" s="21"/>
      <c r="TVY29"/>
      <c r="TVZ29" s="4"/>
      <c r="TWA29" s="4"/>
      <c r="TWB29"/>
      <c r="TWC29" s="22"/>
      <c r="TWD29" s="22"/>
      <c r="TWE29" s="22"/>
      <c r="TWF29" s="15"/>
      <c r="TWG29" s="23"/>
      <c r="TWH29" s="21"/>
      <c r="TWI29"/>
      <c r="TWJ29" s="4"/>
      <c r="TWK29" s="4"/>
      <c r="TWL29"/>
      <c r="TWM29" s="22"/>
      <c r="TWN29" s="22"/>
      <c r="TWO29" s="22"/>
      <c r="TWP29" s="15"/>
      <c r="TWQ29" s="23"/>
      <c r="TWR29" s="21"/>
      <c r="TWS29"/>
      <c r="TWT29" s="4"/>
      <c r="TWU29" s="4"/>
      <c r="TWV29"/>
      <c r="TWW29" s="22"/>
      <c r="TWX29" s="22"/>
      <c r="TWY29" s="22"/>
      <c r="TWZ29" s="15"/>
      <c r="TXA29" s="23"/>
      <c r="TXB29" s="21"/>
      <c r="TXC29"/>
      <c r="TXD29" s="4"/>
      <c r="TXE29" s="4"/>
      <c r="TXF29"/>
      <c r="TXG29" s="22"/>
      <c r="TXH29" s="22"/>
      <c r="TXI29" s="22"/>
      <c r="TXJ29" s="15"/>
      <c r="TXK29" s="23"/>
      <c r="TXL29" s="21"/>
      <c r="TXM29"/>
      <c r="TXN29" s="4"/>
      <c r="TXO29" s="4"/>
      <c r="TXP29"/>
      <c r="TXQ29" s="22"/>
      <c r="TXR29" s="22"/>
      <c r="TXS29" s="22"/>
      <c r="TXT29" s="15"/>
      <c r="TXU29" s="23"/>
      <c r="TXV29" s="21"/>
      <c r="TXW29"/>
      <c r="TXX29" s="4"/>
      <c r="TXY29" s="4"/>
      <c r="TXZ29"/>
      <c r="TYA29" s="22"/>
      <c r="TYB29" s="22"/>
      <c r="TYC29" s="22"/>
      <c r="TYD29" s="15"/>
      <c r="TYE29" s="23"/>
      <c r="TYF29" s="21"/>
      <c r="TYG29"/>
      <c r="TYH29" s="4"/>
      <c r="TYI29" s="4"/>
      <c r="TYJ29"/>
      <c r="TYK29" s="22"/>
      <c r="TYL29" s="22"/>
      <c r="TYM29" s="22"/>
      <c r="TYN29" s="15"/>
      <c r="TYO29" s="23"/>
      <c r="TYP29" s="21"/>
      <c r="TYQ29"/>
      <c r="TYR29" s="4"/>
      <c r="TYS29" s="4"/>
      <c r="TYT29"/>
      <c r="TYU29" s="22"/>
      <c r="TYV29" s="22"/>
      <c r="TYW29" s="22"/>
      <c r="TYX29" s="15"/>
      <c r="TYY29" s="23"/>
      <c r="TYZ29" s="21"/>
      <c r="TZA29"/>
      <c r="TZB29" s="4"/>
      <c r="TZC29" s="4"/>
      <c r="TZD29"/>
      <c r="TZE29" s="22"/>
      <c r="TZF29" s="22"/>
      <c r="TZG29" s="22"/>
      <c r="TZH29" s="15"/>
      <c r="TZI29" s="23"/>
      <c r="TZJ29" s="21"/>
      <c r="TZK29"/>
      <c r="TZL29" s="4"/>
      <c r="TZM29" s="4"/>
      <c r="TZN29"/>
      <c r="TZO29" s="22"/>
      <c r="TZP29" s="22"/>
      <c r="TZQ29" s="22"/>
      <c r="TZR29" s="15"/>
      <c r="TZS29" s="23"/>
      <c r="TZT29" s="21"/>
      <c r="TZU29"/>
      <c r="TZV29" s="4"/>
      <c r="TZW29" s="4"/>
      <c r="TZX29"/>
      <c r="TZY29" s="22"/>
      <c r="TZZ29" s="22"/>
      <c r="UAA29" s="22"/>
      <c r="UAB29" s="15"/>
      <c r="UAC29" s="23"/>
      <c r="UAD29" s="21"/>
      <c r="UAE29"/>
      <c r="UAF29" s="4"/>
      <c r="UAG29" s="4"/>
      <c r="UAH29"/>
      <c r="UAI29" s="22"/>
      <c r="UAJ29" s="22"/>
      <c r="UAK29" s="22"/>
      <c r="UAL29" s="15"/>
      <c r="UAM29" s="23"/>
      <c r="UAN29" s="21"/>
      <c r="UAO29"/>
      <c r="UAP29" s="4"/>
      <c r="UAQ29" s="4"/>
      <c r="UAR29"/>
      <c r="UAS29" s="22"/>
      <c r="UAT29" s="22"/>
      <c r="UAU29" s="22"/>
      <c r="UAV29" s="15"/>
      <c r="UAW29" s="23"/>
      <c r="UAX29" s="21"/>
      <c r="UAY29"/>
      <c r="UAZ29" s="4"/>
      <c r="UBA29" s="4"/>
      <c r="UBB29"/>
      <c r="UBC29" s="22"/>
      <c r="UBD29" s="22"/>
      <c r="UBE29" s="22"/>
      <c r="UBF29" s="15"/>
      <c r="UBG29" s="23"/>
      <c r="UBH29" s="21"/>
      <c r="UBI29"/>
      <c r="UBJ29" s="4"/>
      <c r="UBK29" s="4"/>
      <c r="UBL29"/>
      <c r="UBM29" s="22"/>
      <c r="UBN29" s="22"/>
      <c r="UBO29" s="22"/>
      <c r="UBP29" s="15"/>
      <c r="UBQ29" s="23"/>
      <c r="UBR29" s="21"/>
      <c r="UBS29"/>
      <c r="UBT29" s="4"/>
      <c r="UBU29" s="4"/>
      <c r="UBV29"/>
      <c r="UBW29" s="22"/>
      <c r="UBX29" s="22"/>
      <c r="UBY29" s="22"/>
      <c r="UBZ29" s="15"/>
      <c r="UCA29" s="23"/>
      <c r="UCB29" s="21"/>
      <c r="UCC29"/>
      <c r="UCD29" s="4"/>
      <c r="UCE29" s="4"/>
      <c r="UCF29"/>
      <c r="UCG29" s="22"/>
      <c r="UCH29" s="22"/>
      <c r="UCI29" s="22"/>
      <c r="UCJ29" s="15"/>
      <c r="UCK29" s="23"/>
      <c r="UCL29" s="21"/>
      <c r="UCM29"/>
      <c r="UCN29" s="4"/>
      <c r="UCO29" s="4"/>
      <c r="UCP29"/>
      <c r="UCQ29" s="22"/>
      <c r="UCR29" s="22"/>
      <c r="UCS29" s="22"/>
      <c r="UCT29" s="15"/>
      <c r="UCU29" s="23"/>
      <c r="UCV29" s="21"/>
      <c r="UCW29"/>
      <c r="UCX29" s="4"/>
      <c r="UCY29" s="4"/>
      <c r="UCZ29"/>
      <c r="UDA29" s="22"/>
      <c r="UDB29" s="22"/>
      <c r="UDC29" s="22"/>
      <c r="UDD29" s="15"/>
      <c r="UDE29" s="23"/>
      <c r="UDF29" s="21"/>
      <c r="UDG29"/>
      <c r="UDH29" s="4"/>
      <c r="UDI29" s="4"/>
      <c r="UDJ29"/>
      <c r="UDK29" s="22"/>
      <c r="UDL29" s="22"/>
      <c r="UDM29" s="22"/>
      <c r="UDN29" s="15"/>
      <c r="UDO29" s="23"/>
      <c r="UDP29" s="21"/>
      <c r="UDQ29"/>
      <c r="UDR29" s="4"/>
      <c r="UDS29" s="4"/>
      <c r="UDT29"/>
      <c r="UDU29" s="22"/>
      <c r="UDV29" s="22"/>
      <c r="UDW29" s="22"/>
      <c r="UDX29" s="15"/>
      <c r="UDY29" s="23"/>
      <c r="UDZ29" s="21"/>
      <c r="UEA29"/>
      <c r="UEB29" s="4"/>
      <c r="UEC29" s="4"/>
      <c r="UED29"/>
      <c r="UEE29" s="22"/>
      <c r="UEF29" s="22"/>
      <c r="UEG29" s="22"/>
      <c r="UEH29" s="15"/>
      <c r="UEI29" s="23"/>
      <c r="UEJ29" s="21"/>
      <c r="UEK29"/>
      <c r="UEL29" s="4"/>
      <c r="UEM29" s="4"/>
      <c r="UEN29"/>
      <c r="UEO29" s="22"/>
      <c r="UEP29" s="22"/>
      <c r="UEQ29" s="22"/>
      <c r="UER29" s="15"/>
      <c r="UES29" s="23"/>
      <c r="UET29" s="21"/>
      <c r="UEU29"/>
      <c r="UEV29" s="4"/>
      <c r="UEW29" s="4"/>
      <c r="UEX29"/>
      <c r="UEY29" s="22"/>
      <c r="UEZ29" s="22"/>
      <c r="UFA29" s="22"/>
      <c r="UFB29" s="15"/>
      <c r="UFC29" s="23"/>
      <c r="UFD29" s="21"/>
      <c r="UFE29"/>
      <c r="UFF29" s="4"/>
      <c r="UFG29" s="4"/>
      <c r="UFH29"/>
      <c r="UFI29" s="22"/>
      <c r="UFJ29" s="22"/>
      <c r="UFK29" s="22"/>
      <c r="UFL29" s="15"/>
      <c r="UFM29" s="23"/>
      <c r="UFN29" s="21"/>
      <c r="UFO29"/>
      <c r="UFP29" s="4"/>
      <c r="UFQ29" s="4"/>
      <c r="UFR29"/>
      <c r="UFS29" s="22"/>
      <c r="UFT29" s="22"/>
      <c r="UFU29" s="22"/>
      <c r="UFV29" s="15"/>
      <c r="UFW29" s="23"/>
      <c r="UFX29" s="21"/>
      <c r="UFY29"/>
      <c r="UFZ29" s="4"/>
      <c r="UGA29" s="4"/>
      <c r="UGB29"/>
      <c r="UGC29" s="22"/>
      <c r="UGD29" s="22"/>
      <c r="UGE29" s="22"/>
      <c r="UGF29" s="15"/>
      <c r="UGG29" s="23"/>
      <c r="UGH29" s="21"/>
      <c r="UGI29"/>
      <c r="UGJ29" s="4"/>
      <c r="UGK29" s="4"/>
      <c r="UGL29"/>
      <c r="UGM29" s="22"/>
      <c r="UGN29" s="22"/>
      <c r="UGO29" s="22"/>
      <c r="UGP29" s="15"/>
      <c r="UGQ29" s="23"/>
      <c r="UGR29" s="21"/>
      <c r="UGS29"/>
      <c r="UGT29" s="4"/>
      <c r="UGU29" s="4"/>
      <c r="UGV29"/>
      <c r="UGW29" s="22"/>
      <c r="UGX29" s="22"/>
      <c r="UGY29" s="22"/>
      <c r="UGZ29" s="15"/>
      <c r="UHA29" s="23"/>
      <c r="UHB29" s="21"/>
      <c r="UHC29"/>
      <c r="UHD29" s="4"/>
      <c r="UHE29" s="4"/>
      <c r="UHF29"/>
      <c r="UHG29" s="22"/>
      <c r="UHH29" s="22"/>
      <c r="UHI29" s="22"/>
      <c r="UHJ29" s="15"/>
      <c r="UHK29" s="23"/>
      <c r="UHL29" s="21"/>
      <c r="UHM29"/>
      <c r="UHN29" s="4"/>
      <c r="UHO29" s="4"/>
      <c r="UHP29"/>
      <c r="UHQ29" s="22"/>
      <c r="UHR29" s="22"/>
      <c r="UHS29" s="22"/>
      <c r="UHT29" s="15"/>
      <c r="UHU29" s="23"/>
      <c r="UHV29" s="21"/>
      <c r="UHW29"/>
      <c r="UHX29" s="4"/>
      <c r="UHY29" s="4"/>
      <c r="UHZ29"/>
      <c r="UIA29" s="22"/>
      <c r="UIB29" s="22"/>
      <c r="UIC29" s="22"/>
      <c r="UID29" s="15"/>
      <c r="UIE29" s="23"/>
      <c r="UIF29" s="21"/>
      <c r="UIG29"/>
      <c r="UIH29" s="4"/>
      <c r="UII29" s="4"/>
      <c r="UIJ29"/>
      <c r="UIK29" s="22"/>
      <c r="UIL29" s="22"/>
      <c r="UIM29" s="22"/>
      <c r="UIN29" s="15"/>
      <c r="UIO29" s="23"/>
      <c r="UIP29" s="21"/>
      <c r="UIQ29"/>
      <c r="UIR29" s="4"/>
      <c r="UIS29" s="4"/>
      <c r="UIT29"/>
      <c r="UIU29" s="22"/>
      <c r="UIV29" s="22"/>
      <c r="UIW29" s="22"/>
      <c r="UIX29" s="15"/>
      <c r="UIY29" s="23"/>
      <c r="UIZ29" s="21"/>
      <c r="UJA29"/>
      <c r="UJB29" s="4"/>
      <c r="UJC29" s="4"/>
      <c r="UJD29"/>
      <c r="UJE29" s="22"/>
      <c r="UJF29" s="22"/>
      <c r="UJG29" s="22"/>
      <c r="UJH29" s="15"/>
      <c r="UJI29" s="23"/>
      <c r="UJJ29" s="21"/>
      <c r="UJK29"/>
      <c r="UJL29" s="4"/>
      <c r="UJM29" s="4"/>
      <c r="UJN29"/>
      <c r="UJO29" s="22"/>
      <c r="UJP29" s="22"/>
      <c r="UJQ29" s="22"/>
      <c r="UJR29" s="15"/>
      <c r="UJS29" s="23"/>
      <c r="UJT29" s="21"/>
      <c r="UJU29"/>
      <c r="UJV29" s="4"/>
      <c r="UJW29" s="4"/>
      <c r="UJX29"/>
      <c r="UJY29" s="22"/>
      <c r="UJZ29" s="22"/>
      <c r="UKA29" s="22"/>
      <c r="UKB29" s="15"/>
      <c r="UKC29" s="23"/>
      <c r="UKD29" s="21"/>
      <c r="UKE29"/>
      <c r="UKF29" s="4"/>
      <c r="UKG29" s="4"/>
      <c r="UKH29"/>
      <c r="UKI29" s="22"/>
      <c r="UKJ29" s="22"/>
      <c r="UKK29" s="22"/>
      <c r="UKL29" s="15"/>
      <c r="UKM29" s="23"/>
      <c r="UKN29" s="21"/>
      <c r="UKO29"/>
      <c r="UKP29" s="4"/>
      <c r="UKQ29" s="4"/>
      <c r="UKR29"/>
      <c r="UKS29" s="22"/>
      <c r="UKT29" s="22"/>
      <c r="UKU29" s="22"/>
      <c r="UKV29" s="15"/>
      <c r="UKW29" s="23"/>
      <c r="UKX29" s="21"/>
      <c r="UKY29"/>
      <c r="UKZ29" s="4"/>
      <c r="ULA29" s="4"/>
      <c r="ULB29"/>
      <c r="ULC29" s="22"/>
      <c r="ULD29" s="22"/>
      <c r="ULE29" s="22"/>
      <c r="ULF29" s="15"/>
      <c r="ULG29" s="23"/>
      <c r="ULH29" s="21"/>
      <c r="ULI29"/>
      <c r="ULJ29" s="4"/>
      <c r="ULK29" s="4"/>
      <c r="ULL29"/>
      <c r="ULM29" s="22"/>
      <c r="ULN29" s="22"/>
      <c r="ULO29" s="22"/>
      <c r="ULP29" s="15"/>
      <c r="ULQ29" s="23"/>
      <c r="ULR29" s="21"/>
      <c r="ULS29"/>
      <c r="ULT29" s="4"/>
      <c r="ULU29" s="4"/>
      <c r="ULV29"/>
      <c r="ULW29" s="22"/>
      <c r="ULX29" s="22"/>
      <c r="ULY29" s="22"/>
      <c r="ULZ29" s="15"/>
      <c r="UMA29" s="23"/>
      <c r="UMB29" s="21"/>
      <c r="UMC29"/>
      <c r="UMD29" s="4"/>
      <c r="UME29" s="4"/>
      <c r="UMF29"/>
      <c r="UMG29" s="22"/>
      <c r="UMH29" s="22"/>
      <c r="UMI29" s="22"/>
      <c r="UMJ29" s="15"/>
      <c r="UMK29" s="23"/>
      <c r="UML29" s="21"/>
      <c r="UMM29"/>
      <c r="UMN29" s="4"/>
      <c r="UMO29" s="4"/>
      <c r="UMP29"/>
      <c r="UMQ29" s="22"/>
      <c r="UMR29" s="22"/>
      <c r="UMS29" s="22"/>
      <c r="UMT29" s="15"/>
      <c r="UMU29" s="23"/>
      <c r="UMV29" s="21"/>
      <c r="UMW29"/>
      <c r="UMX29" s="4"/>
      <c r="UMY29" s="4"/>
      <c r="UMZ29"/>
      <c r="UNA29" s="22"/>
      <c r="UNB29" s="22"/>
      <c r="UNC29" s="22"/>
      <c r="UND29" s="15"/>
      <c r="UNE29" s="23"/>
      <c r="UNF29" s="21"/>
      <c r="UNG29"/>
      <c r="UNH29" s="4"/>
      <c r="UNI29" s="4"/>
      <c r="UNJ29"/>
      <c r="UNK29" s="22"/>
      <c r="UNL29" s="22"/>
      <c r="UNM29" s="22"/>
      <c r="UNN29" s="15"/>
      <c r="UNO29" s="23"/>
      <c r="UNP29" s="21"/>
      <c r="UNQ29"/>
      <c r="UNR29" s="4"/>
      <c r="UNS29" s="4"/>
      <c r="UNT29"/>
      <c r="UNU29" s="22"/>
      <c r="UNV29" s="22"/>
      <c r="UNW29" s="22"/>
      <c r="UNX29" s="15"/>
      <c r="UNY29" s="23"/>
      <c r="UNZ29" s="21"/>
      <c r="UOA29"/>
      <c r="UOB29" s="4"/>
      <c r="UOC29" s="4"/>
      <c r="UOD29"/>
      <c r="UOE29" s="22"/>
      <c r="UOF29" s="22"/>
      <c r="UOG29" s="22"/>
      <c r="UOH29" s="15"/>
      <c r="UOI29" s="23"/>
      <c r="UOJ29" s="21"/>
      <c r="UOK29"/>
      <c r="UOL29" s="4"/>
      <c r="UOM29" s="4"/>
      <c r="UON29"/>
      <c r="UOO29" s="22"/>
      <c r="UOP29" s="22"/>
      <c r="UOQ29" s="22"/>
      <c r="UOR29" s="15"/>
      <c r="UOS29" s="23"/>
      <c r="UOT29" s="21"/>
      <c r="UOU29"/>
      <c r="UOV29" s="4"/>
      <c r="UOW29" s="4"/>
      <c r="UOX29"/>
      <c r="UOY29" s="22"/>
      <c r="UOZ29" s="22"/>
      <c r="UPA29" s="22"/>
      <c r="UPB29" s="15"/>
      <c r="UPC29" s="23"/>
      <c r="UPD29" s="21"/>
      <c r="UPE29"/>
      <c r="UPF29" s="4"/>
      <c r="UPG29" s="4"/>
      <c r="UPH29"/>
      <c r="UPI29" s="22"/>
      <c r="UPJ29" s="22"/>
      <c r="UPK29" s="22"/>
      <c r="UPL29" s="15"/>
      <c r="UPM29" s="23"/>
      <c r="UPN29" s="21"/>
      <c r="UPO29"/>
      <c r="UPP29" s="4"/>
      <c r="UPQ29" s="4"/>
      <c r="UPR29"/>
      <c r="UPS29" s="22"/>
      <c r="UPT29" s="22"/>
      <c r="UPU29" s="22"/>
      <c r="UPV29" s="15"/>
      <c r="UPW29" s="23"/>
      <c r="UPX29" s="21"/>
      <c r="UPY29"/>
      <c r="UPZ29" s="4"/>
      <c r="UQA29" s="4"/>
      <c r="UQB29"/>
      <c r="UQC29" s="22"/>
      <c r="UQD29" s="22"/>
      <c r="UQE29" s="22"/>
      <c r="UQF29" s="15"/>
      <c r="UQG29" s="23"/>
      <c r="UQH29" s="21"/>
      <c r="UQI29"/>
      <c r="UQJ29" s="4"/>
      <c r="UQK29" s="4"/>
      <c r="UQL29"/>
      <c r="UQM29" s="22"/>
      <c r="UQN29" s="22"/>
      <c r="UQO29" s="22"/>
      <c r="UQP29" s="15"/>
      <c r="UQQ29" s="23"/>
      <c r="UQR29" s="21"/>
      <c r="UQS29"/>
      <c r="UQT29" s="4"/>
      <c r="UQU29" s="4"/>
      <c r="UQV29"/>
      <c r="UQW29" s="22"/>
      <c r="UQX29" s="22"/>
      <c r="UQY29" s="22"/>
      <c r="UQZ29" s="15"/>
      <c r="URA29" s="23"/>
      <c r="URB29" s="21"/>
      <c r="URC29"/>
      <c r="URD29" s="4"/>
      <c r="URE29" s="4"/>
      <c r="URF29"/>
      <c r="URG29" s="22"/>
      <c r="URH29" s="22"/>
      <c r="URI29" s="22"/>
      <c r="URJ29" s="15"/>
      <c r="URK29" s="23"/>
      <c r="URL29" s="21"/>
      <c r="URM29"/>
      <c r="URN29" s="4"/>
      <c r="URO29" s="4"/>
      <c r="URP29"/>
      <c r="URQ29" s="22"/>
      <c r="URR29" s="22"/>
      <c r="URS29" s="22"/>
      <c r="URT29" s="15"/>
      <c r="URU29" s="23"/>
      <c r="URV29" s="21"/>
      <c r="URW29"/>
      <c r="URX29" s="4"/>
      <c r="URY29" s="4"/>
      <c r="URZ29"/>
      <c r="USA29" s="22"/>
      <c r="USB29" s="22"/>
      <c r="USC29" s="22"/>
      <c r="USD29" s="15"/>
      <c r="USE29" s="23"/>
      <c r="USF29" s="21"/>
      <c r="USG29"/>
      <c r="USH29" s="4"/>
      <c r="USI29" s="4"/>
      <c r="USJ29"/>
      <c r="USK29" s="22"/>
      <c r="USL29" s="22"/>
      <c r="USM29" s="22"/>
      <c r="USN29" s="15"/>
      <c r="USO29" s="23"/>
      <c r="USP29" s="21"/>
      <c r="USQ29"/>
      <c r="USR29" s="4"/>
      <c r="USS29" s="4"/>
      <c r="UST29"/>
      <c r="USU29" s="22"/>
      <c r="USV29" s="22"/>
      <c r="USW29" s="22"/>
      <c r="USX29" s="15"/>
      <c r="USY29" s="23"/>
      <c r="USZ29" s="21"/>
      <c r="UTA29"/>
      <c r="UTB29" s="4"/>
      <c r="UTC29" s="4"/>
      <c r="UTD29"/>
      <c r="UTE29" s="22"/>
      <c r="UTF29" s="22"/>
      <c r="UTG29" s="22"/>
      <c r="UTH29" s="15"/>
      <c r="UTI29" s="23"/>
      <c r="UTJ29" s="21"/>
      <c r="UTK29"/>
      <c r="UTL29" s="4"/>
      <c r="UTM29" s="4"/>
      <c r="UTN29"/>
      <c r="UTO29" s="22"/>
      <c r="UTP29" s="22"/>
      <c r="UTQ29" s="22"/>
      <c r="UTR29" s="15"/>
      <c r="UTS29" s="23"/>
      <c r="UTT29" s="21"/>
      <c r="UTU29"/>
      <c r="UTV29" s="4"/>
      <c r="UTW29" s="4"/>
      <c r="UTX29"/>
      <c r="UTY29" s="22"/>
      <c r="UTZ29" s="22"/>
      <c r="UUA29" s="22"/>
      <c r="UUB29" s="15"/>
      <c r="UUC29" s="23"/>
      <c r="UUD29" s="21"/>
      <c r="UUE29"/>
      <c r="UUF29" s="4"/>
      <c r="UUG29" s="4"/>
      <c r="UUH29"/>
      <c r="UUI29" s="22"/>
      <c r="UUJ29" s="22"/>
      <c r="UUK29" s="22"/>
      <c r="UUL29" s="15"/>
      <c r="UUM29" s="23"/>
      <c r="UUN29" s="21"/>
      <c r="UUO29"/>
      <c r="UUP29" s="4"/>
      <c r="UUQ29" s="4"/>
      <c r="UUR29"/>
      <c r="UUS29" s="22"/>
      <c r="UUT29" s="22"/>
      <c r="UUU29" s="22"/>
      <c r="UUV29" s="15"/>
      <c r="UUW29" s="23"/>
      <c r="UUX29" s="21"/>
      <c r="UUY29"/>
      <c r="UUZ29" s="4"/>
      <c r="UVA29" s="4"/>
      <c r="UVB29"/>
      <c r="UVC29" s="22"/>
      <c r="UVD29" s="22"/>
      <c r="UVE29" s="22"/>
      <c r="UVF29" s="15"/>
      <c r="UVG29" s="23"/>
      <c r="UVH29" s="21"/>
      <c r="UVI29"/>
      <c r="UVJ29" s="4"/>
      <c r="UVK29" s="4"/>
      <c r="UVL29"/>
      <c r="UVM29" s="22"/>
      <c r="UVN29" s="22"/>
      <c r="UVO29" s="22"/>
      <c r="UVP29" s="15"/>
      <c r="UVQ29" s="23"/>
      <c r="UVR29" s="21"/>
      <c r="UVS29"/>
      <c r="UVT29" s="4"/>
      <c r="UVU29" s="4"/>
      <c r="UVV29"/>
      <c r="UVW29" s="22"/>
      <c r="UVX29" s="22"/>
      <c r="UVY29" s="22"/>
      <c r="UVZ29" s="15"/>
      <c r="UWA29" s="23"/>
      <c r="UWB29" s="21"/>
      <c r="UWC29"/>
      <c r="UWD29" s="4"/>
      <c r="UWE29" s="4"/>
      <c r="UWF29"/>
      <c r="UWG29" s="22"/>
      <c r="UWH29" s="22"/>
      <c r="UWI29" s="22"/>
      <c r="UWJ29" s="15"/>
      <c r="UWK29" s="23"/>
      <c r="UWL29" s="21"/>
      <c r="UWM29"/>
      <c r="UWN29" s="4"/>
      <c r="UWO29" s="4"/>
      <c r="UWP29"/>
      <c r="UWQ29" s="22"/>
      <c r="UWR29" s="22"/>
      <c r="UWS29" s="22"/>
      <c r="UWT29" s="15"/>
      <c r="UWU29" s="23"/>
      <c r="UWV29" s="21"/>
      <c r="UWW29"/>
      <c r="UWX29" s="4"/>
      <c r="UWY29" s="4"/>
      <c r="UWZ29"/>
      <c r="UXA29" s="22"/>
      <c r="UXB29" s="22"/>
      <c r="UXC29" s="22"/>
      <c r="UXD29" s="15"/>
      <c r="UXE29" s="23"/>
      <c r="UXF29" s="21"/>
      <c r="UXG29"/>
      <c r="UXH29" s="4"/>
      <c r="UXI29" s="4"/>
      <c r="UXJ29"/>
      <c r="UXK29" s="22"/>
      <c r="UXL29" s="22"/>
      <c r="UXM29" s="22"/>
      <c r="UXN29" s="15"/>
      <c r="UXO29" s="23"/>
      <c r="UXP29" s="21"/>
      <c r="UXQ29"/>
      <c r="UXR29" s="4"/>
      <c r="UXS29" s="4"/>
      <c r="UXT29"/>
      <c r="UXU29" s="22"/>
      <c r="UXV29" s="22"/>
      <c r="UXW29" s="22"/>
      <c r="UXX29" s="15"/>
      <c r="UXY29" s="23"/>
      <c r="UXZ29" s="21"/>
      <c r="UYA29"/>
      <c r="UYB29" s="4"/>
      <c r="UYC29" s="4"/>
      <c r="UYD29"/>
      <c r="UYE29" s="22"/>
      <c r="UYF29" s="22"/>
      <c r="UYG29" s="22"/>
      <c r="UYH29" s="15"/>
      <c r="UYI29" s="23"/>
      <c r="UYJ29" s="21"/>
      <c r="UYK29"/>
      <c r="UYL29" s="4"/>
      <c r="UYM29" s="4"/>
      <c r="UYN29"/>
      <c r="UYO29" s="22"/>
      <c r="UYP29" s="22"/>
      <c r="UYQ29" s="22"/>
      <c r="UYR29" s="15"/>
      <c r="UYS29" s="23"/>
      <c r="UYT29" s="21"/>
      <c r="UYU29"/>
      <c r="UYV29" s="4"/>
      <c r="UYW29" s="4"/>
      <c r="UYX29"/>
      <c r="UYY29" s="22"/>
      <c r="UYZ29" s="22"/>
      <c r="UZA29" s="22"/>
      <c r="UZB29" s="15"/>
      <c r="UZC29" s="23"/>
      <c r="UZD29" s="21"/>
      <c r="UZE29"/>
      <c r="UZF29" s="4"/>
      <c r="UZG29" s="4"/>
      <c r="UZH29"/>
      <c r="UZI29" s="22"/>
      <c r="UZJ29" s="22"/>
      <c r="UZK29" s="22"/>
      <c r="UZL29" s="15"/>
      <c r="UZM29" s="23"/>
      <c r="UZN29" s="21"/>
      <c r="UZO29"/>
      <c r="UZP29" s="4"/>
      <c r="UZQ29" s="4"/>
      <c r="UZR29"/>
      <c r="UZS29" s="22"/>
      <c r="UZT29" s="22"/>
      <c r="UZU29" s="22"/>
      <c r="UZV29" s="15"/>
      <c r="UZW29" s="23"/>
      <c r="UZX29" s="21"/>
      <c r="UZY29"/>
      <c r="UZZ29" s="4"/>
      <c r="VAA29" s="4"/>
      <c r="VAB29"/>
      <c r="VAC29" s="22"/>
      <c r="VAD29" s="22"/>
      <c r="VAE29" s="22"/>
      <c r="VAF29" s="15"/>
      <c r="VAG29" s="23"/>
      <c r="VAH29" s="21"/>
      <c r="VAI29"/>
      <c r="VAJ29" s="4"/>
      <c r="VAK29" s="4"/>
      <c r="VAL29"/>
      <c r="VAM29" s="22"/>
      <c r="VAN29" s="22"/>
      <c r="VAO29" s="22"/>
      <c r="VAP29" s="15"/>
      <c r="VAQ29" s="23"/>
      <c r="VAR29" s="21"/>
      <c r="VAS29"/>
      <c r="VAT29" s="4"/>
      <c r="VAU29" s="4"/>
      <c r="VAV29"/>
      <c r="VAW29" s="22"/>
      <c r="VAX29" s="22"/>
      <c r="VAY29" s="22"/>
      <c r="VAZ29" s="15"/>
      <c r="VBA29" s="23"/>
      <c r="VBB29" s="21"/>
      <c r="VBC29"/>
      <c r="VBD29" s="4"/>
      <c r="VBE29" s="4"/>
      <c r="VBF29"/>
      <c r="VBG29" s="22"/>
      <c r="VBH29" s="22"/>
      <c r="VBI29" s="22"/>
      <c r="VBJ29" s="15"/>
      <c r="VBK29" s="23"/>
      <c r="VBL29" s="21"/>
      <c r="VBM29"/>
      <c r="VBN29" s="4"/>
      <c r="VBO29" s="4"/>
      <c r="VBP29"/>
      <c r="VBQ29" s="22"/>
      <c r="VBR29" s="22"/>
      <c r="VBS29" s="22"/>
      <c r="VBT29" s="15"/>
      <c r="VBU29" s="23"/>
      <c r="VBV29" s="21"/>
      <c r="VBW29"/>
      <c r="VBX29" s="4"/>
      <c r="VBY29" s="4"/>
      <c r="VBZ29"/>
      <c r="VCA29" s="22"/>
      <c r="VCB29" s="22"/>
      <c r="VCC29" s="22"/>
      <c r="VCD29" s="15"/>
      <c r="VCE29" s="23"/>
      <c r="VCF29" s="21"/>
      <c r="VCG29"/>
      <c r="VCH29" s="4"/>
      <c r="VCI29" s="4"/>
      <c r="VCJ29"/>
      <c r="VCK29" s="22"/>
      <c r="VCL29" s="22"/>
      <c r="VCM29" s="22"/>
      <c r="VCN29" s="15"/>
      <c r="VCO29" s="23"/>
      <c r="VCP29" s="21"/>
      <c r="VCQ29"/>
      <c r="VCR29" s="4"/>
      <c r="VCS29" s="4"/>
      <c r="VCT29"/>
      <c r="VCU29" s="22"/>
      <c r="VCV29" s="22"/>
      <c r="VCW29" s="22"/>
      <c r="VCX29" s="15"/>
      <c r="VCY29" s="23"/>
      <c r="VCZ29" s="21"/>
      <c r="VDA29"/>
      <c r="VDB29" s="4"/>
      <c r="VDC29" s="4"/>
      <c r="VDD29"/>
      <c r="VDE29" s="22"/>
      <c r="VDF29" s="22"/>
      <c r="VDG29" s="22"/>
      <c r="VDH29" s="15"/>
      <c r="VDI29" s="23"/>
      <c r="VDJ29" s="21"/>
      <c r="VDK29"/>
      <c r="VDL29" s="4"/>
      <c r="VDM29" s="4"/>
      <c r="VDN29"/>
      <c r="VDO29" s="22"/>
      <c r="VDP29" s="22"/>
      <c r="VDQ29" s="22"/>
      <c r="VDR29" s="15"/>
      <c r="VDS29" s="23"/>
      <c r="VDT29" s="21"/>
      <c r="VDU29"/>
      <c r="VDV29" s="4"/>
      <c r="VDW29" s="4"/>
      <c r="VDX29"/>
      <c r="VDY29" s="22"/>
      <c r="VDZ29" s="22"/>
      <c r="VEA29" s="22"/>
      <c r="VEB29" s="15"/>
      <c r="VEC29" s="23"/>
      <c r="VED29" s="21"/>
      <c r="VEE29"/>
      <c r="VEF29" s="4"/>
      <c r="VEG29" s="4"/>
      <c r="VEH29"/>
      <c r="VEI29" s="22"/>
      <c r="VEJ29" s="22"/>
      <c r="VEK29" s="22"/>
      <c r="VEL29" s="15"/>
      <c r="VEM29" s="23"/>
      <c r="VEN29" s="21"/>
      <c r="VEO29"/>
      <c r="VEP29" s="4"/>
      <c r="VEQ29" s="4"/>
      <c r="VER29"/>
      <c r="VES29" s="22"/>
      <c r="VET29" s="22"/>
      <c r="VEU29" s="22"/>
      <c r="VEV29" s="15"/>
      <c r="VEW29" s="23"/>
      <c r="VEX29" s="21"/>
      <c r="VEY29"/>
      <c r="VEZ29" s="4"/>
      <c r="VFA29" s="4"/>
      <c r="VFB29"/>
      <c r="VFC29" s="22"/>
      <c r="VFD29" s="22"/>
      <c r="VFE29" s="22"/>
      <c r="VFF29" s="15"/>
      <c r="VFG29" s="23"/>
      <c r="VFH29" s="21"/>
      <c r="VFI29"/>
      <c r="VFJ29" s="4"/>
      <c r="VFK29" s="4"/>
      <c r="VFL29"/>
      <c r="VFM29" s="22"/>
      <c r="VFN29" s="22"/>
      <c r="VFO29" s="22"/>
      <c r="VFP29" s="15"/>
      <c r="VFQ29" s="23"/>
      <c r="VFR29" s="21"/>
      <c r="VFS29"/>
      <c r="VFT29" s="4"/>
      <c r="VFU29" s="4"/>
      <c r="VFV29"/>
      <c r="VFW29" s="22"/>
      <c r="VFX29" s="22"/>
      <c r="VFY29" s="22"/>
      <c r="VFZ29" s="15"/>
      <c r="VGA29" s="23"/>
      <c r="VGB29" s="21"/>
      <c r="VGC29"/>
      <c r="VGD29" s="4"/>
      <c r="VGE29" s="4"/>
      <c r="VGF29"/>
      <c r="VGG29" s="22"/>
      <c r="VGH29" s="22"/>
      <c r="VGI29" s="22"/>
      <c r="VGJ29" s="15"/>
      <c r="VGK29" s="23"/>
      <c r="VGL29" s="21"/>
      <c r="VGM29"/>
      <c r="VGN29" s="4"/>
      <c r="VGO29" s="4"/>
      <c r="VGP29"/>
      <c r="VGQ29" s="22"/>
      <c r="VGR29" s="22"/>
      <c r="VGS29" s="22"/>
      <c r="VGT29" s="15"/>
      <c r="VGU29" s="23"/>
      <c r="VGV29" s="21"/>
      <c r="VGW29"/>
      <c r="VGX29" s="4"/>
      <c r="VGY29" s="4"/>
      <c r="VGZ29"/>
      <c r="VHA29" s="22"/>
      <c r="VHB29" s="22"/>
      <c r="VHC29" s="22"/>
      <c r="VHD29" s="15"/>
      <c r="VHE29" s="23"/>
      <c r="VHF29" s="21"/>
      <c r="VHG29"/>
      <c r="VHH29" s="4"/>
      <c r="VHI29" s="4"/>
      <c r="VHJ29"/>
      <c r="VHK29" s="22"/>
      <c r="VHL29" s="22"/>
      <c r="VHM29" s="22"/>
      <c r="VHN29" s="15"/>
      <c r="VHO29" s="23"/>
      <c r="VHP29" s="21"/>
      <c r="VHQ29"/>
      <c r="VHR29" s="4"/>
      <c r="VHS29" s="4"/>
      <c r="VHT29"/>
      <c r="VHU29" s="22"/>
      <c r="VHV29" s="22"/>
      <c r="VHW29" s="22"/>
      <c r="VHX29" s="15"/>
      <c r="VHY29" s="23"/>
      <c r="VHZ29" s="21"/>
      <c r="VIA29"/>
      <c r="VIB29" s="4"/>
      <c r="VIC29" s="4"/>
      <c r="VID29"/>
      <c r="VIE29" s="22"/>
      <c r="VIF29" s="22"/>
      <c r="VIG29" s="22"/>
      <c r="VIH29" s="15"/>
      <c r="VII29" s="23"/>
      <c r="VIJ29" s="21"/>
      <c r="VIK29"/>
      <c r="VIL29" s="4"/>
      <c r="VIM29" s="4"/>
      <c r="VIN29"/>
      <c r="VIO29" s="22"/>
      <c r="VIP29" s="22"/>
      <c r="VIQ29" s="22"/>
      <c r="VIR29" s="15"/>
      <c r="VIS29" s="23"/>
      <c r="VIT29" s="21"/>
      <c r="VIU29"/>
      <c r="VIV29" s="4"/>
      <c r="VIW29" s="4"/>
      <c r="VIX29"/>
      <c r="VIY29" s="22"/>
      <c r="VIZ29" s="22"/>
      <c r="VJA29" s="22"/>
      <c r="VJB29" s="15"/>
      <c r="VJC29" s="23"/>
      <c r="VJD29" s="21"/>
      <c r="VJE29"/>
      <c r="VJF29" s="4"/>
      <c r="VJG29" s="4"/>
      <c r="VJH29"/>
      <c r="VJI29" s="22"/>
      <c r="VJJ29" s="22"/>
      <c r="VJK29" s="22"/>
      <c r="VJL29" s="15"/>
      <c r="VJM29" s="23"/>
      <c r="VJN29" s="21"/>
      <c r="VJO29"/>
      <c r="VJP29" s="4"/>
      <c r="VJQ29" s="4"/>
      <c r="VJR29"/>
      <c r="VJS29" s="22"/>
      <c r="VJT29" s="22"/>
      <c r="VJU29" s="22"/>
      <c r="VJV29" s="15"/>
      <c r="VJW29" s="23"/>
      <c r="VJX29" s="21"/>
      <c r="VJY29"/>
      <c r="VJZ29" s="4"/>
      <c r="VKA29" s="4"/>
      <c r="VKB29"/>
      <c r="VKC29" s="22"/>
      <c r="VKD29" s="22"/>
      <c r="VKE29" s="22"/>
      <c r="VKF29" s="15"/>
      <c r="VKG29" s="23"/>
      <c r="VKH29" s="21"/>
      <c r="VKI29"/>
      <c r="VKJ29" s="4"/>
      <c r="VKK29" s="4"/>
      <c r="VKL29"/>
      <c r="VKM29" s="22"/>
      <c r="VKN29" s="22"/>
      <c r="VKO29" s="22"/>
      <c r="VKP29" s="15"/>
      <c r="VKQ29" s="23"/>
      <c r="VKR29" s="21"/>
      <c r="VKS29"/>
      <c r="VKT29" s="4"/>
      <c r="VKU29" s="4"/>
      <c r="VKV29"/>
      <c r="VKW29" s="22"/>
      <c r="VKX29" s="22"/>
      <c r="VKY29" s="22"/>
      <c r="VKZ29" s="15"/>
      <c r="VLA29" s="23"/>
      <c r="VLB29" s="21"/>
      <c r="VLC29"/>
      <c r="VLD29" s="4"/>
      <c r="VLE29" s="4"/>
      <c r="VLF29"/>
      <c r="VLG29" s="22"/>
      <c r="VLH29" s="22"/>
      <c r="VLI29" s="22"/>
      <c r="VLJ29" s="15"/>
      <c r="VLK29" s="23"/>
      <c r="VLL29" s="21"/>
      <c r="VLM29"/>
      <c r="VLN29" s="4"/>
      <c r="VLO29" s="4"/>
      <c r="VLP29"/>
      <c r="VLQ29" s="22"/>
      <c r="VLR29" s="22"/>
      <c r="VLS29" s="22"/>
      <c r="VLT29" s="15"/>
      <c r="VLU29" s="23"/>
      <c r="VLV29" s="21"/>
      <c r="VLW29"/>
      <c r="VLX29" s="4"/>
      <c r="VLY29" s="4"/>
      <c r="VLZ29"/>
      <c r="VMA29" s="22"/>
      <c r="VMB29" s="22"/>
      <c r="VMC29" s="22"/>
      <c r="VMD29" s="15"/>
      <c r="VME29" s="23"/>
      <c r="VMF29" s="21"/>
      <c r="VMG29"/>
      <c r="VMH29" s="4"/>
      <c r="VMI29" s="4"/>
      <c r="VMJ29"/>
      <c r="VMK29" s="22"/>
      <c r="VML29" s="22"/>
      <c r="VMM29" s="22"/>
      <c r="VMN29" s="15"/>
      <c r="VMO29" s="23"/>
      <c r="VMP29" s="21"/>
      <c r="VMQ29"/>
      <c r="VMR29" s="4"/>
      <c r="VMS29" s="4"/>
      <c r="VMT29"/>
      <c r="VMU29" s="22"/>
      <c r="VMV29" s="22"/>
      <c r="VMW29" s="22"/>
      <c r="VMX29" s="15"/>
      <c r="VMY29" s="23"/>
      <c r="VMZ29" s="21"/>
      <c r="VNA29"/>
      <c r="VNB29" s="4"/>
      <c r="VNC29" s="4"/>
      <c r="VND29"/>
      <c r="VNE29" s="22"/>
      <c r="VNF29" s="22"/>
      <c r="VNG29" s="22"/>
      <c r="VNH29" s="15"/>
      <c r="VNI29" s="23"/>
      <c r="VNJ29" s="21"/>
      <c r="VNK29"/>
      <c r="VNL29" s="4"/>
      <c r="VNM29" s="4"/>
      <c r="VNN29"/>
      <c r="VNO29" s="22"/>
      <c r="VNP29" s="22"/>
      <c r="VNQ29" s="22"/>
      <c r="VNR29" s="15"/>
      <c r="VNS29" s="23"/>
      <c r="VNT29" s="21"/>
      <c r="VNU29"/>
      <c r="VNV29" s="4"/>
      <c r="VNW29" s="4"/>
      <c r="VNX29"/>
      <c r="VNY29" s="22"/>
      <c r="VNZ29" s="22"/>
      <c r="VOA29" s="22"/>
      <c r="VOB29" s="15"/>
      <c r="VOC29" s="23"/>
      <c r="VOD29" s="21"/>
      <c r="VOE29"/>
      <c r="VOF29" s="4"/>
      <c r="VOG29" s="4"/>
      <c r="VOH29"/>
      <c r="VOI29" s="22"/>
      <c r="VOJ29" s="22"/>
      <c r="VOK29" s="22"/>
      <c r="VOL29" s="15"/>
      <c r="VOM29" s="23"/>
      <c r="VON29" s="21"/>
      <c r="VOO29"/>
      <c r="VOP29" s="4"/>
      <c r="VOQ29" s="4"/>
      <c r="VOR29"/>
      <c r="VOS29" s="22"/>
      <c r="VOT29" s="22"/>
      <c r="VOU29" s="22"/>
      <c r="VOV29" s="15"/>
      <c r="VOW29" s="23"/>
      <c r="VOX29" s="21"/>
      <c r="VOY29"/>
      <c r="VOZ29" s="4"/>
      <c r="VPA29" s="4"/>
      <c r="VPB29"/>
      <c r="VPC29" s="22"/>
      <c r="VPD29" s="22"/>
      <c r="VPE29" s="22"/>
      <c r="VPF29" s="15"/>
      <c r="VPG29" s="23"/>
      <c r="VPH29" s="21"/>
      <c r="VPI29"/>
      <c r="VPJ29" s="4"/>
      <c r="VPK29" s="4"/>
      <c r="VPL29"/>
      <c r="VPM29" s="22"/>
      <c r="VPN29" s="22"/>
      <c r="VPO29" s="22"/>
      <c r="VPP29" s="15"/>
      <c r="VPQ29" s="23"/>
      <c r="VPR29" s="21"/>
      <c r="VPS29"/>
      <c r="VPT29" s="4"/>
      <c r="VPU29" s="4"/>
      <c r="VPV29"/>
      <c r="VPW29" s="22"/>
      <c r="VPX29" s="22"/>
      <c r="VPY29" s="22"/>
      <c r="VPZ29" s="15"/>
      <c r="VQA29" s="23"/>
      <c r="VQB29" s="21"/>
      <c r="VQC29"/>
      <c r="VQD29" s="4"/>
      <c r="VQE29" s="4"/>
      <c r="VQF29"/>
      <c r="VQG29" s="22"/>
      <c r="VQH29" s="22"/>
      <c r="VQI29" s="22"/>
      <c r="VQJ29" s="15"/>
      <c r="VQK29" s="23"/>
      <c r="VQL29" s="21"/>
      <c r="VQM29"/>
      <c r="VQN29" s="4"/>
      <c r="VQO29" s="4"/>
      <c r="VQP29"/>
      <c r="VQQ29" s="22"/>
      <c r="VQR29" s="22"/>
      <c r="VQS29" s="22"/>
      <c r="VQT29" s="15"/>
      <c r="VQU29" s="23"/>
      <c r="VQV29" s="21"/>
      <c r="VQW29"/>
      <c r="VQX29" s="4"/>
      <c r="VQY29" s="4"/>
      <c r="VQZ29"/>
      <c r="VRA29" s="22"/>
      <c r="VRB29" s="22"/>
      <c r="VRC29" s="22"/>
      <c r="VRD29" s="15"/>
      <c r="VRE29" s="23"/>
      <c r="VRF29" s="21"/>
      <c r="VRG29"/>
      <c r="VRH29" s="4"/>
      <c r="VRI29" s="4"/>
      <c r="VRJ29"/>
      <c r="VRK29" s="22"/>
      <c r="VRL29" s="22"/>
      <c r="VRM29" s="22"/>
      <c r="VRN29" s="15"/>
      <c r="VRO29" s="23"/>
      <c r="VRP29" s="21"/>
      <c r="VRQ29"/>
      <c r="VRR29" s="4"/>
      <c r="VRS29" s="4"/>
      <c r="VRT29"/>
      <c r="VRU29" s="22"/>
      <c r="VRV29" s="22"/>
      <c r="VRW29" s="22"/>
      <c r="VRX29" s="15"/>
      <c r="VRY29" s="23"/>
      <c r="VRZ29" s="21"/>
      <c r="VSA29"/>
      <c r="VSB29" s="4"/>
      <c r="VSC29" s="4"/>
      <c r="VSD29"/>
      <c r="VSE29" s="22"/>
      <c r="VSF29" s="22"/>
      <c r="VSG29" s="22"/>
      <c r="VSH29" s="15"/>
      <c r="VSI29" s="23"/>
      <c r="VSJ29" s="21"/>
      <c r="VSK29"/>
      <c r="VSL29" s="4"/>
      <c r="VSM29" s="4"/>
      <c r="VSN29"/>
      <c r="VSO29" s="22"/>
      <c r="VSP29" s="22"/>
      <c r="VSQ29" s="22"/>
      <c r="VSR29" s="15"/>
      <c r="VSS29" s="23"/>
      <c r="VST29" s="21"/>
      <c r="VSU29"/>
      <c r="VSV29" s="4"/>
      <c r="VSW29" s="4"/>
      <c r="VSX29"/>
      <c r="VSY29" s="22"/>
      <c r="VSZ29" s="22"/>
      <c r="VTA29" s="22"/>
      <c r="VTB29" s="15"/>
      <c r="VTC29" s="23"/>
      <c r="VTD29" s="21"/>
      <c r="VTE29"/>
      <c r="VTF29" s="4"/>
      <c r="VTG29" s="4"/>
      <c r="VTH29"/>
      <c r="VTI29" s="22"/>
      <c r="VTJ29" s="22"/>
      <c r="VTK29" s="22"/>
      <c r="VTL29" s="15"/>
      <c r="VTM29" s="23"/>
      <c r="VTN29" s="21"/>
      <c r="VTO29"/>
      <c r="VTP29" s="4"/>
      <c r="VTQ29" s="4"/>
      <c r="VTR29"/>
      <c r="VTS29" s="22"/>
      <c r="VTT29" s="22"/>
      <c r="VTU29" s="22"/>
      <c r="VTV29" s="15"/>
      <c r="VTW29" s="23"/>
      <c r="VTX29" s="21"/>
      <c r="VTY29"/>
      <c r="VTZ29" s="4"/>
      <c r="VUA29" s="4"/>
      <c r="VUB29"/>
      <c r="VUC29" s="22"/>
      <c r="VUD29" s="22"/>
      <c r="VUE29" s="22"/>
      <c r="VUF29" s="15"/>
      <c r="VUG29" s="23"/>
      <c r="VUH29" s="21"/>
      <c r="VUI29"/>
      <c r="VUJ29" s="4"/>
      <c r="VUK29" s="4"/>
      <c r="VUL29"/>
      <c r="VUM29" s="22"/>
      <c r="VUN29" s="22"/>
      <c r="VUO29" s="22"/>
      <c r="VUP29" s="15"/>
      <c r="VUQ29" s="23"/>
      <c r="VUR29" s="21"/>
      <c r="VUS29"/>
      <c r="VUT29" s="4"/>
      <c r="VUU29" s="4"/>
      <c r="VUV29"/>
      <c r="VUW29" s="22"/>
      <c r="VUX29" s="22"/>
      <c r="VUY29" s="22"/>
      <c r="VUZ29" s="15"/>
      <c r="VVA29" s="23"/>
      <c r="VVB29" s="21"/>
      <c r="VVC29"/>
      <c r="VVD29" s="4"/>
      <c r="VVE29" s="4"/>
      <c r="VVF29"/>
      <c r="VVG29" s="22"/>
      <c r="VVH29" s="22"/>
      <c r="VVI29" s="22"/>
      <c r="VVJ29" s="15"/>
      <c r="VVK29" s="23"/>
      <c r="VVL29" s="21"/>
      <c r="VVM29"/>
      <c r="VVN29" s="4"/>
      <c r="VVO29" s="4"/>
      <c r="VVP29"/>
      <c r="VVQ29" s="22"/>
      <c r="VVR29" s="22"/>
      <c r="VVS29" s="22"/>
      <c r="VVT29" s="15"/>
      <c r="VVU29" s="23"/>
      <c r="VVV29" s="21"/>
      <c r="VVW29"/>
      <c r="VVX29" s="4"/>
      <c r="VVY29" s="4"/>
      <c r="VVZ29"/>
      <c r="VWA29" s="22"/>
      <c r="VWB29" s="22"/>
      <c r="VWC29" s="22"/>
      <c r="VWD29" s="15"/>
      <c r="VWE29" s="23"/>
      <c r="VWF29" s="21"/>
      <c r="VWG29"/>
      <c r="VWH29" s="4"/>
      <c r="VWI29" s="4"/>
      <c r="VWJ29"/>
      <c r="VWK29" s="22"/>
      <c r="VWL29" s="22"/>
      <c r="VWM29" s="22"/>
      <c r="VWN29" s="15"/>
      <c r="VWO29" s="23"/>
      <c r="VWP29" s="21"/>
      <c r="VWQ29"/>
      <c r="VWR29" s="4"/>
      <c r="VWS29" s="4"/>
      <c r="VWT29"/>
      <c r="VWU29" s="22"/>
      <c r="VWV29" s="22"/>
      <c r="VWW29" s="22"/>
      <c r="VWX29" s="15"/>
      <c r="VWY29" s="23"/>
      <c r="VWZ29" s="21"/>
      <c r="VXA29"/>
      <c r="VXB29" s="4"/>
      <c r="VXC29" s="4"/>
      <c r="VXD29"/>
      <c r="VXE29" s="22"/>
      <c r="VXF29" s="22"/>
      <c r="VXG29" s="22"/>
      <c r="VXH29" s="15"/>
      <c r="VXI29" s="23"/>
      <c r="VXJ29" s="21"/>
      <c r="VXK29"/>
      <c r="VXL29" s="4"/>
      <c r="VXM29" s="4"/>
      <c r="VXN29"/>
      <c r="VXO29" s="22"/>
      <c r="VXP29" s="22"/>
      <c r="VXQ29" s="22"/>
      <c r="VXR29" s="15"/>
      <c r="VXS29" s="23"/>
      <c r="VXT29" s="21"/>
      <c r="VXU29"/>
      <c r="VXV29" s="4"/>
      <c r="VXW29" s="4"/>
      <c r="VXX29"/>
      <c r="VXY29" s="22"/>
      <c r="VXZ29" s="22"/>
      <c r="VYA29" s="22"/>
      <c r="VYB29" s="15"/>
      <c r="VYC29" s="23"/>
      <c r="VYD29" s="21"/>
      <c r="VYE29"/>
      <c r="VYF29" s="4"/>
      <c r="VYG29" s="4"/>
      <c r="VYH29"/>
      <c r="VYI29" s="22"/>
      <c r="VYJ29" s="22"/>
      <c r="VYK29" s="22"/>
      <c r="VYL29" s="15"/>
      <c r="VYM29" s="23"/>
      <c r="VYN29" s="21"/>
      <c r="VYO29"/>
      <c r="VYP29" s="4"/>
      <c r="VYQ29" s="4"/>
      <c r="VYR29"/>
      <c r="VYS29" s="22"/>
      <c r="VYT29" s="22"/>
      <c r="VYU29" s="22"/>
      <c r="VYV29" s="15"/>
      <c r="VYW29" s="23"/>
      <c r="VYX29" s="21"/>
      <c r="VYY29"/>
      <c r="VYZ29" s="4"/>
      <c r="VZA29" s="4"/>
      <c r="VZB29"/>
      <c r="VZC29" s="22"/>
      <c r="VZD29" s="22"/>
      <c r="VZE29" s="22"/>
      <c r="VZF29" s="15"/>
      <c r="VZG29" s="23"/>
      <c r="VZH29" s="21"/>
      <c r="VZI29"/>
      <c r="VZJ29" s="4"/>
      <c r="VZK29" s="4"/>
      <c r="VZL29"/>
      <c r="VZM29" s="22"/>
      <c r="VZN29" s="22"/>
      <c r="VZO29" s="22"/>
      <c r="VZP29" s="15"/>
      <c r="VZQ29" s="23"/>
      <c r="VZR29" s="21"/>
      <c r="VZS29"/>
      <c r="VZT29" s="4"/>
      <c r="VZU29" s="4"/>
      <c r="VZV29"/>
      <c r="VZW29" s="22"/>
      <c r="VZX29" s="22"/>
      <c r="VZY29" s="22"/>
      <c r="VZZ29" s="15"/>
      <c r="WAA29" s="23"/>
      <c r="WAB29" s="21"/>
      <c r="WAC29"/>
      <c r="WAD29" s="4"/>
      <c r="WAE29" s="4"/>
      <c r="WAF29"/>
      <c r="WAG29" s="22"/>
      <c r="WAH29" s="22"/>
      <c r="WAI29" s="22"/>
      <c r="WAJ29" s="15"/>
      <c r="WAK29" s="23"/>
      <c r="WAL29" s="21"/>
      <c r="WAM29"/>
      <c r="WAN29" s="4"/>
      <c r="WAO29" s="4"/>
      <c r="WAP29"/>
      <c r="WAQ29" s="22"/>
      <c r="WAR29" s="22"/>
      <c r="WAS29" s="22"/>
      <c r="WAT29" s="15"/>
      <c r="WAU29" s="23"/>
      <c r="WAV29" s="21"/>
      <c r="WAW29"/>
      <c r="WAX29" s="4"/>
      <c r="WAY29" s="4"/>
      <c r="WAZ29"/>
      <c r="WBA29" s="22"/>
      <c r="WBB29" s="22"/>
      <c r="WBC29" s="22"/>
      <c r="WBD29" s="15"/>
      <c r="WBE29" s="23"/>
      <c r="WBF29" s="21"/>
      <c r="WBG29"/>
      <c r="WBH29" s="4"/>
      <c r="WBI29" s="4"/>
      <c r="WBJ29"/>
      <c r="WBK29" s="22"/>
      <c r="WBL29" s="22"/>
      <c r="WBM29" s="22"/>
      <c r="WBN29" s="15"/>
      <c r="WBO29" s="23"/>
      <c r="WBP29" s="21"/>
      <c r="WBQ29"/>
      <c r="WBR29" s="4"/>
      <c r="WBS29" s="4"/>
      <c r="WBT29"/>
      <c r="WBU29" s="22"/>
      <c r="WBV29" s="22"/>
      <c r="WBW29" s="22"/>
      <c r="WBX29" s="15"/>
      <c r="WBY29" s="23"/>
      <c r="WBZ29" s="21"/>
      <c r="WCA29"/>
      <c r="WCB29" s="4"/>
      <c r="WCC29" s="4"/>
      <c r="WCD29"/>
      <c r="WCE29" s="22"/>
      <c r="WCF29" s="22"/>
      <c r="WCG29" s="22"/>
      <c r="WCH29" s="15"/>
      <c r="WCI29" s="23"/>
      <c r="WCJ29" s="21"/>
      <c r="WCK29"/>
      <c r="WCL29" s="4"/>
      <c r="WCM29" s="4"/>
      <c r="WCN29"/>
      <c r="WCO29" s="22"/>
      <c r="WCP29" s="22"/>
      <c r="WCQ29" s="22"/>
      <c r="WCR29" s="15"/>
      <c r="WCS29" s="23"/>
      <c r="WCT29" s="21"/>
      <c r="WCU29"/>
      <c r="WCV29" s="4"/>
      <c r="WCW29" s="4"/>
      <c r="WCX29"/>
      <c r="WCY29" s="22"/>
      <c r="WCZ29" s="22"/>
      <c r="WDA29" s="22"/>
      <c r="WDB29" s="15"/>
      <c r="WDC29" s="23"/>
      <c r="WDD29" s="21"/>
      <c r="WDE29"/>
      <c r="WDF29" s="4"/>
      <c r="WDG29" s="4"/>
      <c r="WDH29"/>
      <c r="WDI29" s="22"/>
      <c r="WDJ29" s="22"/>
      <c r="WDK29" s="22"/>
      <c r="WDL29" s="15"/>
      <c r="WDM29" s="23"/>
      <c r="WDN29" s="21"/>
      <c r="WDO29"/>
      <c r="WDP29" s="4"/>
      <c r="WDQ29" s="4"/>
      <c r="WDR29"/>
      <c r="WDS29" s="22"/>
      <c r="WDT29" s="22"/>
      <c r="WDU29" s="22"/>
      <c r="WDV29" s="15"/>
      <c r="WDW29" s="23"/>
      <c r="WDX29" s="21"/>
      <c r="WDY29"/>
      <c r="WDZ29" s="4"/>
      <c r="WEA29" s="4"/>
      <c r="WEB29"/>
      <c r="WEC29" s="22"/>
      <c r="WED29" s="22"/>
      <c r="WEE29" s="22"/>
      <c r="WEF29" s="15"/>
      <c r="WEG29" s="23"/>
      <c r="WEH29" s="21"/>
      <c r="WEI29"/>
      <c r="WEJ29" s="4"/>
      <c r="WEK29" s="4"/>
      <c r="WEL29"/>
      <c r="WEM29" s="22"/>
      <c r="WEN29" s="22"/>
      <c r="WEO29" s="22"/>
      <c r="WEP29" s="15"/>
      <c r="WEQ29" s="23"/>
      <c r="WER29" s="21"/>
      <c r="WES29"/>
      <c r="WET29" s="4"/>
      <c r="WEU29" s="4"/>
      <c r="WEV29"/>
      <c r="WEW29" s="22"/>
      <c r="WEX29" s="22"/>
      <c r="WEY29" s="22"/>
      <c r="WEZ29" s="15"/>
      <c r="WFA29" s="23"/>
      <c r="WFB29" s="21"/>
      <c r="WFC29"/>
      <c r="WFD29" s="4"/>
      <c r="WFE29" s="4"/>
      <c r="WFF29"/>
      <c r="WFG29" s="22"/>
      <c r="WFH29" s="22"/>
      <c r="WFI29" s="22"/>
      <c r="WFJ29" s="15"/>
      <c r="WFK29" s="23"/>
      <c r="WFL29" s="21"/>
      <c r="WFM29"/>
      <c r="WFN29" s="4"/>
      <c r="WFO29" s="4"/>
      <c r="WFP29"/>
      <c r="WFQ29" s="22"/>
      <c r="WFR29" s="22"/>
      <c r="WFS29" s="22"/>
      <c r="WFT29" s="15"/>
      <c r="WFU29" s="23"/>
      <c r="WFV29" s="21"/>
      <c r="WFW29"/>
      <c r="WFX29" s="4"/>
      <c r="WFY29" s="4"/>
      <c r="WFZ29"/>
      <c r="WGA29" s="22"/>
      <c r="WGB29" s="22"/>
      <c r="WGC29" s="22"/>
      <c r="WGD29" s="15"/>
      <c r="WGE29" s="23"/>
      <c r="WGF29" s="21"/>
      <c r="WGG29"/>
      <c r="WGH29" s="4"/>
      <c r="WGI29" s="4"/>
      <c r="WGJ29"/>
      <c r="WGK29" s="22"/>
      <c r="WGL29" s="22"/>
      <c r="WGM29" s="22"/>
      <c r="WGN29" s="15"/>
      <c r="WGO29" s="23"/>
      <c r="WGP29" s="21"/>
      <c r="WGQ29"/>
      <c r="WGR29" s="4"/>
      <c r="WGS29" s="4"/>
      <c r="WGT29"/>
      <c r="WGU29" s="22"/>
      <c r="WGV29" s="22"/>
      <c r="WGW29" s="22"/>
      <c r="WGX29" s="15"/>
      <c r="WGY29" s="23"/>
      <c r="WGZ29" s="21"/>
      <c r="WHA29"/>
      <c r="WHB29" s="4"/>
      <c r="WHC29" s="4"/>
      <c r="WHD29"/>
      <c r="WHE29" s="22"/>
      <c r="WHF29" s="22"/>
      <c r="WHG29" s="22"/>
      <c r="WHH29" s="15"/>
      <c r="WHI29" s="23"/>
      <c r="WHJ29" s="21"/>
      <c r="WHK29"/>
      <c r="WHL29" s="4"/>
      <c r="WHM29" s="4"/>
      <c r="WHN29"/>
      <c r="WHO29" s="22"/>
      <c r="WHP29" s="22"/>
      <c r="WHQ29" s="22"/>
      <c r="WHR29" s="15"/>
      <c r="WHS29" s="23"/>
      <c r="WHT29" s="21"/>
      <c r="WHU29"/>
      <c r="WHV29" s="4"/>
      <c r="WHW29" s="4"/>
      <c r="WHX29"/>
      <c r="WHY29" s="22"/>
      <c r="WHZ29" s="22"/>
      <c r="WIA29" s="22"/>
      <c r="WIB29" s="15"/>
      <c r="WIC29" s="23"/>
      <c r="WID29" s="21"/>
      <c r="WIE29"/>
      <c r="WIF29" s="4"/>
      <c r="WIG29" s="4"/>
      <c r="WIH29"/>
      <c r="WII29" s="22"/>
      <c r="WIJ29" s="22"/>
      <c r="WIK29" s="22"/>
      <c r="WIL29" s="15"/>
      <c r="WIM29" s="23"/>
      <c r="WIN29" s="21"/>
      <c r="WIO29"/>
      <c r="WIP29" s="4"/>
      <c r="WIQ29" s="4"/>
      <c r="WIR29"/>
      <c r="WIS29" s="22"/>
      <c r="WIT29" s="22"/>
      <c r="WIU29" s="22"/>
      <c r="WIV29" s="15"/>
      <c r="WIW29" s="23"/>
      <c r="WIX29" s="21"/>
      <c r="WIY29"/>
      <c r="WIZ29" s="4"/>
      <c r="WJA29" s="4"/>
      <c r="WJB29"/>
      <c r="WJC29" s="22"/>
      <c r="WJD29" s="22"/>
      <c r="WJE29" s="22"/>
      <c r="WJF29" s="15"/>
      <c r="WJG29" s="23"/>
      <c r="WJH29" s="21"/>
      <c r="WJI29"/>
      <c r="WJJ29" s="4"/>
      <c r="WJK29" s="4"/>
      <c r="WJL29"/>
      <c r="WJM29" s="22"/>
      <c r="WJN29" s="22"/>
      <c r="WJO29" s="22"/>
      <c r="WJP29" s="15"/>
      <c r="WJQ29" s="23"/>
      <c r="WJR29" s="21"/>
      <c r="WJS29"/>
      <c r="WJT29" s="4"/>
      <c r="WJU29" s="4"/>
      <c r="WJV29"/>
      <c r="WJW29" s="22"/>
      <c r="WJX29" s="22"/>
      <c r="WJY29" s="22"/>
      <c r="WJZ29" s="15"/>
      <c r="WKA29" s="23"/>
      <c r="WKB29" s="21"/>
      <c r="WKC29"/>
      <c r="WKD29" s="4"/>
      <c r="WKE29" s="4"/>
      <c r="WKF29"/>
      <c r="WKG29" s="22"/>
      <c r="WKH29" s="22"/>
      <c r="WKI29" s="22"/>
      <c r="WKJ29" s="15"/>
      <c r="WKK29" s="23"/>
      <c r="WKL29" s="21"/>
      <c r="WKM29"/>
      <c r="WKN29" s="4"/>
      <c r="WKO29" s="4"/>
      <c r="WKP29"/>
      <c r="WKQ29" s="22"/>
      <c r="WKR29" s="22"/>
      <c r="WKS29" s="22"/>
      <c r="WKT29" s="15"/>
      <c r="WKU29" s="23"/>
      <c r="WKV29" s="21"/>
      <c r="WKW29"/>
      <c r="WKX29" s="4"/>
      <c r="WKY29" s="4"/>
      <c r="WKZ29"/>
      <c r="WLA29" s="22"/>
      <c r="WLB29" s="22"/>
      <c r="WLC29" s="22"/>
      <c r="WLD29" s="15"/>
      <c r="WLE29" s="23"/>
      <c r="WLF29" s="21"/>
      <c r="WLG29"/>
      <c r="WLH29" s="4"/>
      <c r="WLI29" s="4"/>
      <c r="WLJ29"/>
      <c r="WLK29" s="22"/>
      <c r="WLL29" s="22"/>
      <c r="WLM29" s="22"/>
      <c r="WLN29" s="15"/>
      <c r="WLO29" s="23"/>
      <c r="WLP29" s="21"/>
      <c r="WLQ29"/>
      <c r="WLR29" s="4"/>
      <c r="WLS29" s="4"/>
      <c r="WLT29"/>
      <c r="WLU29" s="22"/>
      <c r="WLV29" s="22"/>
      <c r="WLW29" s="22"/>
      <c r="WLX29" s="15"/>
      <c r="WLY29" s="23"/>
      <c r="WLZ29" s="21"/>
      <c r="WMA29"/>
      <c r="WMB29" s="4"/>
      <c r="WMC29" s="4"/>
      <c r="WMD29"/>
      <c r="WME29" s="22"/>
      <c r="WMF29" s="22"/>
      <c r="WMG29" s="22"/>
      <c r="WMH29" s="15"/>
      <c r="WMI29" s="23"/>
      <c r="WMJ29" s="21"/>
      <c r="WMK29"/>
      <c r="WML29" s="4"/>
      <c r="WMM29" s="4"/>
      <c r="WMN29"/>
      <c r="WMO29" s="22"/>
      <c r="WMP29" s="22"/>
      <c r="WMQ29" s="22"/>
      <c r="WMR29" s="15"/>
      <c r="WMS29" s="23"/>
      <c r="WMT29" s="21"/>
      <c r="WMU29"/>
      <c r="WMV29" s="4"/>
      <c r="WMW29" s="4"/>
      <c r="WMX29"/>
      <c r="WMY29" s="22"/>
      <c r="WMZ29" s="22"/>
      <c r="WNA29" s="22"/>
      <c r="WNB29" s="15"/>
      <c r="WNC29" s="23"/>
      <c r="WND29" s="21"/>
      <c r="WNE29"/>
      <c r="WNF29" s="4"/>
      <c r="WNG29" s="4"/>
      <c r="WNH29"/>
      <c r="WNI29" s="22"/>
      <c r="WNJ29" s="22"/>
      <c r="WNK29" s="22"/>
      <c r="WNL29" s="15"/>
      <c r="WNM29" s="23"/>
      <c r="WNN29" s="21"/>
      <c r="WNO29"/>
      <c r="WNP29" s="4"/>
      <c r="WNQ29" s="4"/>
      <c r="WNR29"/>
      <c r="WNS29" s="22"/>
      <c r="WNT29" s="22"/>
      <c r="WNU29" s="22"/>
      <c r="WNV29" s="15"/>
      <c r="WNW29" s="23"/>
      <c r="WNX29" s="21"/>
      <c r="WNY29"/>
      <c r="WNZ29" s="4"/>
      <c r="WOA29" s="4"/>
      <c r="WOB29"/>
      <c r="WOC29" s="22"/>
      <c r="WOD29" s="22"/>
      <c r="WOE29" s="22"/>
      <c r="WOF29" s="15"/>
      <c r="WOG29" s="23"/>
      <c r="WOH29" s="21"/>
      <c r="WOI29"/>
      <c r="WOJ29" s="4"/>
      <c r="WOK29" s="4"/>
      <c r="WOL29"/>
      <c r="WOM29" s="22"/>
      <c r="WON29" s="22"/>
      <c r="WOO29" s="22"/>
      <c r="WOP29" s="15"/>
      <c r="WOQ29" s="23"/>
      <c r="WOR29" s="21"/>
      <c r="WOS29"/>
      <c r="WOT29" s="4"/>
      <c r="WOU29" s="4"/>
      <c r="WOV29"/>
      <c r="WOW29" s="22"/>
      <c r="WOX29" s="22"/>
      <c r="WOY29" s="22"/>
      <c r="WOZ29" s="15"/>
      <c r="WPA29" s="23"/>
      <c r="WPB29" s="21"/>
      <c r="WPC29"/>
      <c r="WPD29" s="4"/>
      <c r="WPE29" s="4"/>
      <c r="WPF29"/>
      <c r="WPG29" s="22"/>
      <c r="WPH29" s="22"/>
      <c r="WPI29" s="22"/>
      <c r="WPJ29" s="15"/>
      <c r="WPK29" s="23"/>
      <c r="WPL29" s="21"/>
      <c r="WPM29"/>
      <c r="WPN29" s="4"/>
      <c r="WPO29" s="4"/>
      <c r="WPP29"/>
      <c r="WPQ29" s="22"/>
      <c r="WPR29" s="22"/>
      <c r="WPS29" s="22"/>
      <c r="WPT29" s="15"/>
      <c r="WPU29" s="23"/>
      <c r="WPV29" s="21"/>
      <c r="WPW29"/>
      <c r="WPX29" s="4"/>
      <c r="WPY29" s="4"/>
      <c r="WPZ29"/>
      <c r="WQA29" s="22"/>
      <c r="WQB29" s="22"/>
      <c r="WQC29" s="22"/>
      <c r="WQD29" s="15"/>
      <c r="WQE29" s="23"/>
      <c r="WQF29" s="21"/>
      <c r="WQG29"/>
      <c r="WQH29" s="4"/>
      <c r="WQI29" s="4"/>
      <c r="WQJ29"/>
      <c r="WQK29" s="22"/>
      <c r="WQL29" s="22"/>
      <c r="WQM29" s="22"/>
      <c r="WQN29" s="15"/>
      <c r="WQO29" s="23"/>
      <c r="WQP29" s="21"/>
      <c r="WQQ29"/>
      <c r="WQR29" s="4"/>
      <c r="WQS29" s="4"/>
      <c r="WQT29"/>
      <c r="WQU29" s="22"/>
      <c r="WQV29" s="22"/>
      <c r="WQW29" s="22"/>
      <c r="WQX29" s="15"/>
      <c r="WQY29" s="23"/>
      <c r="WQZ29" s="21"/>
      <c r="WRA29"/>
      <c r="WRB29" s="4"/>
      <c r="WRC29" s="4"/>
      <c r="WRD29"/>
      <c r="WRE29" s="22"/>
      <c r="WRF29" s="22"/>
      <c r="WRG29" s="22"/>
      <c r="WRH29" s="15"/>
      <c r="WRI29" s="23"/>
      <c r="WRJ29" s="21"/>
      <c r="WRK29"/>
      <c r="WRL29" s="4"/>
      <c r="WRM29" s="4"/>
      <c r="WRN29"/>
      <c r="WRO29" s="22"/>
      <c r="WRP29" s="22"/>
      <c r="WRQ29" s="22"/>
      <c r="WRR29" s="15"/>
      <c r="WRS29" s="23"/>
      <c r="WRT29" s="21"/>
      <c r="WRU29"/>
      <c r="WRV29" s="4"/>
      <c r="WRW29" s="4"/>
      <c r="WRX29"/>
      <c r="WRY29" s="22"/>
      <c r="WRZ29" s="22"/>
      <c r="WSA29" s="22"/>
      <c r="WSB29" s="15"/>
      <c r="WSC29" s="23"/>
      <c r="WSD29" s="21"/>
      <c r="WSE29"/>
      <c r="WSF29" s="4"/>
      <c r="WSG29" s="4"/>
      <c r="WSH29"/>
      <c r="WSI29" s="22"/>
      <c r="WSJ29" s="22"/>
      <c r="WSK29" s="22"/>
      <c r="WSL29" s="15"/>
      <c r="WSM29" s="23"/>
      <c r="WSN29" s="21"/>
      <c r="WSO29"/>
      <c r="WSP29" s="4"/>
      <c r="WSQ29" s="4"/>
      <c r="WSR29"/>
      <c r="WSS29" s="22"/>
      <c r="WST29" s="22"/>
      <c r="WSU29" s="22"/>
      <c r="WSV29" s="15"/>
      <c r="WSW29" s="23"/>
      <c r="WSX29" s="21"/>
      <c r="WSY29"/>
      <c r="WSZ29" s="4"/>
      <c r="WTA29" s="4"/>
      <c r="WTB29"/>
      <c r="WTC29" s="22"/>
      <c r="WTD29" s="22"/>
      <c r="WTE29" s="22"/>
      <c r="WTF29" s="15"/>
      <c r="WTG29" s="23"/>
      <c r="WTH29" s="21"/>
      <c r="WTI29"/>
      <c r="WTJ29" s="4"/>
      <c r="WTK29" s="4"/>
      <c r="WTL29"/>
      <c r="WTM29" s="22"/>
      <c r="WTN29" s="22"/>
      <c r="WTO29" s="22"/>
      <c r="WTP29" s="15"/>
      <c r="WTQ29" s="23"/>
      <c r="WTR29" s="21"/>
      <c r="WTS29"/>
      <c r="WTT29" s="4"/>
      <c r="WTU29" s="4"/>
      <c r="WTV29"/>
      <c r="WTW29" s="22"/>
      <c r="WTX29" s="22"/>
      <c r="WTY29" s="22"/>
      <c r="WTZ29" s="15"/>
      <c r="WUA29" s="23"/>
      <c r="WUB29" s="21"/>
      <c r="WUC29"/>
      <c r="WUD29" s="4"/>
      <c r="WUE29" s="4"/>
      <c r="WUF29"/>
      <c r="WUG29" s="22"/>
      <c r="WUH29" s="22"/>
      <c r="WUI29" s="22"/>
      <c r="WUJ29" s="15"/>
      <c r="WUK29" s="23"/>
      <c r="WUL29" s="21"/>
      <c r="WUM29"/>
      <c r="WUN29" s="4"/>
      <c r="WUO29" s="4"/>
      <c r="WUP29"/>
      <c r="WUQ29" s="22"/>
      <c r="WUR29" s="22"/>
      <c r="WUS29" s="22"/>
      <c r="WUT29" s="15"/>
      <c r="WUU29" s="23"/>
      <c r="WUV29" s="21"/>
      <c r="WUW29"/>
      <c r="WUX29" s="4"/>
      <c r="WUY29" s="4"/>
      <c r="WUZ29"/>
      <c r="WVA29" s="22"/>
      <c r="WVB29" s="22"/>
      <c r="WVC29" s="22"/>
      <c r="WVD29" s="15"/>
      <c r="WVE29" s="23"/>
      <c r="WVF29" s="21"/>
      <c r="WVG29"/>
      <c r="WVH29" s="4"/>
      <c r="WVI29" s="4"/>
      <c r="WVJ29"/>
      <c r="WVK29" s="22"/>
      <c r="WVL29" s="22"/>
      <c r="WVM29" s="22"/>
      <c r="WVN29" s="15"/>
      <c r="WVO29" s="23"/>
      <c r="WVP29" s="21"/>
      <c r="WVQ29"/>
      <c r="WVR29" s="4"/>
      <c r="WVS29" s="4"/>
      <c r="WVT29"/>
      <c r="WVU29" s="22"/>
      <c r="WVV29" s="22"/>
      <c r="WVW29" s="22"/>
      <c r="WVX29" s="15"/>
      <c r="WVY29" s="23"/>
      <c r="WVZ29" s="21"/>
      <c r="WWA29"/>
      <c r="WWB29" s="4"/>
      <c r="WWC29" s="4"/>
      <c r="WWD29"/>
      <c r="WWE29" s="22"/>
      <c r="WWF29" s="22"/>
      <c r="WWG29" s="22"/>
      <c r="WWH29" s="15"/>
      <c r="WWI29" s="23"/>
      <c r="WWJ29" s="21"/>
      <c r="WWK29"/>
      <c r="WWL29" s="4"/>
      <c r="WWM29" s="4"/>
      <c r="WWN29"/>
      <c r="WWO29" s="22"/>
      <c r="WWP29" s="22"/>
      <c r="WWQ29" s="22"/>
      <c r="WWR29" s="15"/>
      <c r="WWS29" s="23"/>
      <c r="WWT29" s="21"/>
      <c r="WWU29"/>
      <c r="WWV29" s="4"/>
      <c r="WWW29" s="4"/>
      <c r="WWX29"/>
      <c r="WWY29" s="22"/>
      <c r="WWZ29" s="22"/>
      <c r="WXA29" s="22"/>
      <c r="WXB29" s="15"/>
      <c r="WXC29" s="23"/>
      <c r="WXD29" s="21"/>
      <c r="WXE29"/>
      <c r="WXF29" s="4"/>
      <c r="WXG29" s="4"/>
      <c r="WXH29"/>
      <c r="WXI29" s="22"/>
      <c r="WXJ29" s="22"/>
      <c r="WXK29" s="22"/>
      <c r="WXL29" s="15"/>
      <c r="WXM29" s="23"/>
      <c r="WXN29" s="21"/>
      <c r="WXO29"/>
      <c r="WXP29" s="4"/>
      <c r="WXQ29" s="4"/>
      <c r="WXR29"/>
      <c r="WXS29" s="22"/>
      <c r="WXT29" s="22"/>
      <c r="WXU29" s="22"/>
      <c r="WXV29" s="15"/>
      <c r="WXW29" s="23"/>
      <c r="WXX29" s="21"/>
      <c r="WXY29"/>
      <c r="WXZ29" s="4"/>
      <c r="WYA29" s="4"/>
      <c r="WYB29"/>
      <c r="WYC29" s="22"/>
      <c r="WYD29" s="22"/>
      <c r="WYE29" s="22"/>
      <c r="WYF29" s="15"/>
      <c r="WYG29" s="23"/>
      <c r="WYH29" s="21"/>
      <c r="WYI29"/>
      <c r="WYJ29" s="4"/>
      <c r="WYK29" s="4"/>
      <c r="WYL29"/>
      <c r="WYM29" s="22"/>
      <c r="WYN29" s="22"/>
      <c r="WYO29" s="22"/>
      <c r="WYP29" s="15"/>
      <c r="WYQ29" s="23"/>
      <c r="WYR29" s="21"/>
      <c r="WYS29"/>
      <c r="WYT29" s="4"/>
      <c r="WYU29" s="4"/>
      <c r="WYV29"/>
      <c r="WYW29" s="22"/>
      <c r="WYX29" s="22"/>
      <c r="WYY29" s="22"/>
      <c r="WYZ29" s="15"/>
      <c r="WZA29" s="23"/>
      <c r="WZB29" s="21"/>
      <c r="WZC29"/>
      <c r="WZD29" s="4"/>
      <c r="WZE29" s="4"/>
      <c r="WZF29"/>
      <c r="WZG29" s="22"/>
      <c r="WZH29" s="22"/>
      <c r="WZI29" s="22"/>
      <c r="WZJ29" s="15"/>
      <c r="WZK29" s="23"/>
      <c r="WZL29" s="21"/>
      <c r="WZM29"/>
      <c r="WZN29" s="4"/>
      <c r="WZO29" s="4"/>
      <c r="WZP29"/>
      <c r="WZQ29" s="22"/>
      <c r="WZR29" s="22"/>
      <c r="WZS29" s="22"/>
      <c r="WZT29" s="15"/>
      <c r="WZU29" s="23"/>
      <c r="WZV29" s="21"/>
      <c r="WZW29"/>
      <c r="WZX29" s="4"/>
      <c r="WZY29" s="4"/>
      <c r="WZZ29"/>
      <c r="XAA29" s="22"/>
      <c r="XAB29" s="22"/>
      <c r="XAC29" s="22"/>
      <c r="XAD29" s="15"/>
      <c r="XAE29" s="23"/>
      <c r="XAF29" s="21"/>
      <c r="XAG29"/>
      <c r="XAH29" s="4"/>
      <c r="XAI29" s="4"/>
      <c r="XAJ29"/>
      <c r="XAK29" s="22"/>
      <c r="XAL29" s="22"/>
      <c r="XAM29" s="22"/>
      <c r="XAN29" s="15"/>
      <c r="XAO29" s="23"/>
      <c r="XAP29" s="21"/>
      <c r="XAQ29"/>
      <c r="XAR29" s="4"/>
      <c r="XAS29" s="4"/>
      <c r="XAT29"/>
      <c r="XAU29" s="22"/>
      <c r="XAV29" s="22"/>
      <c r="XAW29" s="22"/>
      <c r="XAX29" s="15"/>
      <c r="XAY29" s="23"/>
      <c r="XAZ29" s="21"/>
      <c r="XBA29"/>
      <c r="XBB29" s="4"/>
      <c r="XBC29" s="4"/>
      <c r="XBD29"/>
      <c r="XBE29" s="22"/>
      <c r="XBF29" s="22"/>
      <c r="XBG29" s="22"/>
      <c r="XBH29" s="15"/>
      <c r="XBI29" s="23"/>
      <c r="XBJ29" s="21"/>
      <c r="XBK29"/>
      <c r="XBL29" s="4"/>
      <c r="XBM29" s="4"/>
      <c r="XBN29"/>
      <c r="XBO29" s="22"/>
      <c r="XBP29" s="22"/>
      <c r="XBQ29" s="22"/>
      <c r="XBR29" s="15"/>
      <c r="XBS29" s="23"/>
      <c r="XBT29" s="21"/>
      <c r="XBU29"/>
      <c r="XBV29" s="4"/>
      <c r="XBW29" s="4"/>
      <c r="XBX29"/>
      <c r="XBY29" s="22"/>
      <c r="XBZ29" s="22"/>
      <c r="XCA29" s="22"/>
      <c r="XCB29" s="15"/>
      <c r="XCC29" s="23"/>
      <c r="XCD29" s="21"/>
      <c r="XCE29"/>
      <c r="XCF29" s="4"/>
      <c r="XCG29" s="4"/>
      <c r="XCH29"/>
      <c r="XCI29" s="22"/>
      <c r="XCJ29" s="22"/>
      <c r="XCK29" s="22"/>
      <c r="XCL29" s="15"/>
      <c r="XCM29" s="23"/>
      <c r="XCN29" s="21"/>
      <c r="XCO29"/>
      <c r="XCP29" s="4"/>
      <c r="XCQ29" s="4"/>
      <c r="XCR29"/>
      <c r="XCS29" s="22"/>
      <c r="XCT29" s="22"/>
      <c r="XCU29" s="22"/>
      <c r="XCV29" s="15"/>
      <c r="XCW29" s="23"/>
      <c r="XCX29" s="21"/>
      <c r="XCY29"/>
      <c r="XCZ29" s="4"/>
      <c r="XDA29" s="4"/>
      <c r="XDB29"/>
      <c r="XDC29" s="22"/>
      <c r="XDD29" s="22"/>
      <c r="XDE29" s="22"/>
      <c r="XDF29" s="15"/>
      <c r="XDG29" s="23"/>
      <c r="XDH29" s="21"/>
      <c r="XDI29"/>
      <c r="XDJ29" s="4"/>
      <c r="XDK29" s="4"/>
      <c r="XDL29"/>
      <c r="XDM29" s="22"/>
      <c r="XDN29" s="22"/>
      <c r="XDO29" s="22"/>
      <c r="XDP29" s="15"/>
      <c r="XDQ29" s="23"/>
      <c r="XDR29" s="21"/>
      <c r="XDS29"/>
      <c r="XDT29" s="4"/>
      <c r="XDU29" s="4"/>
      <c r="XDV29"/>
      <c r="XDW29" s="22"/>
      <c r="XDX29" s="22"/>
      <c r="XDY29" s="22"/>
      <c r="XDZ29" s="15"/>
      <c r="XEA29" s="23"/>
      <c r="XEB29" s="21"/>
      <c r="XEC29"/>
      <c r="XED29" s="4"/>
      <c r="XEE29" s="4"/>
      <c r="XEF29"/>
      <c r="XEG29" s="22"/>
      <c r="XEH29" s="22"/>
      <c r="XEI29" s="22"/>
      <c r="XEJ29" s="15"/>
      <c r="XEK29" s="23"/>
      <c r="XEL29" s="21"/>
      <c r="XEM29"/>
      <c r="XEN29" s="4"/>
      <c r="XEO29" s="4"/>
      <c r="XEP29"/>
      <c r="XEQ29" s="22"/>
      <c r="XER29" s="22"/>
      <c r="XES29" s="22"/>
      <c r="XET29" s="15"/>
      <c r="XEU29" s="23"/>
      <c r="XEV29" s="21"/>
      <c r="XEW29"/>
    </row>
    <row r="30" spans="1:16377" s="1" customFormat="1" ht="15" customHeight="1" x14ac:dyDescent="0.35">
      <c r="A30" s="60">
        <v>181152</v>
      </c>
      <c r="B30" s="60">
        <v>9490</v>
      </c>
      <c r="C30" s="16" t="s">
        <v>167</v>
      </c>
      <c r="D30" s="16" t="s">
        <v>65</v>
      </c>
      <c r="E30" s="33" t="s">
        <v>11</v>
      </c>
      <c r="F30" s="17">
        <v>43316</v>
      </c>
      <c r="G30" s="27" t="s">
        <v>9</v>
      </c>
      <c r="H30" s="195">
        <v>2E-3</v>
      </c>
      <c r="I30" s="196">
        <v>5.8500000000000003E-2</v>
      </c>
      <c r="J30" s="125">
        <v>5910</v>
      </c>
      <c r="K30" s="98">
        <v>6.0000000000000001E-3</v>
      </c>
      <c r="L30" s="122">
        <v>5.11E-2</v>
      </c>
      <c r="M30" s="35">
        <v>6377</v>
      </c>
      <c r="N30" s="178">
        <f>12/6377</f>
        <v>1.8817625842872823E-3</v>
      </c>
      <c r="O30" s="178">
        <f>362/6377</f>
        <v>5.6766504625999685E-2</v>
      </c>
      <c r="P30" s="10"/>
      <c r="R30" s="4"/>
      <c r="S30" s="4"/>
      <c r="T30"/>
      <c r="U30" s="22"/>
      <c r="V30" s="22"/>
      <c r="W30" s="22"/>
      <c r="X30" s="15"/>
      <c r="Y30" s="23"/>
      <c r="Z30" s="21"/>
      <c r="AA30"/>
      <c r="AB30" s="4"/>
      <c r="AC30" s="4"/>
      <c r="AD30"/>
      <c r="AE30" s="22"/>
      <c r="AF30" s="22"/>
      <c r="AG30" s="22"/>
      <c r="AH30" s="15"/>
      <c r="AI30" s="23"/>
      <c r="AJ30" s="21"/>
      <c r="AK30"/>
      <c r="AL30" s="4"/>
      <c r="AM30" s="4"/>
      <c r="AN30"/>
      <c r="AO30" s="22"/>
      <c r="AP30" s="22"/>
      <c r="AQ30" s="22"/>
      <c r="AR30" s="15"/>
      <c r="AS30" s="23"/>
      <c r="AT30" s="21"/>
      <c r="AU30"/>
      <c r="AV30" s="4"/>
      <c r="AW30" s="4"/>
      <c r="AX30"/>
      <c r="AY30" s="22"/>
      <c r="AZ30" s="22"/>
      <c r="BA30" s="22"/>
      <c r="BB30" s="15"/>
      <c r="BC30" s="23"/>
      <c r="BD30" s="21"/>
      <c r="BE30"/>
      <c r="BF30" s="4"/>
      <c r="BG30" s="4"/>
      <c r="BH30"/>
      <c r="BI30" s="22"/>
      <c r="BJ30" s="22"/>
      <c r="BK30" s="22"/>
      <c r="BL30" s="15"/>
      <c r="BM30" s="23"/>
      <c r="BN30" s="21"/>
      <c r="BO30"/>
      <c r="BP30" s="4"/>
      <c r="BQ30" s="4"/>
      <c r="BR30"/>
      <c r="BS30" s="22"/>
      <c r="BT30" s="22"/>
      <c r="BU30" s="22"/>
      <c r="BV30" s="15"/>
      <c r="BW30" s="23"/>
      <c r="BX30" s="21"/>
      <c r="BY30"/>
      <c r="BZ30" s="4"/>
      <c r="CA30" s="4"/>
      <c r="CB30"/>
      <c r="CC30" s="22"/>
      <c r="CD30" s="22"/>
      <c r="CE30" s="22"/>
      <c r="CF30" s="15"/>
      <c r="CG30" s="23"/>
      <c r="CH30" s="21"/>
      <c r="CI30"/>
      <c r="CJ30" s="4"/>
      <c r="CK30" s="4"/>
      <c r="CL30"/>
      <c r="CM30" s="22"/>
      <c r="CN30" s="22"/>
      <c r="CO30" s="22"/>
      <c r="CP30" s="15"/>
      <c r="CQ30" s="23"/>
      <c r="CR30" s="21"/>
      <c r="CS30"/>
      <c r="CT30" s="4"/>
      <c r="CU30" s="4"/>
      <c r="CV30"/>
      <c r="CW30" s="22"/>
      <c r="CX30" s="22"/>
      <c r="CY30" s="22"/>
      <c r="CZ30" s="15"/>
      <c r="DA30" s="23"/>
      <c r="DB30" s="21"/>
      <c r="DC30"/>
      <c r="DD30" s="4"/>
      <c r="DE30" s="4"/>
      <c r="DF30"/>
      <c r="DG30" s="22"/>
      <c r="DH30" s="22"/>
      <c r="DI30" s="22"/>
      <c r="DJ30" s="15"/>
      <c r="DK30" s="23"/>
      <c r="DL30" s="21"/>
      <c r="DM30"/>
      <c r="DN30" s="4"/>
      <c r="DO30" s="4"/>
      <c r="DP30"/>
      <c r="DQ30" s="22"/>
      <c r="DR30" s="22"/>
      <c r="DS30" s="22"/>
      <c r="DT30" s="15"/>
      <c r="DU30" s="23"/>
      <c r="DV30" s="21"/>
      <c r="DW30"/>
      <c r="DX30" s="4"/>
      <c r="DY30" s="4"/>
      <c r="DZ30"/>
      <c r="EA30" s="22"/>
      <c r="EB30" s="22"/>
      <c r="EC30" s="22"/>
      <c r="ED30" s="15"/>
      <c r="EE30" s="23"/>
      <c r="EF30" s="21"/>
      <c r="EG30"/>
      <c r="EH30" s="4"/>
      <c r="EI30" s="4"/>
      <c r="EJ30"/>
      <c r="EK30" s="22"/>
      <c r="EL30" s="22"/>
      <c r="EM30" s="22"/>
      <c r="EN30" s="15"/>
      <c r="EO30" s="23"/>
      <c r="EP30" s="21"/>
      <c r="EQ30"/>
      <c r="ER30" s="4"/>
      <c r="ES30" s="4"/>
      <c r="ET30"/>
      <c r="EU30" s="22"/>
      <c r="EV30" s="22"/>
      <c r="EW30" s="22"/>
      <c r="EX30" s="15"/>
      <c r="EY30" s="23"/>
      <c r="EZ30" s="21"/>
      <c r="FA30"/>
      <c r="FB30" s="4"/>
      <c r="FC30" s="4"/>
      <c r="FD30"/>
      <c r="FE30" s="22"/>
      <c r="FF30" s="22"/>
      <c r="FG30" s="22"/>
      <c r="FH30" s="15"/>
      <c r="FI30" s="23"/>
      <c r="FJ30" s="21"/>
      <c r="FK30"/>
      <c r="FL30" s="4"/>
      <c r="FM30" s="4"/>
      <c r="FN30"/>
      <c r="FO30" s="22"/>
      <c r="FP30" s="22"/>
      <c r="FQ30" s="22"/>
      <c r="FR30" s="15"/>
      <c r="FS30" s="23"/>
      <c r="FT30" s="21"/>
      <c r="FU30"/>
      <c r="FV30" s="4"/>
      <c r="FW30" s="4"/>
      <c r="FX30"/>
      <c r="FY30" s="22"/>
      <c r="FZ30" s="22"/>
      <c r="GA30" s="22"/>
      <c r="GB30" s="15"/>
      <c r="GC30" s="23"/>
      <c r="GD30" s="21"/>
      <c r="GE30"/>
      <c r="GF30" s="4"/>
      <c r="GG30" s="4"/>
      <c r="GH30"/>
      <c r="GI30" s="22"/>
      <c r="GJ30" s="22"/>
      <c r="GK30" s="22"/>
      <c r="GL30" s="15"/>
      <c r="GM30" s="23"/>
      <c r="GN30" s="21"/>
      <c r="GO30"/>
      <c r="GP30" s="4"/>
      <c r="GQ30" s="4"/>
      <c r="GR30"/>
      <c r="GS30" s="22"/>
      <c r="GT30" s="22"/>
      <c r="GU30" s="22"/>
      <c r="GV30" s="15"/>
      <c r="GW30" s="23"/>
      <c r="GX30" s="21"/>
      <c r="GY30"/>
      <c r="GZ30" s="4"/>
      <c r="HA30" s="4"/>
      <c r="HB30"/>
      <c r="HC30" s="22"/>
      <c r="HD30" s="22"/>
      <c r="HE30" s="22"/>
      <c r="HF30" s="15"/>
      <c r="HG30" s="23"/>
      <c r="HH30" s="21"/>
      <c r="HI30"/>
      <c r="HJ30" s="4"/>
      <c r="HK30" s="4"/>
      <c r="HL30"/>
      <c r="HM30" s="22"/>
      <c r="HN30" s="22"/>
      <c r="HO30" s="22"/>
      <c r="HP30" s="15"/>
      <c r="HQ30" s="23"/>
      <c r="HR30" s="21"/>
      <c r="HS30"/>
      <c r="HT30" s="4"/>
      <c r="HU30" s="4"/>
      <c r="HV30"/>
      <c r="HW30" s="22"/>
      <c r="HX30" s="22"/>
      <c r="HY30" s="22"/>
      <c r="HZ30" s="15"/>
      <c r="IA30" s="23"/>
      <c r="IB30" s="21"/>
      <c r="IC30"/>
      <c r="ID30" s="4"/>
      <c r="IE30" s="4"/>
      <c r="IF30"/>
      <c r="IG30" s="22"/>
      <c r="IH30" s="22"/>
      <c r="II30" s="22"/>
      <c r="IJ30" s="15"/>
      <c r="IK30" s="23"/>
      <c r="IL30" s="21"/>
      <c r="IM30"/>
      <c r="IN30" s="4"/>
      <c r="IO30" s="4"/>
      <c r="IP30"/>
      <c r="IQ30" s="22"/>
      <c r="IR30" s="22"/>
      <c r="IS30" s="22"/>
      <c r="IT30" s="15"/>
      <c r="IU30" s="23"/>
      <c r="IV30" s="21"/>
      <c r="IW30"/>
      <c r="IX30" s="4"/>
      <c r="IY30" s="4"/>
      <c r="IZ30"/>
      <c r="JA30" s="22"/>
      <c r="JB30" s="22"/>
      <c r="JC30" s="22"/>
      <c r="JD30" s="15"/>
      <c r="JE30" s="23"/>
      <c r="JF30" s="21"/>
      <c r="JG30"/>
      <c r="JH30" s="4"/>
      <c r="JI30" s="4"/>
      <c r="JJ30"/>
      <c r="JK30" s="22"/>
      <c r="JL30" s="22"/>
      <c r="JM30" s="22"/>
      <c r="JN30" s="15"/>
      <c r="JO30" s="23"/>
      <c r="JP30" s="21"/>
      <c r="JQ30"/>
      <c r="JR30" s="4"/>
      <c r="JS30" s="4"/>
      <c r="JT30"/>
      <c r="JU30" s="22"/>
      <c r="JV30" s="22"/>
      <c r="JW30" s="22"/>
      <c r="JX30" s="15"/>
      <c r="JY30" s="23"/>
      <c r="JZ30" s="21"/>
      <c r="KA30"/>
      <c r="KB30" s="4"/>
      <c r="KC30" s="4"/>
      <c r="KD30"/>
      <c r="KE30" s="22"/>
      <c r="KF30" s="22"/>
      <c r="KG30" s="22"/>
      <c r="KH30" s="15"/>
      <c r="KI30" s="23"/>
      <c r="KJ30" s="21"/>
      <c r="KK30"/>
      <c r="KL30" s="4"/>
      <c r="KM30" s="4"/>
      <c r="KN30"/>
      <c r="KO30" s="22"/>
      <c r="KP30" s="22"/>
      <c r="KQ30" s="22"/>
      <c r="KR30" s="15"/>
      <c r="KS30" s="23"/>
      <c r="KT30" s="21"/>
      <c r="KU30"/>
      <c r="KV30" s="4"/>
      <c r="KW30" s="4"/>
      <c r="KX30"/>
      <c r="KY30" s="22"/>
      <c r="KZ30" s="22"/>
      <c r="LA30" s="22"/>
      <c r="LB30" s="15"/>
      <c r="LC30" s="23"/>
      <c r="LD30" s="21"/>
      <c r="LE30"/>
      <c r="LF30" s="4"/>
      <c r="LG30" s="4"/>
      <c r="LH30"/>
      <c r="LI30" s="22"/>
      <c r="LJ30" s="22"/>
      <c r="LK30" s="22"/>
      <c r="LL30" s="15"/>
      <c r="LM30" s="23"/>
      <c r="LN30" s="21"/>
      <c r="LO30"/>
      <c r="LP30" s="4"/>
      <c r="LQ30" s="4"/>
      <c r="LR30"/>
      <c r="LS30" s="22"/>
      <c r="LT30" s="22"/>
      <c r="LU30" s="22"/>
      <c r="LV30" s="15"/>
      <c r="LW30" s="23"/>
      <c r="LX30" s="21"/>
      <c r="LY30"/>
      <c r="LZ30" s="4"/>
      <c r="MA30" s="4"/>
      <c r="MB30"/>
      <c r="MC30" s="22"/>
      <c r="MD30" s="22"/>
      <c r="ME30" s="22"/>
      <c r="MF30" s="15"/>
      <c r="MG30" s="23"/>
      <c r="MH30" s="21"/>
      <c r="MI30"/>
      <c r="MJ30" s="4"/>
      <c r="MK30" s="4"/>
      <c r="ML30"/>
      <c r="MM30" s="22"/>
      <c r="MN30" s="22"/>
      <c r="MO30" s="22"/>
      <c r="MP30" s="15"/>
      <c r="MQ30" s="23"/>
      <c r="MR30" s="21"/>
      <c r="MS30"/>
      <c r="MT30" s="4"/>
      <c r="MU30" s="4"/>
      <c r="MV30"/>
      <c r="MW30" s="22"/>
      <c r="MX30" s="22"/>
      <c r="MY30" s="22"/>
      <c r="MZ30" s="15"/>
      <c r="NA30" s="23"/>
      <c r="NB30" s="21"/>
      <c r="NC30"/>
      <c r="ND30" s="4"/>
      <c r="NE30" s="4"/>
      <c r="NF30"/>
      <c r="NG30" s="22"/>
      <c r="NH30" s="22"/>
      <c r="NI30" s="22"/>
      <c r="NJ30" s="15"/>
      <c r="NK30" s="23"/>
      <c r="NL30" s="21"/>
      <c r="NM30"/>
      <c r="NN30" s="4"/>
      <c r="NO30" s="4"/>
      <c r="NP30"/>
      <c r="NQ30" s="22"/>
      <c r="NR30" s="22"/>
      <c r="NS30" s="22"/>
      <c r="NT30" s="15"/>
      <c r="NU30" s="23"/>
      <c r="NV30" s="21"/>
      <c r="NW30"/>
      <c r="NX30" s="4"/>
      <c r="NY30" s="4"/>
      <c r="NZ30"/>
      <c r="OA30" s="22"/>
      <c r="OB30" s="22"/>
      <c r="OC30" s="22"/>
      <c r="OD30" s="15"/>
      <c r="OE30" s="23"/>
      <c r="OF30" s="21"/>
      <c r="OG30"/>
      <c r="OH30" s="4"/>
      <c r="OI30" s="4"/>
      <c r="OJ30"/>
      <c r="OK30" s="22"/>
      <c r="OL30" s="22"/>
      <c r="OM30" s="22"/>
      <c r="ON30" s="15"/>
      <c r="OO30" s="23"/>
      <c r="OP30" s="21"/>
      <c r="OQ30"/>
      <c r="OR30" s="4"/>
      <c r="OS30" s="4"/>
      <c r="OT30"/>
      <c r="OU30" s="22"/>
      <c r="OV30" s="22"/>
      <c r="OW30" s="22"/>
      <c r="OX30" s="15"/>
      <c r="OY30" s="23"/>
      <c r="OZ30" s="21"/>
      <c r="PA30"/>
      <c r="PB30" s="4"/>
      <c r="PC30" s="4"/>
      <c r="PD30"/>
      <c r="PE30" s="22"/>
      <c r="PF30" s="22"/>
      <c r="PG30" s="22"/>
      <c r="PH30" s="15"/>
      <c r="PI30" s="23"/>
      <c r="PJ30" s="21"/>
      <c r="PK30"/>
      <c r="PL30" s="4"/>
      <c r="PM30" s="4"/>
      <c r="PN30"/>
      <c r="PO30" s="22"/>
      <c r="PP30" s="22"/>
      <c r="PQ30" s="22"/>
      <c r="PR30" s="15"/>
      <c r="PS30" s="23"/>
      <c r="PT30" s="21"/>
      <c r="PU30"/>
      <c r="PV30" s="4"/>
      <c r="PW30" s="4"/>
      <c r="PX30"/>
      <c r="PY30" s="22"/>
      <c r="PZ30" s="22"/>
      <c r="QA30" s="22"/>
      <c r="QB30" s="15"/>
      <c r="QC30" s="23"/>
      <c r="QD30" s="21"/>
      <c r="QE30"/>
      <c r="QF30" s="4"/>
      <c r="QG30" s="4"/>
      <c r="QH30"/>
      <c r="QI30" s="22"/>
      <c r="QJ30" s="22"/>
      <c r="QK30" s="22"/>
      <c r="QL30" s="15"/>
      <c r="QM30" s="23"/>
      <c r="QN30" s="21"/>
      <c r="QO30"/>
      <c r="QP30" s="4"/>
      <c r="QQ30" s="4"/>
      <c r="QR30"/>
      <c r="QS30" s="22"/>
      <c r="QT30" s="22"/>
      <c r="QU30" s="22"/>
      <c r="QV30" s="15"/>
      <c r="QW30" s="23"/>
      <c r="QX30" s="21"/>
      <c r="QY30"/>
      <c r="QZ30" s="4"/>
      <c r="RA30" s="4"/>
      <c r="RB30"/>
      <c r="RC30" s="22"/>
      <c r="RD30" s="22"/>
      <c r="RE30" s="22"/>
      <c r="RF30" s="15"/>
      <c r="RG30" s="23"/>
      <c r="RH30" s="21"/>
      <c r="RI30"/>
      <c r="RJ30" s="4"/>
      <c r="RK30" s="4"/>
      <c r="RL30"/>
      <c r="RM30" s="22"/>
      <c r="RN30" s="22"/>
      <c r="RO30" s="22"/>
      <c r="RP30" s="15"/>
      <c r="RQ30" s="23"/>
      <c r="RR30" s="21"/>
      <c r="RS30"/>
      <c r="RT30" s="4"/>
      <c r="RU30" s="4"/>
      <c r="RV30"/>
      <c r="RW30" s="22"/>
      <c r="RX30" s="22"/>
      <c r="RY30" s="22"/>
      <c r="RZ30" s="15"/>
      <c r="SA30" s="23"/>
      <c r="SB30" s="21"/>
      <c r="SC30"/>
      <c r="SD30" s="4"/>
      <c r="SE30" s="4"/>
      <c r="SF30"/>
      <c r="SG30" s="22"/>
      <c r="SH30" s="22"/>
      <c r="SI30" s="22"/>
      <c r="SJ30" s="15"/>
      <c r="SK30" s="23"/>
      <c r="SL30" s="21"/>
      <c r="SM30"/>
      <c r="SN30" s="4"/>
      <c r="SO30" s="4"/>
      <c r="SP30"/>
      <c r="SQ30" s="22"/>
      <c r="SR30" s="22"/>
      <c r="SS30" s="22"/>
      <c r="ST30" s="15"/>
      <c r="SU30" s="23"/>
      <c r="SV30" s="21"/>
      <c r="SW30"/>
      <c r="SX30" s="4"/>
      <c r="SY30" s="4"/>
      <c r="SZ30"/>
      <c r="TA30" s="22"/>
      <c r="TB30" s="22"/>
      <c r="TC30" s="22"/>
      <c r="TD30" s="15"/>
      <c r="TE30" s="23"/>
      <c r="TF30" s="21"/>
      <c r="TG30"/>
      <c r="TH30" s="4"/>
      <c r="TI30" s="4"/>
      <c r="TJ30"/>
      <c r="TK30" s="22"/>
      <c r="TL30" s="22"/>
      <c r="TM30" s="22"/>
      <c r="TN30" s="15"/>
      <c r="TO30" s="23"/>
      <c r="TP30" s="21"/>
      <c r="TQ30"/>
      <c r="TR30" s="4"/>
      <c r="TS30" s="4"/>
      <c r="TT30"/>
      <c r="TU30" s="22"/>
      <c r="TV30" s="22"/>
      <c r="TW30" s="22"/>
      <c r="TX30" s="15"/>
      <c r="TY30" s="23"/>
      <c r="TZ30" s="21"/>
      <c r="UA30"/>
      <c r="UB30" s="4"/>
      <c r="UC30" s="4"/>
      <c r="UD30"/>
      <c r="UE30" s="22"/>
      <c r="UF30" s="22"/>
      <c r="UG30" s="22"/>
      <c r="UH30" s="15"/>
      <c r="UI30" s="23"/>
      <c r="UJ30" s="21"/>
      <c r="UK30"/>
      <c r="UL30" s="4"/>
      <c r="UM30" s="4"/>
      <c r="UN30"/>
      <c r="UO30" s="22"/>
      <c r="UP30" s="22"/>
      <c r="UQ30" s="22"/>
      <c r="UR30" s="15"/>
      <c r="US30" s="23"/>
      <c r="UT30" s="21"/>
      <c r="UU30"/>
      <c r="UV30" s="4"/>
      <c r="UW30" s="4"/>
      <c r="UX30"/>
      <c r="UY30" s="22"/>
      <c r="UZ30" s="22"/>
      <c r="VA30" s="22"/>
      <c r="VB30" s="15"/>
      <c r="VC30" s="23"/>
      <c r="VD30" s="21"/>
      <c r="VE30"/>
      <c r="VF30" s="4"/>
      <c r="VG30" s="4"/>
      <c r="VH30"/>
      <c r="VI30" s="22"/>
      <c r="VJ30" s="22"/>
      <c r="VK30" s="22"/>
      <c r="VL30" s="15"/>
      <c r="VM30" s="23"/>
      <c r="VN30" s="21"/>
      <c r="VO30"/>
      <c r="VP30" s="4"/>
      <c r="VQ30" s="4"/>
      <c r="VR30"/>
      <c r="VS30" s="22"/>
      <c r="VT30" s="22"/>
      <c r="VU30" s="22"/>
      <c r="VV30" s="15"/>
      <c r="VW30" s="23"/>
      <c r="VX30" s="21"/>
      <c r="VY30"/>
      <c r="VZ30" s="4"/>
      <c r="WA30" s="4"/>
      <c r="WB30"/>
      <c r="WC30" s="22"/>
      <c r="WD30" s="22"/>
      <c r="WE30" s="22"/>
      <c r="WF30" s="15"/>
      <c r="WG30" s="23"/>
      <c r="WH30" s="21"/>
      <c r="WI30"/>
      <c r="WJ30" s="4"/>
      <c r="WK30" s="4"/>
      <c r="WL30"/>
      <c r="WM30" s="22"/>
      <c r="WN30" s="22"/>
      <c r="WO30" s="22"/>
      <c r="WP30" s="15"/>
      <c r="WQ30" s="23"/>
      <c r="WR30" s="21"/>
      <c r="WS30"/>
      <c r="WT30" s="4"/>
      <c r="WU30" s="4"/>
      <c r="WV30"/>
      <c r="WW30" s="22"/>
      <c r="WX30" s="22"/>
      <c r="WY30" s="22"/>
      <c r="WZ30" s="15"/>
      <c r="XA30" s="23"/>
      <c r="XB30" s="21"/>
      <c r="XC30"/>
      <c r="XD30" s="4"/>
      <c r="XE30" s="4"/>
      <c r="XF30"/>
      <c r="XG30" s="22"/>
      <c r="XH30" s="22"/>
      <c r="XI30" s="22"/>
      <c r="XJ30" s="15"/>
      <c r="XK30" s="23"/>
      <c r="XL30" s="21"/>
      <c r="XM30"/>
      <c r="XN30" s="4"/>
      <c r="XO30" s="4"/>
      <c r="XP30"/>
      <c r="XQ30" s="22"/>
      <c r="XR30" s="22"/>
      <c r="XS30" s="22"/>
      <c r="XT30" s="15"/>
      <c r="XU30" s="23"/>
      <c r="XV30" s="21"/>
      <c r="XW30"/>
      <c r="XX30" s="4"/>
      <c r="XY30" s="4"/>
      <c r="XZ30"/>
      <c r="YA30" s="22"/>
      <c r="YB30" s="22"/>
      <c r="YC30" s="22"/>
      <c r="YD30" s="15"/>
      <c r="YE30" s="23"/>
      <c r="YF30" s="21"/>
      <c r="YG30"/>
      <c r="YH30" s="4"/>
      <c r="YI30" s="4"/>
      <c r="YJ30"/>
      <c r="YK30" s="22"/>
      <c r="YL30" s="22"/>
      <c r="YM30" s="22"/>
      <c r="YN30" s="15"/>
      <c r="YO30" s="23"/>
      <c r="YP30" s="21"/>
      <c r="YQ30"/>
      <c r="YR30" s="4"/>
      <c r="YS30" s="4"/>
      <c r="YT30"/>
      <c r="YU30" s="22"/>
      <c r="YV30" s="22"/>
      <c r="YW30" s="22"/>
      <c r="YX30" s="15"/>
      <c r="YY30" s="23"/>
      <c r="YZ30" s="21"/>
      <c r="ZA30"/>
      <c r="ZB30" s="4"/>
      <c r="ZC30" s="4"/>
      <c r="ZD30"/>
      <c r="ZE30" s="22"/>
      <c r="ZF30" s="22"/>
      <c r="ZG30" s="22"/>
      <c r="ZH30" s="15"/>
      <c r="ZI30" s="23"/>
      <c r="ZJ30" s="21"/>
      <c r="ZK30"/>
      <c r="ZL30" s="4"/>
      <c r="ZM30" s="4"/>
      <c r="ZN30"/>
      <c r="ZO30" s="22"/>
      <c r="ZP30" s="22"/>
      <c r="ZQ30" s="22"/>
      <c r="ZR30" s="15"/>
      <c r="ZS30" s="23"/>
      <c r="ZT30" s="21"/>
      <c r="ZU30"/>
      <c r="ZV30" s="4"/>
      <c r="ZW30" s="4"/>
      <c r="ZX30"/>
      <c r="ZY30" s="22"/>
      <c r="ZZ30" s="22"/>
      <c r="AAA30" s="22"/>
      <c r="AAB30" s="15"/>
      <c r="AAC30" s="23"/>
      <c r="AAD30" s="21"/>
      <c r="AAE30"/>
      <c r="AAF30" s="4"/>
      <c r="AAG30" s="4"/>
      <c r="AAH30"/>
      <c r="AAI30" s="22"/>
      <c r="AAJ30" s="22"/>
      <c r="AAK30" s="22"/>
      <c r="AAL30" s="15"/>
      <c r="AAM30" s="23"/>
      <c r="AAN30" s="21"/>
      <c r="AAO30"/>
      <c r="AAP30" s="4"/>
      <c r="AAQ30" s="4"/>
      <c r="AAR30"/>
      <c r="AAS30" s="22"/>
      <c r="AAT30" s="22"/>
      <c r="AAU30" s="22"/>
      <c r="AAV30" s="15"/>
      <c r="AAW30" s="23"/>
      <c r="AAX30" s="21"/>
      <c r="AAY30"/>
      <c r="AAZ30" s="4"/>
      <c r="ABA30" s="4"/>
      <c r="ABB30"/>
      <c r="ABC30" s="22"/>
      <c r="ABD30" s="22"/>
      <c r="ABE30" s="22"/>
      <c r="ABF30" s="15"/>
      <c r="ABG30" s="23"/>
      <c r="ABH30" s="21"/>
      <c r="ABI30"/>
      <c r="ABJ30" s="4"/>
      <c r="ABK30" s="4"/>
      <c r="ABL30"/>
      <c r="ABM30" s="22"/>
      <c r="ABN30" s="22"/>
      <c r="ABO30" s="22"/>
      <c r="ABP30" s="15"/>
      <c r="ABQ30" s="23"/>
      <c r="ABR30" s="21"/>
      <c r="ABS30"/>
      <c r="ABT30" s="4"/>
      <c r="ABU30" s="4"/>
      <c r="ABV30"/>
      <c r="ABW30" s="22"/>
      <c r="ABX30" s="22"/>
      <c r="ABY30" s="22"/>
      <c r="ABZ30" s="15"/>
      <c r="ACA30" s="23"/>
      <c r="ACB30" s="21"/>
      <c r="ACC30"/>
      <c r="ACD30" s="4"/>
      <c r="ACE30" s="4"/>
      <c r="ACF30"/>
      <c r="ACG30" s="22"/>
      <c r="ACH30" s="22"/>
      <c r="ACI30" s="22"/>
      <c r="ACJ30" s="15"/>
      <c r="ACK30" s="23"/>
      <c r="ACL30" s="21"/>
      <c r="ACM30"/>
      <c r="ACN30" s="4"/>
      <c r="ACO30" s="4"/>
      <c r="ACP30"/>
      <c r="ACQ30" s="22"/>
      <c r="ACR30" s="22"/>
      <c r="ACS30" s="22"/>
      <c r="ACT30" s="15"/>
      <c r="ACU30" s="23"/>
      <c r="ACV30" s="21"/>
      <c r="ACW30"/>
      <c r="ACX30" s="4"/>
      <c r="ACY30" s="4"/>
      <c r="ACZ30"/>
      <c r="ADA30" s="22"/>
      <c r="ADB30" s="22"/>
      <c r="ADC30" s="22"/>
      <c r="ADD30" s="15"/>
      <c r="ADE30" s="23"/>
      <c r="ADF30" s="21"/>
      <c r="ADG30"/>
      <c r="ADH30" s="4"/>
      <c r="ADI30" s="4"/>
      <c r="ADJ30"/>
      <c r="ADK30" s="22"/>
      <c r="ADL30" s="22"/>
      <c r="ADM30" s="22"/>
      <c r="ADN30" s="15"/>
      <c r="ADO30" s="23"/>
      <c r="ADP30" s="21"/>
      <c r="ADQ30"/>
      <c r="ADR30" s="4"/>
      <c r="ADS30" s="4"/>
      <c r="ADT30"/>
      <c r="ADU30" s="22"/>
      <c r="ADV30" s="22"/>
      <c r="ADW30" s="22"/>
      <c r="ADX30" s="15"/>
      <c r="ADY30" s="23"/>
      <c r="ADZ30" s="21"/>
      <c r="AEA30"/>
      <c r="AEB30" s="4"/>
      <c r="AEC30" s="4"/>
      <c r="AED30"/>
      <c r="AEE30" s="22"/>
      <c r="AEF30" s="22"/>
      <c r="AEG30" s="22"/>
      <c r="AEH30" s="15"/>
      <c r="AEI30" s="23"/>
      <c r="AEJ30" s="21"/>
      <c r="AEK30"/>
      <c r="AEL30" s="4"/>
      <c r="AEM30" s="4"/>
      <c r="AEN30"/>
      <c r="AEO30" s="22"/>
      <c r="AEP30" s="22"/>
      <c r="AEQ30" s="22"/>
      <c r="AER30" s="15"/>
      <c r="AES30" s="23"/>
      <c r="AET30" s="21"/>
      <c r="AEU30"/>
      <c r="AEV30" s="4"/>
      <c r="AEW30" s="4"/>
      <c r="AEX30"/>
      <c r="AEY30" s="22"/>
      <c r="AEZ30" s="22"/>
      <c r="AFA30" s="22"/>
      <c r="AFB30" s="15"/>
      <c r="AFC30" s="23"/>
      <c r="AFD30" s="21"/>
      <c r="AFE30"/>
      <c r="AFF30" s="4"/>
      <c r="AFG30" s="4"/>
      <c r="AFH30"/>
      <c r="AFI30" s="22"/>
      <c r="AFJ30" s="22"/>
      <c r="AFK30" s="22"/>
      <c r="AFL30" s="15"/>
      <c r="AFM30" s="23"/>
      <c r="AFN30" s="21"/>
      <c r="AFO30"/>
      <c r="AFP30" s="4"/>
      <c r="AFQ30" s="4"/>
      <c r="AFR30"/>
      <c r="AFS30" s="22"/>
      <c r="AFT30" s="22"/>
      <c r="AFU30" s="22"/>
      <c r="AFV30" s="15"/>
      <c r="AFW30" s="23"/>
      <c r="AFX30" s="21"/>
      <c r="AFY30"/>
      <c r="AFZ30" s="4"/>
      <c r="AGA30" s="4"/>
      <c r="AGB30"/>
      <c r="AGC30" s="22"/>
      <c r="AGD30" s="22"/>
      <c r="AGE30" s="22"/>
      <c r="AGF30" s="15"/>
      <c r="AGG30" s="23"/>
      <c r="AGH30" s="21"/>
      <c r="AGI30"/>
      <c r="AGJ30" s="4"/>
      <c r="AGK30" s="4"/>
      <c r="AGL30"/>
      <c r="AGM30" s="22"/>
      <c r="AGN30" s="22"/>
      <c r="AGO30" s="22"/>
      <c r="AGP30" s="15"/>
      <c r="AGQ30" s="23"/>
      <c r="AGR30" s="21"/>
      <c r="AGS30"/>
      <c r="AGT30" s="4"/>
      <c r="AGU30" s="4"/>
      <c r="AGV30"/>
      <c r="AGW30" s="22"/>
      <c r="AGX30" s="22"/>
      <c r="AGY30" s="22"/>
      <c r="AGZ30" s="15"/>
      <c r="AHA30" s="23"/>
      <c r="AHB30" s="21"/>
      <c r="AHC30"/>
      <c r="AHD30" s="4"/>
      <c r="AHE30" s="4"/>
      <c r="AHF30"/>
      <c r="AHG30" s="22"/>
      <c r="AHH30" s="22"/>
      <c r="AHI30" s="22"/>
      <c r="AHJ30" s="15"/>
      <c r="AHK30" s="23"/>
      <c r="AHL30" s="21"/>
      <c r="AHM30"/>
      <c r="AHN30" s="4"/>
      <c r="AHO30" s="4"/>
      <c r="AHP30"/>
      <c r="AHQ30" s="22"/>
      <c r="AHR30" s="22"/>
      <c r="AHS30" s="22"/>
      <c r="AHT30" s="15"/>
      <c r="AHU30" s="23"/>
      <c r="AHV30" s="21"/>
      <c r="AHW30"/>
      <c r="AHX30" s="4"/>
      <c r="AHY30" s="4"/>
      <c r="AHZ30"/>
      <c r="AIA30" s="22"/>
      <c r="AIB30" s="22"/>
      <c r="AIC30" s="22"/>
      <c r="AID30" s="15"/>
      <c r="AIE30" s="23"/>
      <c r="AIF30" s="21"/>
      <c r="AIG30"/>
      <c r="AIH30" s="4"/>
      <c r="AII30" s="4"/>
      <c r="AIJ30"/>
      <c r="AIK30" s="22"/>
      <c r="AIL30" s="22"/>
      <c r="AIM30" s="22"/>
      <c r="AIN30" s="15"/>
      <c r="AIO30" s="23"/>
      <c r="AIP30" s="21"/>
      <c r="AIQ30"/>
      <c r="AIR30" s="4"/>
      <c r="AIS30" s="4"/>
      <c r="AIT30"/>
      <c r="AIU30" s="22"/>
      <c r="AIV30" s="22"/>
      <c r="AIW30" s="22"/>
      <c r="AIX30" s="15"/>
      <c r="AIY30" s="23"/>
      <c r="AIZ30" s="21"/>
      <c r="AJA30"/>
      <c r="AJB30" s="4"/>
      <c r="AJC30" s="4"/>
      <c r="AJD30"/>
      <c r="AJE30" s="22"/>
      <c r="AJF30" s="22"/>
      <c r="AJG30" s="22"/>
      <c r="AJH30" s="15"/>
      <c r="AJI30" s="23"/>
      <c r="AJJ30" s="21"/>
      <c r="AJK30"/>
      <c r="AJL30" s="4"/>
      <c r="AJM30" s="4"/>
      <c r="AJN30"/>
      <c r="AJO30" s="22"/>
      <c r="AJP30" s="22"/>
      <c r="AJQ30" s="22"/>
      <c r="AJR30" s="15"/>
      <c r="AJS30" s="23"/>
      <c r="AJT30" s="21"/>
      <c r="AJU30"/>
      <c r="AJV30" s="4"/>
      <c r="AJW30" s="4"/>
      <c r="AJX30"/>
      <c r="AJY30" s="22"/>
      <c r="AJZ30" s="22"/>
      <c r="AKA30" s="22"/>
      <c r="AKB30" s="15"/>
      <c r="AKC30" s="23"/>
      <c r="AKD30" s="21"/>
      <c r="AKE30"/>
      <c r="AKF30" s="4"/>
      <c r="AKG30" s="4"/>
      <c r="AKH30"/>
      <c r="AKI30" s="22"/>
      <c r="AKJ30" s="22"/>
      <c r="AKK30" s="22"/>
      <c r="AKL30" s="15"/>
      <c r="AKM30" s="23"/>
      <c r="AKN30" s="21"/>
      <c r="AKO30"/>
      <c r="AKP30" s="4"/>
      <c r="AKQ30" s="4"/>
      <c r="AKR30"/>
      <c r="AKS30" s="22"/>
      <c r="AKT30" s="22"/>
      <c r="AKU30" s="22"/>
      <c r="AKV30" s="15"/>
      <c r="AKW30" s="23"/>
      <c r="AKX30" s="21"/>
      <c r="AKY30"/>
      <c r="AKZ30" s="4"/>
      <c r="ALA30" s="4"/>
      <c r="ALB30"/>
      <c r="ALC30" s="22"/>
      <c r="ALD30" s="22"/>
      <c r="ALE30" s="22"/>
      <c r="ALF30" s="15"/>
      <c r="ALG30" s="23"/>
      <c r="ALH30" s="21"/>
      <c r="ALI30"/>
      <c r="ALJ30" s="4"/>
      <c r="ALK30" s="4"/>
      <c r="ALL30"/>
      <c r="ALM30" s="22"/>
      <c r="ALN30" s="22"/>
      <c r="ALO30" s="22"/>
      <c r="ALP30" s="15"/>
      <c r="ALQ30" s="23"/>
      <c r="ALR30" s="21"/>
      <c r="ALS30"/>
      <c r="ALT30" s="4"/>
      <c r="ALU30" s="4"/>
      <c r="ALV30"/>
      <c r="ALW30" s="22"/>
      <c r="ALX30" s="22"/>
      <c r="ALY30" s="22"/>
      <c r="ALZ30" s="15"/>
      <c r="AMA30" s="23"/>
      <c r="AMB30" s="21"/>
      <c r="AMC30"/>
      <c r="AMD30" s="4"/>
      <c r="AME30" s="4"/>
      <c r="AMF30"/>
      <c r="AMG30" s="22"/>
      <c r="AMH30" s="22"/>
      <c r="AMI30" s="22"/>
      <c r="AMJ30" s="15"/>
      <c r="AMK30" s="23"/>
      <c r="AML30" s="21"/>
      <c r="AMM30"/>
      <c r="AMN30" s="4"/>
      <c r="AMO30" s="4"/>
      <c r="AMP30"/>
      <c r="AMQ30" s="22"/>
      <c r="AMR30" s="22"/>
      <c r="AMS30" s="22"/>
      <c r="AMT30" s="15"/>
      <c r="AMU30" s="23"/>
      <c r="AMV30" s="21"/>
      <c r="AMW30"/>
      <c r="AMX30" s="4"/>
      <c r="AMY30" s="4"/>
      <c r="AMZ30"/>
      <c r="ANA30" s="22"/>
      <c r="ANB30" s="22"/>
      <c r="ANC30" s="22"/>
      <c r="AND30" s="15"/>
      <c r="ANE30" s="23"/>
      <c r="ANF30" s="21"/>
      <c r="ANG30"/>
      <c r="ANH30" s="4"/>
      <c r="ANI30" s="4"/>
      <c r="ANJ30"/>
      <c r="ANK30" s="22"/>
      <c r="ANL30" s="22"/>
      <c r="ANM30" s="22"/>
      <c r="ANN30" s="15"/>
      <c r="ANO30" s="23"/>
      <c r="ANP30" s="21"/>
      <c r="ANQ30"/>
      <c r="ANR30" s="4"/>
      <c r="ANS30" s="4"/>
      <c r="ANT30"/>
      <c r="ANU30" s="22"/>
      <c r="ANV30" s="22"/>
      <c r="ANW30" s="22"/>
      <c r="ANX30" s="15"/>
      <c r="ANY30" s="23"/>
      <c r="ANZ30" s="21"/>
      <c r="AOA30"/>
      <c r="AOB30" s="4"/>
      <c r="AOC30" s="4"/>
      <c r="AOD30"/>
      <c r="AOE30" s="22"/>
      <c r="AOF30" s="22"/>
      <c r="AOG30" s="22"/>
      <c r="AOH30" s="15"/>
      <c r="AOI30" s="23"/>
      <c r="AOJ30" s="21"/>
      <c r="AOK30"/>
      <c r="AOL30" s="4"/>
      <c r="AOM30" s="4"/>
      <c r="AON30"/>
      <c r="AOO30" s="22"/>
      <c r="AOP30" s="22"/>
      <c r="AOQ30" s="22"/>
      <c r="AOR30" s="15"/>
      <c r="AOS30" s="23"/>
      <c r="AOT30" s="21"/>
      <c r="AOU30"/>
      <c r="AOV30" s="4"/>
      <c r="AOW30" s="4"/>
      <c r="AOX30"/>
      <c r="AOY30" s="22"/>
      <c r="AOZ30" s="22"/>
      <c r="APA30" s="22"/>
      <c r="APB30" s="15"/>
      <c r="APC30" s="23"/>
      <c r="APD30" s="21"/>
      <c r="APE30"/>
      <c r="APF30" s="4"/>
      <c r="APG30" s="4"/>
      <c r="APH30"/>
      <c r="API30" s="22"/>
      <c r="APJ30" s="22"/>
      <c r="APK30" s="22"/>
      <c r="APL30" s="15"/>
      <c r="APM30" s="23"/>
      <c r="APN30" s="21"/>
      <c r="APO30"/>
      <c r="APP30" s="4"/>
      <c r="APQ30" s="4"/>
      <c r="APR30"/>
      <c r="APS30" s="22"/>
      <c r="APT30" s="22"/>
      <c r="APU30" s="22"/>
      <c r="APV30" s="15"/>
      <c r="APW30" s="23"/>
      <c r="APX30" s="21"/>
      <c r="APY30"/>
      <c r="APZ30" s="4"/>
      <c r="AQA30" s="4"/>
      <c r="AQB30"/>
      <c r="AQC30" s="22"/>
      <c r="AQD30" s="22"/>
      <c r="AQE30" s="22"/>
      <c r="AQF30" s="15"/>
      <c r="AQG30" s="23"/>
      <c r="AQH30" s="21"/>
      <c r="AQI30"/>
      <c r="AQJ30" s="4"/>
      <c r="AQK30" s="4"/>
      <c r="AQL30"/>
      <c r="AQM30" s="22"/>
      <c r="AQN30" s="22"/>
      <c r="AQO30" s="22"/>
      <c r="AQP30" s="15"/>
      <c r="AQQ30" s="23"/>
      <c r="AQR30" s="21"/>
      <c r="AQS30"/>
      <c r="AQT30" s="4"/>
      <c r="AQU30" s="4"/>
      <c r="AQV30"/>
      <c r="AQW30" s="22"/>
      <c r="AQX30" s="22"/>
      <c r="AQY30" s="22"/>
      <c r="AQZ30" s="15"/>
      <c r="ARA30" s="23"/>
      <c r="ARB30" s="21"/>
      <c r="ARC30"/>
      <c r="ARD30" s="4"/>
      <c r="ARE30" s="4"/>
      <c r="ARF30"/>
      <c r="ARG30" s="22"/>
      <c r="ARH30" s="22"/>
      <c r="ARI30" s="22"/>
      <c r="ARJ30" s="15"/>
      <c r="ARK30" s="23"/>
      <c r="ARL30" s="21"/>
      <c r="ARM30"/>
      <c r="ARN30" s="4"/>
      <c r="ARO30" s="4"/>
      <c r="ARP30"/>
      <c r="ARQ30" s="22"/>
      <c r="ARR30" s="22"/>
      <c r="ARS30" s="22"/>
      <c r="ART30" s="15"/>
      <c r="ARU30" s="23"/>
      <c r="ARV30" s="21"/>
      <c r="ARW30"/>
      <c r="ARX30" s="4"/>
      <c r="ARY30" s="4"/>
      <c r="ARZ30"/>
      <c r="ASA30" s="22"/>
      <c r="ASB30" s="22"/>
      <c r="ASC30" s="22"/>
      <c r="ASD30" s="15"/>
      <c r="ASE30" s="23"/>
      <c r="ASF30" s="21"/>
      <c r="ASG30"/>
      <c r="ASH30" s="4"/>
      <c r="ASI30" s="4"/>
      <c r="ASJ30"/>
      <c r="ASK30" s="22"/>
      <c r="ASL30" s="22"/>
      <c r="ASM30" s="22"/>
      <c r="ASN30" s="15"/>
      <c r="ASO30" s="23"/>
      <c r="ASP30" s="21"/>
      <c r="ASQ30"/>
      <c r="ASR30" s="4"/>
      <c r="ASS30" s="4"/>
      <c r="AST30"/>
      <c r="ASU30" s="22"/>
      <c r="ASV30" s="22"/>
      <c r="ASW30" s="22"/>
      <c r="ASX30" s="15"/>
      <c r="ASY30" s="23"/>
      <c r="ASZ30" s="21"/>
      <c r="ATA30"/>
      <c r="ATB30" s="4"/>
      <c r="ATC30" s="4"/>
      <c r="ATD30"/>
      <c r="ATE30" s="22"/>
      <c r="ATF30" s="22"/>
      <c r="ATG30" s="22"/>
      <c r="ATH30" s="15"/>
      <c r="ATI30" s="23"/>
      <c r="ATJ30" s="21"/>
      <c r="ATK30"/>
      <c r="ATL30" s="4"/>
      <c r="ATM30" s="4"/>
      <c r="ATN30"/>
      <c r="ATO30" s="22"/>
      <c r="ATP30" s="22"/>
      <c r="ATQ30" s="22"/>
      <c r="ATR30" s="15"/>
      <c r="ATS30" s="23"/>
      <c r="ATT30" s="21"/>
      <c r="ATU30"/>
      <c r="ATV30" s="4"/>
      <c r="ATW30" s="4"/>
      <c r="ATX30"/>
      <c r="ATY30" s="22"/>
      <c r="ATZ30" s="22"/>
      <c r="AUA30" s="22"/>
      <c r="AUB30" s="15"/>
      <c r="AUC30" s="23"/>
      <c r="AUD30" s="21"/>
      <c r="AUE30"/>
      <c r="AUF30" s="4"/>
      <c r="AUG30" s="4"/>
      <c r="AUH30"/>
      <c r="AUI30" s="22"/>
      <c r="AUJ30" s="22"/>
      <c r="AUK30" s="22"/>
      <c r="AUL30" s="15"/>
      <c r="AUM30" s="23"/>
      <c r="AUN30" s="21"/>
      <c r="AUO30"/>
      <c r="AUP30" s="4"/>
      <c r="AUQ30" s="4"/>
      <c r="AUR30"/>
      <c r="AUS30" s="22"/>
      <c r="AUT30" s="22"/>
      <c r="AUU30" s="22"/>
      <c r="AUV30" s="15"/>
      <c r="AUW30" s="23"/>
      <c r="AUX30" s="21"/>
      <c r="AUY30"/>
      <c r="AUZ30" s="4"/>
      <c r="AVA30" s="4"/>
      <c r="AVB30"/>
      <c r="AVC30" s="22"/>
      <c r="AVD30" s="22"/>
      <c r="AVE30" s="22"/>
      <c r="AVF30" s="15"/>
      <c r="AVG30" s="23"/>
      <c r="AVH30" s="21"/>
      <c r="AVI30"/>
      <c r="AVJ30" s="4"/>
      <c r="AVK30" s="4"/>
      <c r="AVL30"/>
      <c r="AVM30" s="22"/>
      <c r="AVN30" s="22"/>
      <c r="AVO30" s="22"/>
      <c r="AVP30" s="15"/>
      <c r="AVQ30" s="23"/>
      <c r="AVR30" s="21"/>
      <c r="AVS30"/>
      <c r="AVT30" s="4"/>
      <c r="AVU30" s="4"/>
      <c r="AVV30"/>
      <c r="AVW30" s="22"/>
      <c r="AVX30" s="22"/>
      <c r="AVY30" s="22"/>
      <c r="AVZ30" s="15"/>
      <c r="AWA30" s="23"/>
      <c r="AWB30" s="21"/>
      <c r="AWC30"/>
      <c r="AWD30" s="4"/>
      <c r="AWE30" s="4"/>
      <c r="AWF30"/>
      <c r="AWG30" s="22"/>
      <c r="AWH30" s="22"/>
      <c r="AWI30" s="22"/>
      <c r="AWJ30" s="15"/>
      <c r="AWK30" s="23"/>
      <c r="AWL30" s="21"/>
      <c r="AWM30"/>
      <c r="AWN30" s="4"/>
      <c r="AWO30" s="4"/>
      <c r="AWP30"/>
      <c r="AWQ30" s="22"/>
      <c r="AWR30" s="22"/>
      <c r="AWS30" s="22"/>
      <c r="AWT30" s="15"/>
      <c r="AWU30" s="23"/>
      <c r="AWV30" s="21"/>
      <c r="AWW30"/>
      <c r="AWX30" s="4"/>
      <c r="AWY30" s="4"/>
      <c r="AWZ30"/>
      <c r="AXA30" s="22"/>
      <c r="AXB30" s="22"/>
      <c r="AXC30" s="22"/>
      <c r="AXD30" s="15"/>
      <c r="AXE30" s="23"/>
      <c r="AXF30" s="21"/>
      <c r="AXG30"/>
      <c r="AXH30" s="4"/>
      <c r="AXI30" s="4"/>
      <c r="AXJ30"/>
      <c r="AXK30" s="22"/>
      <c r="AXL30" s="22"/>
      <c r="AXM30" s="22"/>
      <c r="AXN30" s="15"/>
      <c r="AXO30" s="23"/>
      <c r="AXP30" s="21"/>
      <c r="AXQ30"/>
      <c r="AXR30" s="4"/>
      <c r="AXS30" s="4"/>
      <c r="AXT30"/>
      <c r="AXU30" s="22"/>
      <c r="AXV30" s="22"/>
      <c r="AXW30" s="22"/>
      <c r="AXX30" s="15"/>
      <c r="AXY30" s="23"/>
      <c r="AXZ30" s="21"/>
      <c r="AYA30"/>
      <c r="AYB30" s="4"/>
      <c r="AYC30" s="4"/>
      <c r="AYD30"/>
      <c r="AYE30" s="22"/>
      <c r="AYF30" s="22"/>
      <c r="AYG30" s="22"/>
      <c r="AYH30" s="15"/>
      <c r="AYI30" s="23"/>
      <c r="AYJ30" s="21"/>
      <c r="AYK30"/>
      <c r="AYL30" s="4"/>
      <c r="AYM30" s="4"/>
      <c r="AYN30"/>
      <c r="AYO30" s="22"/>
      <c r="AYP30" s="22"/>
      <c r="AYQ30" s="22"/>
      <c r="AYR30" s="15"/>
      <c r="AYS30" s="23"/>
      <c r="AYT30" s="21"/>
      <c r="AYU30"/>
      <c r="AYV30" s="4"/>
      <c r="AYW30" s="4"/>
      <c r="AYX30"/>
      <c r="AYY30" s="22"/>
      <c r="AYZ30" s="22"/>
      <c r="AZA30" s="22"/>
      <c r="AZB30" s="15"/>
      <c r="AZC30" s="23"/>
      <c r="AZD30" s="21"/>
      <c r="AZE30"/>
      <c r="AZF30" s="4"/>
      <c r="AZG30" s="4"/>
      <c r="AZH30"/>
      <c r="AZI30" s="22"/>
      <c r="AZJ30" s="22"/>
      <c r="AZK30" s="22"/>
      <c r="AZL30" s="15"/>
      <c r="AZM30" s="23"/>
      <c r="AZN30" s="21"/>
      <c r="AZO30"/>
      <c r="AZP30" s="4"/>
      <c r="AZQ30" s="4"/>
      <c r="AZR30"/>
      <c r="AZS30" s="22"/>
      <c r="AZT30" s="22"/>
      <c r="AZU30" s="22"/>
      <c r="AZV30" s="15"/>
      <c r="AZW30" s="23"/>
      <c r="AZX30" s="21"/>
      <c r="AZY30"/>
      <c r="AZZ30" s="4"/>
      <c r="BAA30" s="4"/>
      <c r="BAB30"/>
      <c r="BAC30" s="22"/>
      <c r="BAD30" s="22"/>
      <c r="BAE30" s="22"/>
      <c r="BAF30" s="15"/>
      <c r="BAG30" s="23"/>
      <c r="BAH30" s="21"/>
      <c r="BAI30"/>
      <c r="BAJ30" s="4"/>
      <c r="BAK30" s="4"/>
      <c r="BAL30"/>
      <c r="BAM30" s="22"/>
      <c r="BAN30" s="22"/>
      <c r="BAO30" s="22"/>
      <c r="BAP30" s="15"/>
      <c r="BAQ30" s="23"/>
      <c r="BAR30" s="21"/>
      <c r="BAS30"/>
      <c r="BAT30" s="4"/>
      <c r="BAU30" s="4"/>
      <c r="BAV30"/>
      <c r="BAW30" s="22"/>
      <c r="BAX30" s="22"/>
      <c r="BAY30" s="22"/>
      <c r="BAZ30" s="15"/>
      <c r="BBA30" s="23"/>
      <c r="BBB30" s="21"/>
      <c r="BBC30"/>
      <c r="BBD30" s="4"/>
      <c r="BBE30" s="4"/>
      <c r="BBF30"/>
      <c r="BBG30" s="22"/>
      <c r="BBH30" s="22"/>
      <c r="BBI30" s="22"/>
      <c r="BBJ30" s="15"/>
      <c r="BBK30" s="23"/>
      <c r="BBL30" s="21"/>
      <c r="BBM30"/>
      <c r="BBN30" s="4"/>
      <c r="BBO30" s="4"/>
      <c r="BBP30"/>
      <c r="BBQ30" s="22"/>
      <c r="BBR30" s="22"/>
      <c r="BBS30" s="22"/>
      <c r="BBT30" s="15"/>
      <c r="BBU30" s="23"/>
      <c r="BBV30" s="21"/>
      <c r="BBW30"/>
      <c r="BBX30" s="4"/>
      <c r="BBY30" s="4"/>
      <c r="BBZ30"/>
      <c r="BCA30" s="22"/>
      <c r="BCB30" s="22"/>
      <c r="BCC30" s="22"/>
      <c r="BCD30" s="15"/>
      <c r="BCE30" s="23"/>
      <c r="BCF30" s="21"/>
      <c r="BCG30"/>
      <c r="BCH30" s="4"/>
      <c r="BCI30" s="4"/>
      <c r="BCJ30"/>
      <c r="BCK30" s="22"/>
      <c r="BCL30" s="22"/>
      <c r="BCM30" s="22"/>
      <c r="BCN30" s="15"/>
      <c r="BCO30" s="23"/>
      <c r="BCP30" s="21"/>
      <c r="BCQ30"/>
      <c r="BCR30" s="4"/>
      <c r="BCS30" s="4"/>
      <c r="BCT30"/>
      <c r="BCU30" s="22"/>
      <c r="BCV30" s="22"/>
      <c r="BCW30" s="22"/>
      <c r="BCX30" s="15"/>
      <c r="BCY30" s="23"/>
      <c r="BCZ30" s="21"/>
      <c r="BDA30"/>
      <c r="BDB30" s="4"/>
      <c r="BDC30" s="4"/>
      <c r="BDD30"/>
      <c r="BDE30" s="22"/>
      <c r="BDF30" s="22"/>
      <c r="BDG30" s="22"/>
      <c r="BDH30" s="15"/>
      <c r="BDI30" s="23"/>
      <c r="BDJ30" s="21"/>
      <c r="BDK30"/>
      <c r="BDL30" s="4"/>
      <c r="BDM30" s="4"/>
      <c r="BDN30"/>
      <c r="BDO30" s="22"/>
      <c r="BDP30" s="22"/>
      <c r="BDQ30" s="22"/>
      <c r="BDR30" s="15"/>
      <c r="BDS30" s="23"/>
      <c r="BDT30" s="21"/>
      <c r="BDU30"/>
      <c r="BDV30" s="4"/>
      <c r="BDW30" s="4"/>
      <c r="BDX30"/>
      <c r="BDY30" s="22"/>
      <c r="BDZ30" s="22"/>
      <c r="BEA30" s="22"/>
      <c r="BEB30" s="15"/>
      <c r="BEC30" s="23"/>
      <c r="BED30" s="21"/>
      <c r="BEE30"/>
      <c r="BEF30" s="4"/>
      <c r="BEG30" s="4"/>
      <c r="BEH30"/>
      <c r="BEI30" s="22"/>
      <c r="BEJ30" s="22"/>
      <c r="BEK30" s="22"/>
      <c r="BEL30" s="15"/>
      <c r="BEM30" s="23"/>
      <c r="BEN30" s="21"/>
      <c r="BEO30"/>
      <c r="BEP30" s="4"/>
      <c r="BEQ30" s="4"/>
      <c r="BER30"/>
      <c r="BES30" s="22"/>
      <c r="BET30" s="22"/>
      <c r="BEU30" s="22"/>
      <c r="BEV30" s="15"/>
      <c r="BEW30" s="23"/>
      <c r="BEX30" s="21"/>
      <c r="BEY30"/>
      <c r="BEZ30" s="4"/>
      <c r="BFA30" s="4"/>
      <c r="BFB30"/>
      <c r="BFC30" s="22"/>
      <c r="BFD30" s="22"/>
      <c r="BFE30" s="22"/>
      <c r="BFF30" s="15"/>
      <c r="BFG30" s="23"/>
      <c r="BFH30" s="21"/>
      <c r="BFI30"/>
      <c r="BFJ30" s="4"/>
      <c r="BFK30" s="4"/>
      <c r="BFL30"/>
      <c r="BFM30" s="22"/>
      <c r="BFN30" s="22"/>
      <c r="BFO30" s="22"/>
      <c r="BFP30" s="15"/>
      <c r="BFQ30" s="23"/>
      <c r="BFR30" s="21"/>
      <c r="BFS30"/>
      <c r="BFT30" s="4"/>
      <c r="BFU30" s="4"/>
      <c r="BFV30"/>
      <c r="BFW30" s="22"/>
      <c r="BFX30" s="22"/>
      <c r="BFY30" s="22"/>
      <c r="BFZ30" s="15"/>
      <c r="BGA30" s="23"/>
      <c r="BGB30" s="21"/>
      <c r="BGC30"/>
      <c r="BGD30" s="4"/>
      <c r="BGE30" s="4"/>
      <c r="BGF30"/>
      <c r="BGG30" s="22"/>
      <c r="BGH30" s="22"/>
      <c r="BGI30" s="22"/>
      <c r="BGJ30" s="15"/>
      <c r="BGK30" s="23"/>
      <c r="BGL30" s="21"/>
      <c r="BGM30"/>
      <c r="BGN30" s="4"/>
      <c r="BGO30" s="4"/>
      <c r="BGP30"/>
      <c r="BGQ30" s="22"/>
      <c r="BGR30" s="22"/>
      <c r="BGS30" s="22"/>
      <c r="BGT30" s="15"/>
      <c r="BGU30" s="23"/>
      <c r="BGV30" s="21"/>
      <c r="BGW30"/>
      <c r="BGX30" s="4"/>
      <c r="BGY30" s="4"/>
      <c r="BGZ30"/>
      <c r="BHA30" s="22"/>
      <c r="BHB30" s="22"/>
      <c r="BHC30" s="22"/>
      <c r="BHD30" s="15"/>
      <c r="BHE30" s="23"/>
      <c r="BHF30" s="21"/>
      <c r="BHG30"/>
      <c r="BHH30" s="4"/>
      <c r="BHI30" s="4"/>
      <c r="BHJ30"/>
      <c r="BHK30" s="22"/>
      <c r="BHL30" s="22"/>
      <c r="BHM30" s="22"/>
      <c r="BHN30" s="15"/>
      <c r="BHO30" s="23"/>
      <c r="BHP30" s="21"/>
      <c r="BHQ30"/>
      <c r="BHR30" s="4"/>
      <c r="BHS30" s="4"/>
      <c r="BHT30"/>
      <c r="BHU30" s="22"/>
      <c r="BHV30" s="22"/>
      <c r="BHW30" s="22"/>
      <c r="BHX30" s="15"/>
      <c r="BHY30" s="23"/>
      <c r="BHZ30" s="21"/>
      <c r="BIA30"/>
      <c r="BIB30" s="4"/>
      <c r="BIC30" s="4"/>
      <c r="BID30"/>
      <c r="BIE30" s="22"/>
      <c r="BIF30" s="22"/>
      <c r="BIG30" s="22"/>
      <c r="BIH30" s="15"/>
      <c r="BII30" s="23"/>
      <c r="BIJ30" s="21"/>
      <c r="BIK30"/>
      <c r="BIL30" s="4"/>
      <c r="BIM30" s="4"/>
      <c r="BIN30"/>
      <c r="BIO30" s="22"/>
      <c r="BIP30" s="22"/>
      <c r="BIQ30" s="22"/>
      <c r="BIR30" s="15"/>
      <c r="BIS30" s="23"/>
      <c r="BIT30" s="21"/>
      <c r="BIU30"/>
      <c r="BIV30" s="4"/>
      <c r="BIW30" s="4"/>
      <c r="BIX30"/>
      <c r="BIY30" s="22"/>
      <c r="BIZ30" s="22"/>
      <c r="BJA30" s="22"/>
      <c r="BJB30" s="15"/>
      <c r="BJC30" s="23"/>
      <c r="BJD30" s="21"/>
      <c r="BJE30"/>
      <c r="BJF30" s="4"/>
      <c r="BJG30" s="4"/>
      <c r="BJH30"/>
      <c r="BJI30" s="22"/>
      <c r="BJJ30" s="22"/>
      <c r="BJK30" s="22"/>
      <c r="BJL30" s="15"/>
      <c r="BJM30" s="23"/>
      <c r="BJN30" s="21"/>
      <c r="BJO30"/>
      <c r="BJP30" s="4"/>
      <c r="BJQ30" s="4"/>
      <c r="BJR30"/>
      <c r="BJS30" s="22"/>
      <c r="BJT30" s="22"/>
      <c r="BJU30" s="22"/>
      <c r="BJV30" s="15"/>
      <c r="BJW30" s="23"/>
      <c r="BJX30" s="21"/>
      <c r="BJY30"/>
      <c r="BJZ30" s="4"/>
      <c r="BKA30" s="4"/>
      <c r="BKB30"/>
      <c r="BKC30" s="22"/>
      <c r="BKD30" s="22"/>
      <c r="BKE30" s="22"/>
      <c r="BKF30" s="15"/>
      <c r="BKG30" s="23"/>
      <c r="BKH30" s="21"/>
      <c r="BKI30"/>
      <c r="BKJ30" s="4"/>
      <c r="BKK30" s="4"/>
      <c r="BKL30"/>
      <c r="BKM30" s="22"/>
      <c r="BKN30" s="22"/>
      <c r="BKO30" s="22"/>
      <c r="BKP30" s="15"/>
      <c r="BKQ30" s="23"/>
      <c r="BKR30" s="21"/>
      <c r="BKS30"/>
      <c r="BKT30" s="4"/>
      <c r="BKU30" s="4"/>
      <c r="BKV30"/>
      <c r="BKW30" s="22"/>
      <c r="BKX30" s="22"/>
      <c r="BKY30" s="22"/>
      <c r="BKZ30" s="15"/>
      <c r="BLA30" s="23"/>
      <c r="BLB30" s="21"/>
      <c r="BLC30"/>
      <c r="BLD30" s="4"/>
      <c r="BLE30" s="4"/>
      <c r="BLF30"/>
      <c r="BLG30" s="22"/>
      <c r="BLH30" s="22"/>
      <c r="BLI30" s="22"/>
      <c r="BLJ30" s="15"/>
      <c r="BLK30" s="23"/>
      <c r="BLL30" s="21"/>
      <c r="BLM30"/>
      <c r="BLN30" s="4"/>
      <c r="BLO30" s="4"/>
      <c r="BLP30"/>
      <c r="BLQ30" s="22"/>
      <c r="BLR30" s="22"/>
      <c r="BLS30" s="22"/>
      <c r="BLT30" s="15"/>
      <c r="BLU30" s="23"/>
      <c r="BLV30" s="21"/>
      <c r="BLW30"/>
      <c r="BLX30" s="4"/>
      <c r="BLY30" s="4"/>
      <c r="BLZ30"/>
      <c r="BMA30" s="22"/>
      <c r="BMB30" s="22"/>
      <c r="BMC30" s="22"/>
      <c r="BMD30" s="15"/>
      <c r="BME30" s="23"/>
      <c r="BMF30" s="21"/>
      <c r="BMG30"/>
      <c r="BMH30" s="4"/>
      <c r="BMI30" s="4"/>
      <c r="BMJ30"/>
      <c r="BMK30" s="22"/>
      <c r="BML30" s="22"/>
      <c r="BMM30" s="22"/>
      <c r="BMN30" s="15"/>
      <c r="BMO30" s="23"/>
      <c r="BMP30" s="21"/>
      <c r="BMQ30"/>
      <c r="BMR30" s="4"/>
      <c r="BMS30" s="4"/>
      <c r="BMT30"/>
      <c r="BMU30" s="22"/>
      <c r="BMV30" s="22"/>
      <c r="BMW30" s="22"/>
      <c r="BMX30" s="15"/>
      <c r="BMY30" s="23"/>
      <c r="BMZ30" s="21"/>
      <c r="BNA30"/>
      <c r="BNB30" s="4"/>
      <c r="BNC30" s="4"/>
      <c r="BND30"/>
      <c r="BNE30" s="22"/>
      <c r="BNF30" s="22"/>
      <c r="BNG30" s="22"/>
      <c r="BNH30" s="15"/>
      <c r="BNI30" s="23"/>
      <c r="BNJ30" s="21"/>
      <c r="BNK30"/>
      <c r="BNL30" s="4"/>
      <c r="BNM30" s="4"/>
      <c r="BNN30"/>
      <c r="BNO30" s="22"/>
      <c r="BNP30" s="22"/>
      <c r="BNQ30" s="22"/>
      <c r="BNR30" s="15"/>
      <c r="BNS30" s="23"/>
      <c r="BNT30" s="21"/>
      <c r="BNU30"/>
      <c r="BNV30" s="4"/>
      <c r="BNW30" s="4"/>
      <c r="BNX30"/>
      <c r="BNY30" s="22"/>
      <c r="BNZ30" s="22"/>
      <c r="BOA30" s="22"/>
      <c r="BOB30" s="15"/>
      <c r="BOC30" s="23"/>
      <c r="BOD30" s="21"/>
      <c r="BOE30"/>
      <c r="BOF30" s="4"/>
      <c r="BOG30" s="4"/>
      <c r="BOH30"/>
      <c r="BOI30" s="22"/>
      <c r="BOJ30" s="22"/>
      <c r="BOK30" s="22"/>
      <c r="BOL30" s="15"/>
      <c r="BOM30" s="23"/>
      <c r="BON30" s="21"/>
      <c r="BOO30"/>
      <c r="BOP30" s="4"/>
      <c r="BOQ30" s="4"/>
      <c r="BOR30"/>
      <c r="BOS30" s="22"/>
      <c r="BOT30" s="22"/>
      <c r="BOU30" s="22"/>
      <c r="BOV30" s="15"/>
      <c r="BOW30" s="23"/>
      <c r="BOX30" s="21"/>
      <c r="BOY30"/>
      <c r="BOZ30" s="4"/>
      <c r="BPA30" s="4"/>
      <c r="BPB30"/>
      <c r="BPC30" s="22"/>
      <c r="BPD30" s="22"/>
      <c r="BPE30" s="22"/>
      <c r="BPF30" s="15"/>
      <c r="BPG30" s="23"/>
      <c r="BPH30" s="21"/>
      <c r="BPI30"/>
      <c r="BPJ30" s="4"/>
      <c r="BPK30" s="4"/>
      <c r="BPL30"/>
      <c r="BPM30" s="22"/>
      <c r="BPN30" s="22"/>
      <c r="BPO30" s="22"/>
      <c r="BPP30" s="15"/>
      <c r="BPQ30" s="23"/>
      <c r="BPR30" s="21"/>
      <c r="BPS30"/>
      <c r="BPT30" s="4"/>
      <c r="BPU30" s="4"/>
      <c r="BPV30"/>
      <c r="BPW30" s="22"/>
      <c r="BPX30" s="22"/>
      <c r="BPY30" s="22"/>
      <c r="BPZ30" s="15"/>
      <c r="BQA30" s="23"/>
      <c r="BQB30" s="21"/>
      <c r="BQC30"/>
      <c r="BQD30" s="4"/>
      <c r="BQE30" s="4"/>
      <c r="BQF30"/>
      <c r="BQG30" s="22"/>
      <c r="BQH30" s="22"/>
      <c r="BQI30" s="22"/>
      <c r="BQJ30" s="15"/>
      <c r="BQK30" s="23"/>
      <c r="BQL30" s="21"/>
      <c r="BQM30"/>
      <c r="BQN30" s="4"/>
      <c r="BQO30" s="4"/>
      <c r="BQP30"/>
      <c r="BQQ30" s="22"/>
      <c r="BQR30" s="22"/>
      <c r="BQS30" s="22"/>
      <c r="BQT30" s="15"/>
      <c r="BQU30" s="23"/>
      <c r="BQV30" s="21"/>
      <c r="BQW30"/>
      <c r="BQX30" s="4"/>
      <c r="BQY30" s="4"/>
      <c r="BQZ30"/>
      <c r="BRA30" s="22"/>
      <c r="BRB30" s="22"/>
      <c r="BRC30" s="22"/>
      <c r="BRD30" s="15"/>
      <c r="BRE30" s="23"/>
      <c r="BRF30" s="21"/>
      <c r="BRG30"/>
      <c r="BRH30" s="4"/>
      <c r="BRI30" s="4"/>
      <c r="BRJ30"/>
      <c r="BRK30" s="22"/>
      <c r="BRL30" s="22"/>
      <c r="BRM30" s="22"/>
      <c r="BRN30" s="15"/>
      <c r="BRO30" s="23"/>
      <c r="BRP30" s="21"/>
      <c r="BRQ30"/>
      <c r="BRR30" s="4"/>
      <c r="BRS30" s="4"/>
      <c r="BRT30"/>
      <c r="BRU30" s="22"/>
      <c r="BRV30" s="22"/>
      <c r="BRW30" s="22"/>
      <c r="BRX30" s="15"/>
      <c r="BRY30" s="23"/>
      <c r="BRZ30" s="21"/>
      <c r="BSA30"/>
      <c r="BSB30" s="4"/>
      <c r="BSC30" s="4"/>
      <c r="BSD30"/>
      <c r="BSE30" s="22"/>
      <c r="BSF30" s="22"/>
      <c r="BSG30" s="22"/>
      <c r="BSH30" s="15"/>
      <c r="BSI30" s="23"/>
      <c r="BSJ30" s="21"/>
      <c r="BSK30"/>
      <c r="BSL30" s="4"/>
      <c r="BSM30" s="4"/>
      <c r="BSN30"/>
      <c r="BSO30" s="22"/>
      <c r="BSP30" s="22"/>
      <c r="BSQ30" s="22"/>
      <c r="BSR30" s="15"/>
      <c r="BSS30" s="23"/>
      <c r="BST30" s="21"/>
      <c r="BSU30"/>
      <c r="BSV30" s="4"/>
      <c r="BSW30" s="4"/>
      <c r="BSX30"/>
      <c r="BSY30" s="22"/>
      <c r="BSZ30" s="22"/>
      <c r="BTA30" s="22"/>
      <c r="BTB30" s="15"/>
      <c r="BTC30" s="23"/>
      <c r="BTD30" s="21"/>
      <c r="BTE30"/>
      <c r="BTF30" s="4"/>
      <c r="BTG30" s="4"/>
      <c r="BTH30"/>
      <c r="BTI30" s="22"/>
      <c r="BTJ30" s="22"/>
      <c r="BTK30" s="22"/>
      <c r="BTL30" s="15"/>
      <c r="BTM30" s="23"/>
      <c r="BTN30" s="21"/>
      <c r="BTO30"/>
      <c r="BTP30" s="4"/>
      <c r="BTQ30" s="4"/>
      <c r="BTR30"/>
      <c r="BTS30" s="22"/>
      <c r="BTT30" s="22"/>
      <c r="BTU30" s="22"/>
      <c r="BTV30" s="15"/>
      <c r="BTW30" s="23"/>
      <c r="BTX30" s="21"/>
      <c r="BTY30"/>
      <c r="BTZ30" s="4"/>
      <c r="BUA30" s="4"/>
      <c r="BUB30"/>
      <c r="BUC30" s="22"/>
      <c r="BUD30" s="22"/>
      <c r="BUE30" s="22"/>
      <c r="BUF30" s="15"/>
      <c r="BUG30" s="23"/>
      <c r="BUH30" s="21"/>
      <c r="BUI30"/>
      <c r="BUJ30" s="4"/>
      <c r="BUK30" s="4"/>
      <c r="BUL30"/>
      <c r="BUM30" s="22"/>
      <c r="BUN30" s="22"/>
      <c r="BUO30" s="22"/>
      <c r="BUP30" s="15"/>
      <c r="BUQ30" s="23"/>
      <c r="BUR30" s="21"/>
      <c r="BUS30"/>
      <c r="BUT30" s="4"/>
      <c r="BUU30" s="4"/>
      <c r="BUV30"/>
      <c r="BUW30" s="22"/>
      <c r="BUX30" s="22"/>
      <c r="BUY30" s="22"/>
      <c r="BUZ30" s="15"/>
      <c r="BVA30" s="23"/>
      <c r="BVB30" s="21"/>
      <c r="BVC30"/>
      <c r="BVD30" s="4"/>
      <c r="BVE30" s="4"/>
      <c r="BVF30"/>
      <c r="BVG30" s="22"/>
      <c r="BVH30" s="22"/>
      <c r="BVI30" s="22"/>
      <c r="BVJ30" s="15"/>
      <c r="BVK30" s="23"/>
      <c r="BVL30" s="21"/>
      <c r="BVM30"/>
      <c r="BVN30" s="4"/>
      <c r="BVO30" s="4"/>
      <c r="BVP30"/>
      <c r="BVQ30" s="22"/>
      <c r="BVR30" s="22"/>
      <c r="BVS30" s="22"/>
      <c r="BVT30" s="15"/>
      <c r="BVU30" s="23"/>
      <c r="BVV30" s="21"/>
      <c r="BVW30"/>
      <c r="BVX30" s="4"/>
      <c r="BVY30" s="4"/>
      <c r="BVZ30"/>
      <c r="BWA30" s="22"/>
      <c r="BWB30" s="22"/>
      <c r="BWC30" s="22"/>
      <c r="BWD30" s="15"/>
      <c r="BWE30" s="23"/>
      <c r="BWF30" s="21"/>
      <c r="BWG30"/>
      <c r="BWH30" s="4"/>
      <c r="BWI30" s="4"/>
      <c r="BWJ30"/>
      <c r="BWK30" s="22"/>
      <c r="BWL30" s="22"/>
      <c r="BWM30" s="22"/>
      <c r="BWN30" s="15"/>
      <c r="BWO30" s="23"/>
      <c r="BWP30" s="21"/>
      <c r="BWQ30"/>
      <c r="BWR30" s="4"/>
      <c r="BWS30" s="4"/>
      <c r="BWT30"/>
      <c r="BWU30" s="22"/>
      <c r="BWV30" s="22"/>
      <c r="BWW30" s="22"/>
      <c r="BWX30" s="15"/>
      <c r="BWY30" s="23"/>
      <c r="BWZ30" s="21"/>
      <c r="BXA30"/>
      <c r="BXB30" s="4"/>
      <c r="BXC30" s="4"/>
      <c r="BXD30"/>
      <c r="BXE30" s="22"/>
      <c r="BXF30" s="22"/>
      <c r="BXG30" s="22"/>
      <c r="BXH30" s="15"/>
      <c r="BXI30" s="23"/>
      <c r="BXJ30" s="21"/>
      <c r="BXK30"/>
      <c r="BXL30" s="4"/>
      <c r="BXM30" s="4"/>
      <c r="BXN30"/>
      <c r="BXO30" s="22"/>
      <c r="BXP30" s="22"/>
      <c r="BXQ30" s="22"/>
      <c r="BXR30" s="15"/>
      <c r="BXS30" s="23"/>
      <c r="BXT30" s="21"/>
      <c r="BXU30"/>
      <c r="BXV30" s="4"/>
      <c r="BXW30" s="4"/>
      <c r="BXX30"/>
      <c r="BXY30" s="22"/>
      <c r="BXZ30" s="22"/>
      <c r="BYA30" s="22"/>
      <c r="BYB30" s="15"/>
      <c r="BYC30" s="23"/>
      <c r="BYD30" s="21"/>
      <c r="BYE30"/>
      <c r="BYF30" s="4"/>
      <c r="BYG30" s="4"/>
      <c r="BYH30"/>
      <c r="BYI30" s="22"/>
      <c r="BYJ30" s="22"/>
      <c r="BYK30" s="22"/>
      <c r="BYL30" s="15"/>
      <c r="BYM30" s="23"/>
      <c r="BYN30" s="21"/>
      <c r="BYO30"/>
      <c r="BYP30" s="4"/>
      <c r="BYQ30" s="4"/>
      <c r="BYR30"/>
      <c r="BYS30" s="22"/>
      <c r="BYT30" s="22"/>
      <c r="BYU30" s="22"/>
      <c r="BYV30" s="15"/>
      <c r="BYW30" s="23"/>
      <c r="BYX30" s="21"/>
      <c r="BYY30"/>
      <c r="BYZ30" s="4"/>
      <c r="BZA30" s="4"/>
      <c r="BZB30"/>
      <c r="BZC30" s="22"/>
      <c r="BZD30" s="22"/>
      <c r="BZE30" s="22"/>
      <c r="BZF30" s="15"/>
      <c r="BZG30" s="23"/>
      <c r="BZH30" s="21"/>
      <c r="BZI30"/>
      <c r="BZJ30" s="4"/>
      <c r="BZK30" s="4"/>
      <c r="BZL30"/>
      <c r="BZM30" s="22"/>
      <c r="BZN30" s="22"/>
      <c r="BZO30" s="22"/>
      <c r="BZP30" s="15"/>
      <c r="BZQ30" s="23"/>
      <c r="BZR30" s="21"/>
      <c r="BZS30"/>
      <c r="BZT30" s="4"/>
      <c r="BZU30" s="4"/>
      <c r="BZV30"/>
      <c r="BZW30" s="22"/>
      <c r="BZX30" s="22"/>
      <c r="BZY30" s="22"/>
      <c r="BZZ30" s="15"/>
      <c r="CAA30" s="23"/>
      <c r="CAB30" s="21"/>
      <c r="CAC30"/>
      <c r="CAD30" s="4"/>
      <c r="CAE30" s="4"/>
      <c r="CAF30"/>
      <c r="CAG30" s="22"/>
      <c r="CAH30" s="22"/>
      <c r="CAI30" s="22"/>
      <c r="CAJ30" s="15"/>
      <c r="CAK30" s="23"/>
      <c r="CAL30" s="21"/>
      <c r="CAM30"/>
      <c r="CAN30" s="4"/>
      <c r="CAO30" s="4"/>
      <c r="CAP30"/>
      <c r="CAQ30" s="22"/>
      <c r="CAR30" s="22"/>
      <c r="CAS30" s="22"/>
      <c r="CAT30" s="15"/>
      <c r="CAU30" s="23"/>
      <c r="CAV30" s="21"/>
      <c r="CAW30"/>
      <c r="CAX30" s="4"/>
      <c r="CAY30" s="4"/>
      <c r="CAZ30"/>
      <c r="CBA30" s="22"/>
      <c r="CBB30" s="22"/>
      <c r="CBC30" s="22"/>
      <c r="CBD30" s="15"/>
      <c r="CBE30" s="23"/>
      <c r="CBF30" s="21"/>
      <c r="CBG30"/>
      <c r="CBH30" s="4"/>
      <c r="CBI30" s="4"/>
      <c r="CBJ30"/>
      <c r="CBK30" s="22"/>
      <c r="CBL30" s="22"/>
      <c r="CBM30" s="22"/>
      <c r="CBN30" s="15"/>
      <c r="CBO30" s="23"/>
      <c r="CBP30" s="21"/>
      <c r="CBQ30"/>
      <c r="CBR30" s="4"/>
      <c r="CBS30" s="4"/>
      <c r="CBT30"/>
      <c r="CBU30" s="22"/>
      <c r="CBV30" s="22"/>
      <c r="CBW30" s="22"/>
      <c r="CBX30" s="15"/>
      <c r="CBY30" s="23"/>
      <c r="CBZ30" s="21"/>
      <c r="CCA30"/>
      <c r="CCB30" s="4"/>
      <c r="CCC30" s="4"/>
      <c r="CCD30"/>
      <c r="CCE30" s="22"/>
      <c r="CCF30" s="22"/>
      <c r="CCG30" s="22"/>
      <c r="CCH30" s="15"/>
      <c r="CCI30" s="23"/>
      <c r="CCJ30" s="21"/>
      <c r="CCK30"/>
      <c r="CCL30" s="4"/>
      <c r="CCM30" s="4"/>
      <c r="CCN30"/>
      <c r="CCO30" s="22"/>
      <c r="CCP30" s="22"/>
      <c r="CCQ30" s="22"/>
      <c r="CCR30" s="15"/>
      <c r="CCS30" s="23"/>
      <c r="CCT30" s="21"/>
      <c r="CCU30"/>
      <c r="CCV30" s="4"/>
      <c r="CCW30" s="4"/>
      <c r="CCX30"/>
      <c r="CCY30" s="22"/>
      <c r="CCZ30" s="22"/>
      <c r="CDA30" s="22"/>
      <c r="CDB30" s="15"/>
      <c r="CDC30" s="23"/>
      <c r="CDD30" s="21"/>
      <c r="CDE30"/>
      <c r="CDF30" s="4"/>
      <c r="CDG30" s="4"/>
      <c r="CDH30"/>
      <c r="CDI30" s="22"/>
      <c r="CDJ30" s="22"/>
      <c r="CDK30" s="22"/>
      <c r="CDL30" s="15"/>
      <c r="CDM30" s="23"/>
      <c r="CDN30" s="21"/>
      <c r="CDO30"/>
      <c r="CDP30" s="4"/>
      <c r="CDQ30" s="4"/>
      <c r="CDR30"/>
      <c r="CDS30" s="22"/>
      <c r="CDT30" s="22"/>
      <c r="CDU30" s="22"/>
      <c r="CDV30" s="15"/>
      <c r="CDW30" s="23"/>
      <c r="CDX30" s="21"/>
      <c r="CDY30"/>
      <c r="CDZ30" s="4"/>
      <c r="CEA30" s="4"/>
      <c r="CEB30"/>
      <c r="CEC30" s="22"/>
      <c r="CED30" s="22"/>
      <c r="CEE30" s="22"/>
      <c r="CEF30" s="15"/>
      <c r="CEG30" s="23"/>
      <c r="CEH30" s="21"/>
      <c r="CEI30"/>
      <c r="CEJ30" s="4"/>
      <c r="CEK30" s="4"/>
      <c r="CEL30"/>
      <c r="CEM30" s="22"/>
      <c r="CEN30" s="22"/>
      <c r="CEO30" s="22"/>
      <c r="CEP30" s="15"/>
      <c r="CEQ30" s="23"/>
      <c r="CER30" s="21"/>
      <c r="CES30"/>
      <c r="CET30" s="4"/>
      <c r="CEU30" s="4"/>
      <c r="CEV30"/>
      <c r="CEW30" s="22"/>
      <c r="CEX30" s="22"/>
      <c r="CEY30" s="22"/>
      <c r="CEZ30" s="15"/>
      <c r="CFA30" s="23"/>
      <c r="CFB30" s="21"/>
      <c r="CFC30"/>
      <c r="CFD30" s="4"/>
      <c r="CFE30" s="4"/>
      <c r="CFF30"/>
      <c r="CFG30" s="22"/>
      <c r="CFH30" s="22"/>
      <c r="CFI30" s="22"/>
      <c r="CFJ30" s="15"/>
      <c r="CFK30" s="23"/>
      <c r="CFL30" s="21"/>
      <c r="CFM30"/>
      <c r="CFN30" s="4"/>
      <c r="CFO30" s="4"/>
      <c r="CFP30"/>
      <c r="CFQ30" s="22"/>
      <c r="CFR30" s="22"/>
      <c r="CFS30" s="22"/>
      <c r="CFT30" s="15"/>
      <c r="CFU30" s="23"/>
      <c r="CFV30" s="21"/>
      <c r="CFW30"/>
      <c r="CFX30" s="4"/>
      <c r="CFY30" s="4"/>
      <c r="CFZ30"/>
      <c r="CGA30" s="22"/>
      <c r="CGB30" s="22"/>
      <c r="CGC30" s="22"/>
      <c r="CGD30" s="15"/>
      <c r="CGE30" s="23"/>
      <c r="CGF30" s="21"/>
      <c r="CGG30"/>
      <c r="CGH30" s="4"/>
      <c r="CGI30" s="4"/>
      <c r="CGJ30"/>
      <c r="CGK30" s="22"/>
      <c r="CGL30" s="22"/>
      <c r="CGM30" s="22"/>
      <c r="CGN30" s="15"/>
      <c r="CGO30" s="23"/>
      <c r="CGP30" s="21"/>
      <c r="CGQ30"/>
      <c r="CGR30" s="4"/>
      <c r="CGS30" s="4"/>
      <c r="CGT30"/>
      <c r="CGU30" s="22"/>
      <c r="CGV30" s="22"/>
      <c r="CGW30" s="22"/>
      <c r="CGX30" s="15"/>
      <c r="CGY30" s="23"/>
      <c r="CGZ30" s="21"/>
      <c r="CHA30"/>
      <c r="CHB30" s="4"/>
      <c r="CHC30" s="4"/>
      <c r="CHD30"/>
      <c r="CHE30" s="22"/>
      <c r="CHF30" s="22"/>
      <c r="CHG30" s="22"/>
      <c r="CHH30" s="15"/>
      <c r="CHI30" s="23"/>
      <c r="CHJ30" s="21"/>
      <c r="CHK30"/>
      <c r="CHL30" s="4"/>
      <c r="CHM30" s="4"/>
      <c r="CHN30"/>
      <c r="CHO30" s="22"/>
      <c r="CHP30" s="22"/>
      <c r="CHQ30" s="22"/>
      <c r="CHR30" s="15"/>
      <c r="CHS30" s="23"/>
      <c r="CHT30" s="21"/>
      <c r="CHU30"/>
      <c r="CHV30" s="4"/>
      <c r="CHW30" s="4"/>
      <c r="CHX30"/>
      <c r="CHY30" s="22"/>
      <c r="CHZ30" s="22"/>
      <c r="CIA30" s="22"/>
      <c r="CIB30" s="15"/>
      <c r="CIC30" s="23"/>
      <c r="CID30" s="21"/>
      <c r="CIE30"/>
      <c r="CIF30" s="4"/>
      <c r="CIG30" s="4"/>
      <c r="CIH30"/>
      <c r="CII30" s="22"/>
      <c r="CIJ30" s="22"/>
      <c r="CIK30" s="22"/>
      <c r="CIL30" s="15"/>
      <c r="CIM30" s="23"/>
      <c r="CIN30" s="21"/>
      <c r="CIO30"/>
      <c r="CIP30" s="4"/>
      <c r="CIQ30" s="4"/>
      <c r="CIR30"/>
      <c r="CIS30" s="22"/>
      <c r="CIT30" s="22"/>
      <c r="CIU30" s="22"/>
      <c r="CIV30" s="15"/>
      <c r="CIW30" s="23"/>
      <c r="CIX30" s="21"/>
      <c r="CIY30"/>
      <c r="CIZ30" s="4"/>
      <c r="CJA30" s="4"/>
      <c r="CJB30"/>
      <c r="CJC30" s="22"/>
      <c r="CJD30" s="22"/>
      <c r="CJE30" s="22"/>
      <c r="CJF30" s="15"/>
      <c r="CJG30" s="23"/>
      <c r="CJH30" s="21"/>
      <c r="CJI30"/>
      <c r="CJJ30" s="4"/>
      <c r="CJK30" s="4"/>
      <c r="CJL30"/>
      <c r="CJM30" s="22"/>
      <c r="CJN30" s="22"/>
      <c r="CJO30" s="22"/>
      <c r="CJP30" s="15"/>
      <c r="CJQ30" s="23"/>
      <c r="CJR30" s="21"/>
      <c r="CJS30"/>
      <c r="CJT30" s="4"/>
      <c r="CJU30" s="4"/>
      <c r="CJV30"/>
      <c r="CJW30" s="22"/>
      <c r="CJX30" s="22"/>
      <c r="CJY30" s="22"/>
      <c r="CJZ30" s="15"/>
      <c r="CKA30" s="23"/>
      <c r="CKB30" s="21"/>
      <c r="CKC30"/>
      <c r="CKD30" s="4"/>
      <c r="CKE30" s="4"/>
      <c r="CKF30"/>
      <c r="CKG30" s="22"/>
      <c r="CKH30" s="22"/>
      <c r="CKI30" s="22"/>
      <c r="CKJ30" s="15"/>
      <c r="CKK30" s="23"/>
      <c r="CKL30" s="21"/>
      <c r="CKM30"/>
      <c r="CKN30" s="4"/>
      <c r="CKO30" s="4"/>
      <c r="CKP30"/>
      <c r="CKQ30" s="22"/>
      <c r="CKR30" s="22"/>
      <c r="CKS30" s="22"/>
      <c r="CKT30" s="15"/>
      <c r="CKU30" s="23"/>
      <c r="CKV30" s="21"/>
      <c r="CKW30"/>
      <c r="CKX30" s="4"/>
      <c r="CKY30" s="4"/>
      <c r="CKZ30"/>
      <c r="CLA30" s="22"/>
      <c r="CLB30" s="22"/>
      <c r="CLC30" s="22"/>
      <c r="CLD30" s="15"/>
      <c r="CLE30" s="23"/>
      <c r="CLF30" s="21"/>
      <c r="CLG30"/>
      <c r="CLH30" s="4"/>
      <c r="CLI30" s="4"/>
      <c r="CLJ30"/>
      <c r="CLK30" s="22"/>
      <c r="CLL30" s="22"/>
      <c r="CLM30" s="22"/>
      <c r="CLN30" s="15"/>
      <c r="CLO30" s="23"/>
      <c r="CLP30" s="21"/>
      <c r="CLQ30"/>
      <c r="CLR30" s="4"/>
      <c r="CLS30" s="4"/>
      <c r="CLT30"/>
      <c r="CLU30" s="22"/>
      <c r="CLV30" s="22"/>
      <c r="CLW30" s="22"/>
      <c r="CLX30" s="15"/>
      <c r="CLY30" s="23"/>
      <c r="CLZ30" s="21"/>
      <c r="CMA30"/>
      <c r="CMB30" s="4"/>
      <c r="CMC30" s="4"/>
      <c r="CMD30"/>
      <c r="CME30" s="22"/>
      <c r="CMF30" s="22"/>
      <c r="CMG30" s="22"/>
      <c r="CMH30" s="15"/>
      <c r="CMI30" s="23"/>
      <c r="CMJ30" s="21"/>
      <c r="CMK30"/>
      <c r="CML30" s="4"/>
      <c r="CMM30" s="4"/>
      <c r="CMN30"/>
      <c r="CMO30" s="22"/>
      <c r="CMP30" s="22"/>
      <c r="CMQ30" s="22"/>
      <c r="CMR30" s="15"/>
      <c r="CMS30" s="23"/>
      <c r="CMT30" s="21"/>
      <c r="CMU30"/>
      <c r="CMV30" s="4"/>
      <c r="CMW30" s="4"/>
      <c r="CMX30"/>
      <c r="CMY30" s="22"/>
      <c r="CMZ30" s="22"/>
      <c r="CNA30" s="22"/>
      <c r="CNB30" s="15"/>
      <c r="CNC30" s="23"/>
      <c r="CND30" s="21"/>
      <c r="CNE30"/>
      <c r="CNF30" s="4"/>
      <c r="CNG30" s="4"/>
      <c r="CNH30"/>
      <c r="CNI30" s="22"/>
      <c r="CNJ30" s="22"/>
      <c r="CNK30" s="22"/>
      <c r="CNL30" s="15"/>
      <c r="CNM30" s="23"/>
      <c r="CNN30" s="21"/>
      <c r="CNO30"/>
      <c r="CNP30" s="4"/>
      <c r="CNQ30" s="4"/>
      <c r="CNR30"/>
      <c r="CNS30" s="22"/>
      <c r="CNT30" s="22"/>
      <c r="CNU30" s="22"/>
      <c r="CNV30" s="15"/>
      <c r="CNW30" s="23"/>
      <c r="CNX30" s="21"/>
      <c r="CNY30"/>
      <c r="CNZ30" s="4"/>
      <c r="COA30" s="4"/>
      <c r="COB30"/>
      <c r="COC30" s="22"/>
      <c r="COD30" s="22"/>
      <c r="COE30" s="22"/>
      <c r="COF30" s="15"/>
      <c r="COG30" s="23"/>
      <c r="COH30" s="21"/>
      <c r="COI30"/>
      <c r="COJ30" s="4"/>
      <c r="COK30" s="4"/>
      <c r="COL30"/>
      <c r="COM30" s="22"/>
      <c r="CON30" s="22"/>
      <c r="COO30" s="22"/>
      <c r="COP30" s="15"/>
      <c r="COQ30" s="23"/>
      <c r="COR30" s="21"/>
      <c r="COS30"/>
      <c r="COT30" s="4"/>
      <c r="COU30" s="4"/>
      <c r="COV30"/>
      <c r="COW30" s="22"/>
      <c r="COX30" s="22"/>
      <c r="COY30" s="22"/>
      <c r="COZ30" s="15"/>
      <c r="CPA30" s="23"/>
      <c r="CPB30" s="21"/>
      <c r="CPC30"/>
      <c r="CPD30" s="4"/>
      <c r="CPE30" s="4"/>
      <c r="CPF30"/>
      <c r="CPG30" s="22"/>
      <c r="CPH30" s="22"/>
      <c r="CPI30" s="22"/>
      <c r="CPJ30" s="15"/>
      <c r="CPK30" s="23"/>
      <c r="CPL30" s="21"/>
      <c r="CPM30"/>
      <c r="CPN30" s="4"/>
      <c r="CPO30" s="4"/>
      <c r="CPP30"/>
      <c r="CPQ30" s="22"/>
      <c r="CPR30" s="22"/>
      <c r="CPS30" s="22"/>
      <c r="CPT30" s="15"/>
      <c r="CPU30" s="23"/>
      <c r="CPV30" s="21"/>
      <c r="CPW30"/>
      <c r="CPX30" s="4"/>
      <c r="CPY30" s="4"/>
      <c r="CPZ30"/>
      <c r="CQA30" s="22"/>
      <c r="CQB30" s="22"/>
      <c r="CQC30" s="22"/>
      <c r="CQD30" s="15"/>
      <c r="CQE30" s="23"/>
      <c r="CQF30" s="21"/>
      <c r="CQG30"/>
      <c r="CQH30" s="4"/>
      <c r="CQI30" s="4"/>
      <c r="CQJ30"/>
      <c r="CQK30" s="22"/>
      <c r="CQL30" s="22"/>
      <c r="CQM30" s="22"/>
      <c r="CQN30" s="15"/>
      <c r="CQO30" s="23"/>
      <c r="CQP30" s="21"/>
      <c r="CQQ30"/>
      <c r="CQR30" s="4"/>
      <c r="CQS30" s="4"/>
      <c r="CQT30"/>
      <c r="CQU30" s="22"/>
      <c r="CQV30" s="22"/>
      <c r="CQW30" s="22"/>
      <c r="CQX30" s="15"/>
      <c r="CQY30" s="23"/>
      <c r="CQZ30" s="21"/>
      <c r="CRA30"/>
      <c r="CRB30" s="4"/>
      <c r="CRC30" s="4"/>
      <c r="CRD30"/>
      <c r="CRE30" s="22"/>
      <c r="CRF30" s="22"/>
      <c r="CRG30" s="22"/>
      <c r="CRH30" s="15"/>
      <c r="CRI30" s="23"/>
      <c r="CRJ30" s="21"/>
      <c r="CRK30"/>
      <c r="CRL30" s="4"/>
      <c r="CRM30" s="4"/>
      <c r="CRN30"/>
      <c r="CRO30" s="22"/>
      <c r="CRP30" s="22"/>
      <c r="CRQ30" s="22"/>
      <c r="CRR30" s="15"/>
      <c r="CRS30" s="23"/>
      <c r="CRT30" s="21"/>
      <c r="CRU30"/>
      <c r="CRV30" s="4"/>
      <c r="CRW30" s="4"/>
      <c r="CRX30"/>
      <c r="CRY30" s="22"/>
      <c r="CRZ30" s="22"/>
      <c r="CSA30" s="22"/>
      <c r="CSB30" s="15"/>
      <c r="CSC30" s="23"/>
      <c r="CSD30" s="21"/>
      <c r="CSE30"/>
      <c r="CSF30" s="4"/>
      <c r="CSG30" s="4"/>
      <c r="CSH30"/>
      <c r="CSI30" s="22"/>
      <c r="CSJ30" s="22"/>
      <c r="CSK30" s="22"/>
      <c r="CSL30" s="15"/>
      <c r="CSM30" s="23"/>
      <c r="CSN30" s="21"/>
      <c r="CSO30"/>
      <c r="CSP30" s="4"/>
      <c r="CSQ30" s="4"/>
      <c r="CSR30"/>
      <c r="CSS30" s="22"/>
      <c r="CST30" s="22"/>
      <c r="CSU30" s="22"/>
      <c r="CSV30" s="15"/>
      <c r="CSW30" s="23"/>
      <c r="CSX30" s="21"/>
      <c r="CSY30"/>
      <c r="CSZ30" s="4"/>
      <c r="CTA30" s="4"/>
      <c r="CTB30"/>
      <c r="CTC30" s="22"/>
      <c r="CTD30" s="22"/>
      <c r="CTE30" s="22"/>
      <c r="CTF30" s="15"/>
      <c r="CTG30" s="23"/>
      <c r="CTH30" s="21"/>
      <c r="CTI30"/>
      <c r="CTJ30" s="4"/>
      <c r="CTK30" s="4"/>
      <c r="CTL30"/>
      <c r="CTM30" s="22"/>
      <c r="CTN30" s="22"/>
      <c r="CTO30" s="22"/>
      <c r="CTP30" s="15"/>
      <c r="CTQ30" s="23"/>
      <c r="CTR30" s="21"/>
      <c r="CTS30"/>
      <c r="CTT30" s="4"/>
      <c r="CTU30" s="4"/>
      <c r="CTV30"/>
      <c r="CTW30" s="22"/>
      <c r="CTX30" s="22"/>
      <c r="CTY30" s="22"/>
      <c r="CTZ30" s="15"/>
      <c r="CUA30" s="23"/>
      <c r="CUB30" s="21"/>
      <c r="CUC30"/>
      <c r="CUD30" s="4"/>
      <c r="CUE30" s="4"/>
      <c r="CUF30"/>
      <c r="CUG30" s="22"/>
      <c r="CUH30" s="22"/>
      <c r="CUI30" s="22"/>
      <c r="CUJ30" s="15"/>
      <c r="CUK30" s="23"/>
      <c r="CUL30" s="21"/>
      <c r="CUM30"/>
      <c r="CUN30" s="4"/>
      <c r="CUO30" s="4"/>
      <c r="CUP30"/>
      <c r="CUQ30" s="22"/>
      <c r="CUR30" s="22"/>
      <c r="CUS30" s="22"/>
      <c r="CUT30" s="15"/>
      <c r="CUU30" s="23"/>
      <c r="CUV30" s="21"/>
      <c r="CUW30"/>
      <c r="CUX30" s="4"/>
      <c r="CUY30" s="4"/>
      <c r="CUZ30"/>
      <c r="CVA30" s="22"/>
      <c r="CVB30" s="22"/>
      <c r="CVC30" s="22"/>
      <c r="CVD30" s="15"/>
      <c r="CVE30" s="23"/>
      <c r="CVF30" s="21"/>
      <c r="CVG30"/>
      <c r="CVH30" s="4"/>
      <c r="CVI30" s="4"/>
      <c r="CVJ30"/>
      <c r="CVK30" s="22"/>
      <c r="CVL30" s="22"/>
      <c r="CVM30" s="22"/>
      <c r="CVN30" s="15"/>
      <c r="CVO30" s="23"/>
      <c r="CVP30" s="21"/>
      <c r="CVQ30"/>
      <c r="CVR30" s="4"/>
      <c r="CVS30" s="4"/>
      <c r="CVT30"/>
      <c r="CVU30" s="22"/>
      <c r="CVV30" s="22"/>
      <c r="CVW30" s="22"/>
      <c r="CVX30" s="15"/>
      <c r="CVY30" s="23"/>
      <c r="CVZ30" s="21"/>
      <c r="CWA30"/>
      <c r="CWB30" s="4"/>
      <c r="CWC30" s="4"/>
      <c r="CWD30"/>
      <c r="CWE30" s="22"/>
      <c r="CWF30" s="22"/>
      <c r="CWG30" s="22"/>
      <c r="CWH30" s="15"/>
      <c r="CWI30" s="23"/>
      <c r="CWJ30" s="21"/>
      <c r="CWK30"/>
      <c r="CWL30" s="4"/>
      <c r="CWM30" s="4"/>
      <c r="CWN30"/>
      <c r="CWO30" s="22"/>
      <c r="CWP30" s="22"/>
      <c r="CWQ30" s="22"/>
      <c r="CWR30" s="15"/>
      <c r="CWS30" s="23"/>
      <c r="CWT30" s="21"/>
      <c r="CWU30"/>
      <c r="CWV30" s="4"/>
      <c r="CWW30" s="4"/>
      <c r="CWX30"/>
      <c r="CWY30" s="22"/>
      <c r="CWZ30" s="22"/>
      <c r="CXA30" s="22"/>
      <c r="CXB30" s="15"/>
      <c r="CXC30" s="23"/>
      <c r="CXD30" s="21"/>
      <c r="CXE30"/>
      <c r="CXF30" s="4"/>
      <c r="CXG30" s="4"/>
      <c r="CXH30"/>
      <c r="CXI30" s="22"/>
      <c r="CXJ30" s="22"/>
      <c r="CXK30" s="22"/>
      <c r="CXL30" s="15"/>
      <c r="CXM30" s="23"/>
      <c r="CXN30" s="21"/>
      <c r="CXO30"/>
      <c r="CXP30" s="4"/>
      <c r="CXQ30" s="4"/>
      <c r="CXR30"/>
      <c r="CXS30" s="22"/>
      <c r="CXT30" s="22"/>
      <c r="CXU30" s="22"/>
      <c r="CXV30" s="15"/>
      <c r="CXW30" s="23"/>
      <c r="CXX30" s="21"/>
      <c r="CXY30"/>
      <c r="CXZ30" s="4"/>
      <c r="CYA30" s="4"/>
      <c r="CYB30"/>
      <c r="CYC30" s="22"/>
      <c r="CYD30" s="22"/>
      <c r="CYE30" s="22"/>
      <c r="CYF30" s="15"/>
      <c r="CYG30" s="23"/>
      <c r="CYH30" s="21"/>
      <c r="CYI30"/>
      <c r="CYJ30" s="4"/>
      <c r="CYK30" s="4"/>
      <c r="CYL30"/>
      <c r="CYM30" s="22"/>
      <c r="CYN30" s="22"/>
      <c r="CYO30" s="22"/>
      <c r="CYP30" s="15"/>
      <c r="CYQ30" s="23"/>
      <c r="CYR30" s="21"/>
      <c r="CYS30"/>
      <c r="CYT30" s="4"/>
      <c r="CYU30" s="4"/>
      <c r="CYV30"/>
      <c r="CYW30" s="22"/>
      <c r="CYX30" s="22"/>
      <c r="CYY30" s="22"/>
      <c r="CYZ30" s="15"/>
      <c r="CZA30" s="23"/>
      <c r="CZB30" s="21"/>
      <c r="CZC30"/>
      <c r="CZD30" s="4"/>
      <c r="CZE30" s="4"/>
      <c r="CZF30"/>
      <c r="CZG30" s="22"/>
      <c r="CZH30" s="22"/>
      <c r="CZI30" s="22"/>
      <c r="CZJ30" s="15"/>
      <c r="CZK30" s="23"/>
      <c r="CZL30" s="21"/>
      <c r="CZM30"/>
      <c r="CZN30" s="4"/>
      <c r="CZO30" s="4"/>
      <c r="CZP30"/>
      <c r="CZQ30" s="22"/>
      <c r="CZR30" s="22"/>
      <c r="CZS30" s="22"/>
      <c r="CZT30" s="15"/>
      <c r="CZU30" s="23"/>
      <c r="CZV30" s="21"/>
      <c r="CZW30"/>
      <c r="CZX30" s="4"/>
      <c r="CZY30" s="4"/>
      <c r="CZZ30"/>
      <c r="DAA30" s="22"/>
      <c r="DAB30" s="22"/>
      <c r="DAC30" s="22"/>
      <c r="DAD30" s="15"/>
      <c r="DAE30" s="23"/>
      <c r="DAF30" s="21"/>
      <c r="DAG30"/>
      <c r="DAH30" s="4"/>
      <c r="DAI30" s="4"/>
      <c r="DAJ30"/>
      <c r="DAK30" s="22"/>
      <c r="DAL30" s="22"/>
      <c r="DAM30" s="22"/>
      <c r="DAN30" s="15"/>
      <c r="DAO30" s="23"/>
      <c r="DAP30" s="21"/>
      <c r="DAQ30"/>
      <c r="DAR30" s="4"/>
      <c r="DAS30" s="4"/>
      <c r="DAT30"/>
      <c r="DAU30" s="22"/>
      <c r="DAV30" s="22"/>
      <c r="DAW30" s="22"/>
      <c r="DAX30" s="15"/>
      <c r="DAY30" s="23"/>
      <c r="DAZ30" s="21"/>
      <c r="DBA30"/>
      <c r="DBB30" s="4"/>
      <c r="DBC30" s="4"/>
      <c r="DBD30"/>
      <c r="DBE30" s="22"/>
      <c r="DBF30" s="22"/>
      <c r="DBG30" s="22"/>
      <c r="DBH30" s="15"/>
      <c r="DBI30" s="23"/>
      <c r="DBJ30" s="21"/>
      <c r="DBK30"/>
      <c r="DBL30" s="4"/>
      <c r="DBM30" s="4"/>
      <c r="DBN30"/>
      <c r="DBO30" s="22"/>
      <c r="DBP30" s="22"/>
      <c r="DBQ30" s="22"/>
      <c r="DBR30" s="15"/>
      <c r="DBS30" s="23"/>
      <c r="DBT30" s="21"/>
      <c r="DBU30"/>
      <c r="DBV30" s="4"/>
      <c r="DBW30" s="4"/>
      <c r="DBX30"/>
      <c r="DBY30" s="22"/>
      <c r="DBZ30" s="22"/>
      <c r="DCA30" s="22"/>
      <c r="DCB30" s="15"/>
      <c r="DCC30" s="23"/>
      <c r="DCD30" s="21"/>
      <c r="DCE30"/>
      <c r="DCF30" s="4"/>
      <c r="DCG30" s="4"/>
      <c r="DCH30"/>
      <c r="DCI30" s="22"/>
      <c r="DCJ30" s="22"/>
      <c r="DCK30" s="22"/>
      <c r="DCL30" s="15"/>
      <c r="DCM30" s="23"/>
      <c r="DCN30" s="21"/>
      <c r="DCO30"/>
      <c r="DCP30" s="4"/>
      <c r="DCQ30" s="4"/>
      <c r="DCR30"/>
      <c r="DCS30" s="22"/>
      <c r="DCT30" s="22"/>
      <c r="DCU30" s="22"/>
      <c r="DCV30" s="15"/>
      <c r="DCW30" s="23"/>
      <c r="DCX30" s="21"/>
      <c r="DCY30"/>
      <c r="DCZ30" s="4"/>
      <c r="DDA30" s="4"/>
      <c r="DDB30"/>
      <c r="DDC30" s="22"/>
      <c r="DDD30" s="22"/>
      <c r="DDE30" s="22"/>
      <c r="DDF30" s="15"/>
      <c r="DDG30" s="23"/>
      <c r="DDH30" s="21"/>
      <c r="DDI30"/>
      <c r="DDJ30" s="4"/>
      <c r="DDK30" s="4"/>
      <c r="DDL30"/>
      <c r="DDM30" s="22"/>
      <c r="DDN30" s="22"/>
      <c r="DDO30" s="22"/>
      <c r="DDP30" s="15"/>
      <c r="DDQ30" s="23"/>
      <c r="DDR30" s="21"/>
      <c r="DDS30"/>
      <c r="DDT30" s="4"/>
      <c r="DDU30" s="4"/>
      <c r="DDV30"/>
      <c r="DDW30" s="22"/>
      <c r="DDX30" s="22"/>
      <c r="DDY30" s="22"/>
      <c r="DDZ30" s="15"/>
      <c r="DEA30" s="23"/>
      <c r="DEB30" s="21"/>
      <c r="DEC30"/>
      <c r="DED30" s="4"/>
      <c r="DEE30" s="4"/>
      <c r="DEF30"/>
      <c r="DEG30" s="22"/>
      <c r="DEH30" s="22"/>
      <c r="DEI30" s="22"/>
      <c r="DEJ30" s="15"/>
      <c r="DEK30" s="23"/>
      <c r="DEL30" s="21"/>
      <c r="DEM30"/>
      <c r="DEN30" s="4"/>
      <c r="DEO30" s="4"/>
      <c r="DEP30"/>
      <c r="DEQ30" s="22"/>
      <c r="DER30" s="22"/>
      <c r="DES30" s="22"/>
      <c r="DET30" s="15"/>
      <c r="DEU30" s="23"/>
      <c r="DEV30" s="21"/>
      <c r="DEW30"/>
      <c r="DEX30" s="4"/>
      <c r="DEY30" s="4"/>
      <c r="DEZ30"/>
      <c r="DFA30" s="22"/>
      <c r="DFB30" s="22"/>
      <c r="DFC30" s="22"/>
      <c r="DFD30" s="15"/>
      <c r="DFE30" s="23"/>
      <c r="DFF30" s="21"/>
      <c r="DFG30"/>
      <c r="DFH30" s="4"/>
      <c r="DFI30" s="4"/>
      <c r="DFJ30"/>
      <c r="DFK30" s="22"/>
      <c r="DFL30" s="22"/>
      <c r="DFM30" s="22"/>
      <c r="DFN30" s="15"/>
      <c r="DFO30" s="23"/>
      <c r="DFP30" s="21"/>
      <c r="DFQ30"/>
      <c r="DFR30" s="4"/>
      <c r="DFS30" s="4"/>
      <c r="DFT30"/>
      <c r="DFU30" s="22"/>
      <c r="DFV30" s="22"/>
      <c r="DFW30" s="22"/>
      <c r="DFX30" s="15"/>
      <c r="DFY30" s="23"/>
      <c r="DFZ30" s="21"/>
      <c r="DGA30"/>
      <c r="DGB30" s="4"/>
      <c r="DGC30" s="4"/>
      <c r="DGD30"/>
      <c r="DGE30" s="22"/>
      <c r="DGF30" s="22"/>
      <c r="DGG30" s="22"/>
      <c r="DGH30" s="15"/>
      <c r="DGI30" s="23"/>
      <c r="DGJ30" s="21"/>
      <c r="DGK30"/>
      <c r="DGL30" s="4"/>
      <c r="DGM30" s="4"/>
      <c r="DGN30"/>
      <c r="DGO30" s="22"/>
      <c r="DGP30" s="22"/>
      <c r="DGQ30" s="22"/>
      <c r="DGR30" s="15"/>
      <c r="DGS30" s="23"/>
      <c r="DGT30" s="21"/>
      <c r="DGU30"/>
      <c r="DGV30" s="4"/>
      <c r="DGW30" s="4"/>
      <c r="DGX30"/>
      <c r="DGY30" s="22"/>
      <c r="DGZ30" s="22"/>
      <c r="DHA30" s="22"/>
      <c r="DHB30" s="15"/>
      <c r="DHC30" s="23"/>
      <c r="DHD30" s="21"/>
      <c r="DHE30"/>
      <c r="DHF30" s="4"/>
      <c r="DHG30" s="4"/>
      <c r="DHH30"/>
      <c r="DHI30" s="22"/>
      <c r="DHJ30" s="22"/>
      <c r="DHK30" s="22"/>
      <c r="DHL30" s="15"/>
      <c r="DHM30" s="23"/>
      <c r="DHN30" s="21"/>
      <c r="DHO30"/>
      <c r="DHP30" s="4"/>
      <c r="DHQ30" s="4"/>
      <c r="DHR30"/>
      <c r="DHS30" s="22"/>
      <c r="DHT30" s="22"/>
      <c r="DHU30" s="22"/>
      <c r="DHV30" s="15"/>
      <c r="DHW30" s="23"/>
      <c r="DHX30" s="21"/>
      <c r="DHY30"/>
      <c r="DHZ30" s="4"/>
      <c r="DIA30" s="4"/>
      <c r="DIB30"/>
      <c r="DIC30" s="22"/>
      <c r="DID30" s="22"/>
      <c r="DIE30" s="22"/>
      <c r="DIF30" s="15"/>
      <c r="DIG30" s="23"/>
      <c r="DIH30" s="21"/>
      <c r="DII30"/>
      <c r="DIJ30" s="4"/>
      <c r="DIK30" s="4"/>
      <c r="DIL30"/>
      <c r="DIM30" s="22"/>
      <c r="DIN30" s="22"/>
      <c r="DIO30" s="22"/>
      <c r="DIP30" s="15"/>
      <c r="DIQ30" s="23"/>
      <c r="DIR30" s="21"/>
      <c r="DIS30"/>
      <c r="DIT30" s="4"/>
      <c r="DIU30" s="4"/>
      <c r="DIV30"/>
      <c r="DIW30" s="22"/>
      <c r="DIX30" s="22"/>
      <c r="DIY30" s="22"/>
      <c r="DIZ30" s="15"/>
      <c r="DJA30" s="23"/>
      <c r="DJB30" s="21"/>
      <c r="DJC30"/>
      <c r="DJD30" s="4"/>
      <c r="DJE30" s="4"/>
      <c r="DJF30"/>
      <c r="DJG30" s="22"/>
      <c r="DJH30" s="22"/>
      <c r="DJI30" s="22"/>
      <c r="DJJ30" s="15"/>
      <c r="DJK30" s="23"/>
      <c r="DJL30" s="21"/>
      <c r="DJM30"/>
      <c r="DJN30" s="4"/>
      <c r="DJO30" s="4"/>
      <c r="DJP30"/>
      <c r="DJQ30" s="22"/>
      <c r="DJR30" s="22"/>
      <c r="DJS30" s="22"/>
      <c r="DJT30" s="15"/>
      <c r="DJU30" s="23"/>
      <c r="DJV30" s="21"/>
      <c r="DJW30"/>
      <c r="DJX30" s="4"/>
      <c r="DJY30" s="4"/>
      <c r="DJZ30"/>
      <c r="DKA30" s="22"/>
      <c r="DKB30" s="22"/>
      <c r="DKC30" s="22"/>
      <c r="DKD30" s="15"/>
      <c r="DKE30" s="23"/>
      <c r="DKF30" s="21"/>
      <c r="DKG30"/>
      <c r="DKH30" s="4"/>
      <c r="DKI30" s="4"/>
      <c r="DKJ30"/>
      <c r="DKK30" s="22"/>
      <c r="DKL30" s="22"/>
      <c r="DKM30" s="22"/>
      <c r="DKN30" s="15"/>
      <c r="DKO30" s="23"/>
      <c r="DKP30" s="21"/>
      <c r="DKQ30"/>
      <c r="DKR30" s="4"/>
      <c r="DKS30" s="4"/>
      <c r="DKT30"/>
      <c r="DKU30" s="22"/>
      <c r="DKV30" s="22"/>
      <c r="DKW30" s="22"/>
      <c r="DKX30" s="15"/>
      <c r="DKY30" s="23"/>
      <c r="DKZ30" s="21"/>
      <c r="DLA30"/>
      <c r="DLB30" s="4"/>
      <c r="DLC30" s="4"/>
      <c r="DLD30"/>
      <c r="DLE30" s="22"/>
      <c r="DLF30" s="22"/>
      <c r="DLG30" s="22"/>
      <c r="DLH30" s="15"/>
      <c r="DLI30" s="23"/>
      <c r="DLJ30" s="21"/>
      <c r="DLK30"/>
      <c r="DLL30" s="4"/>
      <c r="DLM30" s="4"/>
      <c r="DLN30"/>
      <c r="DLO30" s="22"/>
      <c r="DLP30" s="22"/>
      <c r="DLQ30" s="22"/>
      <c r="DLR30" s="15"/>
      <c r="DLS30" s="23"/>
      <c r="DLT30" s="21"/>
      <c r="DLU30"/>
      <c r="DLV30" s="4"/>
      <c r="DLW30" s="4"/>
      <c r="DLX30"/>
      <c r="DLY30" s="22"/>
      <c r="DLZ30" s="22"/>
      <c r="DMA30" s="22"/>
      <c r="DMB30" s="15"/>
      <c r="DMC30" s="23"/>
      <c r="DMD30" s="21"/>
      <c r="DME30"/>
      <c r="DMF30" s="4"/>
      <c r="DMG30" s="4"/>
      <c r="DMH30"/>
      <c r="DMI30" s="22"/>
      <c r="DMJ30" s="22"/>
      <c r="DMK30" s="22"/>
      <c r="DML30" s="15"/>
      <c r="DMM30" s="23"/>
      <c r="DMN30" s="21"/>
      <c r="DMO30"/>
      <c r="DMP30" s="4"/>
      <c r="DMQ30" s="4"/>
      <c r="DMR30"/>
      <c r="DMS30" s="22"/>
      <c r="DMT30" s="22"/>
      <c r="DMU30" s="22"/>
      <c r="DMV30" s="15"/>
      <c r="DMW30" s="23"/>
      <c r="DMX30" s="21"/>
      <c r="DMY30"/>
      <c r="DMZ30" s="4"/>
      <c r="DNA30" s="4"/>
      <c r="DNB30"/>
      <c r="DNC30" s="22"/>
      <c r="DND30" s="22"/>
      <c r="DNE30" s="22"/>
      <c r="DNF30" s="15"/>
      <c r="DNG30" s="23"/>
      <c r="DNH30" s="21"/>
      <c r="DNI30"/>
      <c r="DNJ30" s="4"/>
      <c r="DNK30" s="4"/>
      <c r="DNL30"/>
      <c r="DNM30" s="22"/>
      <c r="DNN30" s="22"/>
      <c r="DNO30" s="22"/>
      <c r="DNP30" s="15"/>
      <c r="DNQ30" s="23"/>
      <c r="DNR30" s="21"/>
      <c r="DNS30"/>
      <c r="DNT30" s="4"/>
      <c r="DNU30" s="4"/>
      <c r="DNV30"/>
      <c r="DNW30" s="22"/>
      <c r="DNX30" s="22"/>
      <c r="DNY30" s="22"/>
      <c r="DNZ30" s="15"/>
      <c r="DOA30" s="23"/>
      <c r="DOB30" s="21"/>
      <c r="DOC30"/>
      <c r="DOD30" s="4"/>
      <c r="DOE30" s="4"/>
      <c r="DOF30"/>
      <c r="DOG30" s="22"/>
      <c r="DOH30" s="22"/>
      <c r="DOI30" s="22"/>
      <c r="DOJ30" s="15"/>
      <c r="DOK30" s="23"/>
      <c r="DOL30" s="21"/>
      <c r="DOM30"/>
      <c r="DON30" s="4"/>
      <c r="DOO30" s="4"/>
      <c r="DOP30"/>
      <c r="DOQ30" s="22"/>
      <c r="DOR30" s="22"/>
      <c r="DOS30" s="22"/>
      <c r="DOT30" s="15"/>
      <c r="DOU30" s="23"/>
      <c r="DOV30" s="21"/>
      <c r="DOW30"/>
      <c r="DOX30" s="4"/>
      <c r="DOY30" s="4"/>
      <c r="DOZ30"/>
      <c r="DPA30" s="22"/>
      <c r="DPB30" s="22"/>
      <c r="DPC30" s="22"/>
      <c r="DPD30" s="15"/>
      <c r="DPE30" s="23"/>
      <c r="DPF30" s="21"/>
      <c r="DPG30"/>
      <c r="DPH30" s="4"/>
      <c r="DPI30" s="4"/>
      <c r="DPJ30"/>
      <c r="DPK30" s="22"/>
      <c r="DPL30" s="22"/>
      <c r="DPM30" s="22"/>
      <c r="DPN30" s="15"/>
      <c r="DPO30" s="23"/>
      <c r="DPP30" s="21"/>
      <c r="DPQ30"/>
      <c r="DPR30" s="4"/>
      <c r="DPS30" s="4"/>
      <c r="DPT30"/>
      <c r="DPU30" s="22"/>
      <c r="DPV30" s="22"/>
      <c r="DPW30" s="22"/>
      <c r="DPX30" s="15"/>
      <c r="DPY30" s="23"/>
      <c r="DPZ30" s="21"/>
      <c r="DQA30"/>
      <c r="DQB30" s="4"/>
      <c r="DQC30" s="4"/>
      <c r="DQD30"/>
      <c r="DQE30" s="22"/>
      <c r="DQF30" s="22"/>
      <c r="DQG30" s="22"/>
      <c r="DQH30" s="15"/>
      <c r="DQI30" s="23"/>
      <c r="DQJ30" s="21"/>
      <c r="DQK30"/>
      <c r="DQL30" s="4"/>
      <c r="DQM30" s="4"/>
      <c r="DQN30"/>
      <c r="DQO30" s="22"/>
      <c r="DQP30" s="22"/>
      <c r="DQQ30" s="22"/>
      <c r="DQR30" s="15"/>
      <c r="DQS30" s="23"/>
      <c r="DQT30" s="21"/>
      <c r="DQU30"/>
      <c r="DQV30" s="4"/>
      <c r="DQW30" s="4"/>
      <c r="DQX30"/>
      <c r="DQY30" s="22"/>
      <c r="DQZ30" s="22"/>
      <c r="DRA30" s="22"/>
      <c r="DRB30" s="15"/>
      <c r="DRC30" s="23"/>
      <c r="DRD30" s="21"/>
      <c r="DRE30"/>
      <c r="DRF30" s="4"/>
      <c r="DRG30" s="4"/>
      <c r="DRH30"/>
      <c r="DRI30" s="22"/>
      <c r="DRJ30" s="22"/>
      <c r="DRK30" s="22"/>
      <c r="DRL30" s="15"/>
      <c r="DRM30" s="23"/>
      <c r="DRN30" s="21"/>
      <c r="DRO30"/>
      <c r="DRP30" s="4"/>
      <c r="DRQ30" s="4"/>
      <c r="DRR30"/>
      <c r="DRS30" s="22"/>
      <c r="DRT30" s="22"/>
      <c r="DRU30" s="22"/>
      <c r="DRV30" s="15"/>
      <c r="DRW30" s="23"/>
      <c r="DRX30" s="21"/>
      <c r="DRY30"/>
      <c r="DRZ30" s="4"/>
      <c r="DSA30" s="4"/>
      <c r="DSB30"/>
      <c r="DSC30" s="22"/>
      <c r="DSD30" s="22"/>
      <c r="DSE30" s="22"/>
      <c r="DSF30" s="15"/>
      <c r="DSG30" s="23"/>
      <c r="DSH30" s="21"/>
      <c r="DSI30"/>
      <c r="DSJ30" s="4"/>
      <c r="DSK30" s="4"/>
      <c r="DSL30"/>
      <c r="DSM30" s="22"/>
      <c r="DSN30" s="22"/>
      <c r="DSO30" s="22"/>
      <c r="DSP30" s="15"/>
      <c r="DSQ30" s="23"/>
      <c r="DSR30" s="21"/>
      <c r="DSS30"/>
      <c r="DST30" s="4"/>
      <c r="DSU30" s="4"/>
      <c r="DSV30"/>
      <c r="DSW30" s="22"/>
      <c r="DSX30" s="22"/>
      <c r="DSY30" s="22"/>
      <c r="DSZ30" s="15"/>
      <c r="DTA30" s="23"/>
      <c r="DTB30" s="21"/>
      <c r="DTC30"/>
      <c r="DTD30" s="4"/>
      <c r="DTE30" s="4"/>
      <c r="DTF30"/>
      <c r="DTG30" s="22"/>
      <c r="DTH30" s="22"/>
      <c r="DTI30" s="22"/>
      <c r="DTJ30" s="15"/>
      <c r="DTK30" s="23"/>
      <c r="DTL30" s="21"/>
      <c r="DTM30"/>
      <c r="DTN30" s="4"/>
      <c r="DTO30" s="4"/>
      <c r="DTP30"/>
      <c r="DTQ30" s="22"/>
      <c r="DTR30" s="22"/>
      <c r="DTS30" s="22"/>
      <c r="DTT30" s="15"/>
      <c r="DTU30" s="23"/>
      <c r="DTV30" s="21"/>
      <c r="DTW30"/>
      <c r="DTX30" s="4"/>
      <c r="DTY30" s="4"/>
      <c r="DTZ30"/>
      <c r="DUA30" s="22"/>
      <c r="DUB30" s="22"/>
      <c r="DUC30" s="22"/>
      <c r="DUD30" s="15"/>
      <c r="DUE30" s="23"/>
      <c r="DUF30" s="21"/>
      <c r="DUG30"/>
      <c r="DUH30" s="4"/>
      <c r="DUI30" s="4"/>
      <c r="DUJ30"/>
      <c r="DUK30" s="22"/>
      <c r="DUL30" s="22"/>
      <c r="DUM30" s="22"/>
      <c r="DUN30" s="15"/>
      <c r="DUO30" s="23"/>
      <c r="DUP30" s="21"/>
      <c r="DUQ30"/>
      <c r="DUR30" s="4"/>
      <c r="DUS30" s="4"/>
      <c r="DUT30"/>
      <c r="DUU30" s="22"/>
      <c r="DUV30" s="22"/>
      <c r="DUW30" s="22"/>
      <c r="DUX30" s="15"/>
      <c r="DUY30" s="23"/>
      <c r="DUZ30" s="21"/>
      <c r="DVA30"/>
      <c r="DVB30" s="4"/>
      <c r="DVC30" s="4"/>
      <c r="DVD30"/>
      <c r="DVE30" s="22"/>
      <c r="DVF30" s="22"/>
      <c r="DVG30" s="22"/>
      <c r="DVH30" s="15"/>
      <c r="DVI30" s="23"/>
      <c r="DVJ30" s="21"/>
      <c r="DVK30"/>
      <c r="DVL30" s="4"/>
      <c r="DVM30" s="4"/>
      <c r="DVN30"/>
      <c r="DVO30" s="22"/>
      <c r="DVP30" s="22"/>
      <c r="DVQ30" s="22"/>
      <c r="DVR30" s="15"/>
      <c r="DVS30" s="23"/>
      <c r="DVT30" s="21"/>
      <c r="DVU30"/>
      <c r="DVV30" s="4"/>
      <c r="DVW30" s="4"/>
      <c r="DVX30"/>
      <c r="DVY30" s="22"/>
      <c r="DVZ30" s="22"/>
      <c r="DWA30" s="22"/>
      <c r="DWB30" s="15"/>
      <c r="DWC30" s="23"/>
      <c r="DWD30" s="21"/>
      <c r="DWE30"/>
      <c r="DWF30" s="4"/>
      <c r="DWG30" s="4"/>
      <c r="DWH30"/>
      <c r="DWI30" s="22"/>
      <c r="DWJ30" s="22"/>
      <c r="DWK30" s="22"/>
      <c r="DWL30" s="15"/>
      <c r="DWM30" s="23"/>
      <c r="DWN30" s="21"/>
      <c r="DWO30"/>
      <c r="DWP30" s="4"/>
      <c r="DWQ30" s="4"/>
      <c r="DWR30"/>
      <c r="DWS30" s="22"/>
      <c r="DWT30" s="22"/>
      <c r="DWU30" s="22"/>
      <c r="DWV30" s="15"/>
      <c r="DWW30" s="23"/>
      <c r="DWX30" s="21"/>
      <c r="DWY30"/>
      <c r="DWZ30" s="4"/>
      <c r="DXA30" s="4"/>
      <c r="DXB30"/>
      <c r="DXC30" s="22"/>
      <c r="DXD30" s="22"/>
      <c r="DXE30" s="22"/>
      <c r="DXF30" s="15"/>
      <c r="DXG30" s="23"/>
      <c r="DXH30" s="21"/>
      <c r="DXI30"/>
      <c r="DXJ30" s="4"/>
      <c r="DXK30" s="4"/>
      <c r="DXL30"/>
      <c r="DXM30" s="22"/>
      <c r="DXN30" s="22"/>
      <c r="DXO30" s="22"/>
      <c r="DXP30" s="15"/>
      <c r="DXQ30" s="23"/>
      <c r="DXR30" s="21"/>
      <c r="DXS30"/>
      <c r="DXT30" s="4"/>
      <c r="DXU30" s="4"/>
      <c r="DXV30"/>
      <c r="DXW30" s="22"/>
      <c r="DXX30" s="22"/>
      <c r="DXY30" s="22"/>
      <c r="DXZ30" s="15"/>
      <c r="DYA30" s="23"/>
      <c r="DYB30" s="21"/>
      <c r="DYC30"/>
      <c r="DYD30" s="4"/>
      <c r="DYE30" s="4"/>
      <c r="DYF30"/>
      <c r="DYG30" s="22"/>
      <c r="DYH30" s="22"/>
      <c r="DYI30" s="22"/>
      <c r="DYJ30" s="15"/>
      <c r="DYK30" s="23"/>
      <c r="DYL30" s="21"/>
      <c r="DYM30"/>
      <c r="DYN30" s="4"/>
      <c r="DYO30" s="4"/>
      <c r="DYP30"/>
      <c r="DYQ30" s="22"/>
      <c r="DYR30" s="22"/>
      <c r="DYS30" s="22"/>
      <c r="DYT30" s="15"/>
      <c r="DYU30" s="23"/>
      <c r="DYV30" s="21"/>
      <c r="DYW30"/>
      <c r="DYX30" s="4"/>
      <c r="DYY30" s="4"/>
      <c r="DYZ30"/>
      <c r="DZA30" s="22"/>
      <c r="DZB30" s="22"/>
      <c r="DZC30" s="22"/>
      <c r="DZD30" s="15"/>
      <c r="DZE30" s="23"/>
      <c r="DZF30" s="21"/>
      <c r="DZG30"/>
      <c r="DZH30" s="4"/>
      <c r="DZI30" s="4"/>
      <c r="DZJ30"/>
      <c r="DZK30" s="22"/>
      <c r="DZL30" s="22"/>
      <c r="DZM30" s="22"/>
      <c r="DZN30" s="15"/>
      <c r="DZO30" s="23"/>
      <c r="DZP30" s="21"/>
      <c r="DZQ30"/>
      <c r="DZR30" s="4"/>
      <c r="DZS30" s="4"/>
      <c r="DZT30"/>
      <c r="DZU30" s="22"/>
      <c r="DZV30" s="22"/>
      <c r="DZW30" s="22"/>
      <c r="DZX30" s="15"/>
      <c r="DZY30" s="23"/>
      <c r="DZZ30" s="21"/>
      <c r="EAA30"/>
      <c r="EAB30" s="4"/>
      <c r="EAC30" s="4"/>
      <c r="EAD30"/>
      <c r="EAE30" s="22"/>
      <c r="EAF30" s="22"/>
      <c r="EAG30" s="22"/>
      <c r="EAH30" s="15"/>
      <c r="EAI30" s="23"/>
      <c r="EAJ30" s="21"/>
      <c r="EAK30"/>
      <c r="EAL30" s="4"/>
      <c r="EAM30" s="4"/>
      <c r="EAN30"/>
      <c r="EAO30" s="22"/>
      <c r="EAP30" s="22"/>
      <c r="EAQ30" s="22"/>
      <c r="EAR30" s="15"/>
      <c r="EAS30" s="23"/>
      <c r="EAT30" s="21"/>
      <c r="EAU30"/>
      <c r="EAV30" s="4"/>
      <c r="EAW30" s="4"/>
      <c r="EAX30"/>
      <c r="EAY30" s="22"/>
      <c r="EAZ30" s="22"/>
      <c r="EBA30" s="22"/>
      <c r="EBB30" s="15"/>
      <c r="EBC30" s="23"/>
      <c r="EBD30" s="21"/>
      <c r="EBE30"/>
      <c r="EBF30" s="4"/>
      <c r="EBG30" s="4"/>
      <c r="EBH30"/>
      <c r="EBI30" s="22"/>
      <c r="EBJ30" s="22"/>
      <c r="EBK30" s="22"/>
      <c r="EBL30" s="15"/>
      <c r="EBM30" s="23"/>
      <c r="EBN30" s="21"/>
      <c r="EBO30"/>
      <c r="EBP30" s="4"/>
      <c r="EBQ30" s="4"/>
      <c r="EBR30"/>
      <c r="EBS30" s="22"/>
      <c r="EBT30" s="22"/>
      <c r="EBU30" s="22"/>
      <c r="EBV30" s="15"/>
      <c r="EBW30" s="23"/>
      <c r="EBX30" s="21"/>
      <c r="EBY30"/>
      <c r="EBZ30" s="4"/>
      <c r="ECA30" s="4"/>
      <c r="ECB30"/>
      <c r="ECC30" s="22"/>
      <c r="ECD30" s="22"/>
      <c r="ECE30" s="22"/>
      <c r="ECF30" s="15"/>
      <c r="ECG30" s="23"/>
      <c r="ECH30" s="21"/>
      <c r="ECI30"/>
      <c r="ECJ30" s="4"/>
      <c r="ECK30" s="4"/>
      <c r="ECL30"/>
      <c r="ECM30" s="22"/>
      <c r="ECN30" s="22"/>
      <c r="ECO30" s="22"/>
      <c r="ECP30" s="15"/>
      <c r="ECQ30" s="23"/>
      <c r="ECR30" s="21"/>
      <c r="ECS30"/>
      <c r="ECT30" s="4"/>
      <c r="ECU30" s="4"/>
      <c r="ECV30"/>
      <c r="ECW30" s="22"/>
      <c r="ECX30" s="22"/>
      <c r="ECY30" s="22"/>
      <c r="ECZ30" s="15"/>
      <c r="EDA30" s="23"/>
      <c r="EDB30" s="21"/>
      <c r="EDC30"/>
      <c r="EDD30" s="4"/>
      <c r="EDE30" s="4"/>
      <c r="EDF30"/>
      <c r="EDG30" s="22"/>
      <c r="EDH30" s="22"/>
      <c r="EDI30" s="22"/>
      <c r="EDJ30" s="15"/>
      <c r="EDK30" s="23"/>
      <c r="EDL30" s="21"/>
      <c r="EDM30"/>
      <c r="EDN30" s="4"/>
      <c r="EDO30" s="4"/>
      <c r="EDP30"/>
      <c r="EDQ30" s="22"/>
      <c r="EDR30" s="22"/>
      <c r="EDS30" s="22"/>
      <c r="EDT30" s="15"/>
      <c r="EDU30" s="23"/>
      <c r="EDV30" s="21"/>
      <c r="EDW30"/>
      <c r="EDX30" s="4"/>
      <c r="EDY30" s="4"/>
      <c r="EDZ30"/>
      <c r="EEA30" s="22"/>
      <c r="EEB30" s="22"/>
      <c r="EEC30" s="22"/>
      <c r="EED30" s="15"/>
      <c r="EEE30" s="23"/>
      <c r="EEF30" s="21"/>
      <c r="EEG30"/>
      <c r="EEH30" s="4"/>
      <c r="EEI30" s="4"/>
      <c r="EEJ30"/>
      <c r="EEK30" s="22"/>
      <c r="EEL30" s="22"/>
      <c r="EEM30" s="22"/>
      <c r="EEN30" s="15"/>
      <c r="EEO30" s="23"/>
      <c r="EEP30" s="21"/>
      <c r="EEQ30"/>
      <c r="EER30" s="4"/>
      <c r="EES30" s="4"/>
      <c r="EET30"/>
      <c r="EEU30" s="22"/>
      <c r="EEV30" s="22"/>
      <c r="EEW30" s="22"/>
      <c r="EEX30" s="15"/>
      <c r="EEY30" s="23"/>
      <c r="EEZ30" s="21"/>
      <c r="EFA30"/>
      <c r="EFB30" s="4"/>
      <c r="EFC30" s="4"/>
      <c r="EFD30"/>
      <c r="EFE30" s="22"/>
      <c r="EFF30" s="22"/>
      <c r="EFG30" s="22"/>
      <c r="EFH30" s="15"/>
      <c r="EFI30" s="23"/>
      <c r="EFJ30" s="21"/>
      <c r="EFK30"/>
      <c r="EFL30" s="4"/>
      <c r="EFM30" s="4"/>
      <c r="EFN30"/>
      <c r="EFO30" s="22"/>
      <c r="EFP30" s="22"/>
      <c r="EFQ30" s="22"/>
      <c r="EFR30" s="15"/>
      <c r="EFS30" s="23"/>
      <c r="EFT30" s="21"/>
      <c r="EFU30"/>
      <c r="EFV30" s="4"/>
      <c r="EFW30" s="4"/>
      <c r="EFX30"/>
      <c r="EFY30" s="22"/>
      <c r="EFZ30" s="22"/>
      <c r="EGA30" s="22"/>
      <c r="EGB30" s="15"/>
      <c r="EGC30" s="23"/>
      <c r="EGD30" s="21"/>
      <c r="EGE30"/>
      <c r="EGF30" s="4"/>
      <c r="EGG30" s="4"/>
      <c r="EGH30"/>
      <c r="EGI30" s="22"/>
      <c r="EGJ30" s="22"/>
      <c r="EGK30" s="22"/>
      <c r="EGL30" s="15"/>
      <c r="EGM30" s="23"/>
      <c r="EGN30" s="21"/>
      <c r="EGO30"/>
      <c r="EGP30" s="4"/>
      <c r="EGQ30" s="4"/>
      <c r="EGR30"/>
      <c r="EGS30" s="22"/>
      <c r="EGT30" s="22"/>
      <c r="EGU30" s="22"/>
      <c r="EGV30" s="15"/>
      <c r="EGW30" s="23"/>
      <c r="EGX30" s="21"/>
      <c r="EGY30"/>
      <c r="EGZ30" s="4"/>
      <c r="EHA30" s="4"/>
      <c r="EHB30"/>
      <c r="EHC30" s="22"/>
      <c r="EHD30" s="22"/>
      <c r="EHE30" s="22"/>
      <c r="EHF30" s="15"/>
      <c r="EHG30" s="23"/>
      <c r="EHH30" s="21"/>
      <c r="EHI30"/>
      <c r="EHJ30" s="4"/>
      <c r="EHK30" s="4"/>
      <c r="EHL30"/>
      <c r="EHM30" s="22"/>
      <c r="EHN30" s="22"/>
      <c r="EHO30" s="22"/>
      <c r="EHP30" s="15"/>
      <c r="EHQ30" s="23"/>
      <c r="EHR30" s="21"/>
      <c r="EHS30"/>
      <c r="EHT30" s="4"/>
      <c r="EHU30" s="4"/>
      <c r="EHV30"/>
      <c r="EHW30" s="22"/>
      <c r="EHX30" s="22"/>
      <c r="EHY30" s="22"/>
      <c r="EHZ30" s="15"/>
      <c r="EIA30" s="23"/>
      <c r="EIB30" s="21"/>
      <c r="EIC30"/>
      <c r="EID30" s="4"/>
      <c r="EIE30" s="4"/>
      <c r="EIF30"/>
      <c r="EIG30" s="22"/>
      <c r="EIH30" s="22"/>
      <c r="EII30" s="22"/>
      <c r="EIJ30" s="15"/>
      <c r="EIK30" s="23"/>
      <c r="EIL30" s="21"/>
      <c r="EIM30"/>
      <c r="EIN30" s="4"/>
      <c r="EIO30" s="4"/>
      <c r="EIP30"/>
      <c r="EIQ30" s="22"/>
      <c r="EIR30" s="22"/>
      <c r="EIS30" s="22"/>
      <c r="EIT30" s="15"/>
      <c r="EIU30" s="23"/>
      <c r="EIV30" s="21"/>
      <c r="EIW30"/>
      <c r="EIX30" s="4"/>
      <c r="EIY30" s="4"/>
      <c r="EIZ30"/>
      <c r="EJA30" s="22"/>
      <c r="EJB30" s="22"/>
      <c r="EJC30" s="22"/>
      <c r="EJD30" s="15"/>
      <c r="EJE30" s="23"/>
      <c r="EJF30" s="21"/>
      <c r="EJG30"/>
      <c r="EJH30" s="4"/>
      <c r="EJI30" s="4"/>
      <c r="EJJ30"/>
      <c r="EJK30" s="22"/>
      <c r="EJL30" s="22"/>
      <c r="EJM30" s="22"/>
      <c r="EJN30" s="15"/>
      <c r="EJO30" s="23"/>
      <c r="EJP30" s="21"/>
      <c r="EJQ30"/>
      <c r="EJR30" s="4"/>
      <c r="EJS30" s="4"/>
      <c r="EJT30"/>
      <c r="EJU30" s="22"/>
      <c r="EJV30" s="22"/>
      <c r="EJW30" s="22"/>
      <c r="EJX30" s="15"/>
      <c r="EJY30" s="23"/>
      <c r="EJZ30" s="21"/>
      <c r="EKA30"/>
      <c r="EKB30" s="4"/>
      <c r="EKC30" s="4"/>
      <c r="EKD30"/>
      <c r="EKE30" s="22"/>
      <c r="EKF30" s="22"/>
      <c r="EKG30" s="22"/>
      <c r="EKH30" s="15"/>
      <c r="EKI30" s="23"/>
      <c r="EKJ30" s="21"/>
      <c r="EKK30"/>
      <c r="EKL30" s="4"/>
      <c r="EKM30" s="4"/>
      <c r="EKN30"/>
      <c r="EKO30" s="22"/>
      <c r="EKP30" s="22"/>
      <c r="EKQ30" s="22"/>
      <c r="EKR30" s="15"/>
      <c r="EKS30" s="23"/>
      <c r="EKT30" s="21"/>
      <c r="EKU30"/>
      <c r="EKV30" s="4"/>
      <c r="EKW30" s="4"/>
      <c r="EKX30"/>
      <c r="EKY30" s="22"/>
      <c r="EKZ30" s="22"/>
      <c r="ELA30" s="22"/>
      <c r="ELB30" s="15"/>
      <c r="ELC30" s="23"/>
      <c r="ELD30" s="21"/>
      <c r="ELE30"/>
      <c r="ELF30" s="4"/>
      <c r="ELG30" s="4"/>
      <c r="ELH30"/>
      <c r="ELI30" s="22"/>
      <c r="ELJ30" s="22"/>
      <c r="ELK30" s="22"/>
      <c r="ELL30" s="15"/>
      <c r="ELM30" s="23"/>
      <c r="ELN30" s="21"/>
      <c r="ELO30"/>
      <c r="ELP30" s="4"/>
      <c r="ELQ30" s="4"/>
      <c r="ELR30"/>
      <c r="ELS30" s="22"/>
      <c r="ELT30" s="22"/>
      <c r="ELU30" s="22"/>
      <c r="ELV30" s="15"/>
      <c r="ELW30" s="23"/>
      <c r="ELX30" s="21"/>
      <c r="ELY30"/>
      <c r="ELZ30" s="4"/>
      <c r="EMA30" s="4"/>
      <c r="EMB30"/>
      <c r="EMC30" s="22"/>
      <c r="EMD30" s="22"/>
      <c r="EME30" s="22"/>
      <c r="EMF30" s="15"/>
      <c r="EMG30" s="23"/>
      <c r="EMH30" s="21"/>
      <c r="EMI30"/>
      <c r="EMJ30" s="4"/>
      <c r="EMK30" s="4"/>
      <c r="EML30"/>
      <c r="EMM30" s="22"/>
      <c r="EMN30" s="22"/>
      <c r="EMO30" s="22"/>
      <c r="EMP30" s="15"/>
      <c r="EMQ30" s="23"/>
      <c r="EMR30" s="21"/>
      <c r="EMS30"/>
      <c r="EMT30" s="4"/>
      <c r="EMU30" s="4"/>
      <c r="EMV30"/>
      <c r="EMW30" s="22"/>
      <c r="EMX30" s="22"/>
      <c r="EMY30" s="22"/>
      <c r="EMZ30" s="15"/>
      <c r="ENA30" s="23"/>
      <c r="ENB30" s="21"/>
      <c r="ENC30"/>
      <c r="END30" s="4"/>
      <c r="ENE30" s="4"/>
      <c r="ENF30"/>
      <c r="ENG30" s="22"/>
      <c r="ENH30" s="22"/>
      <c r="ENI30" s="22"/>
      <c r="ENJ30" s="15"/>
      <c r="ENK30" s="23"/>
      <c r="ENL30" s="21"/>
      <c r="ENM30"/>
      <c r="ENN30" s="4"/>
      <c r="ENO30" s="4"/>
      <c r="ENP30"/>
      <c r="ENQ30" s="22"/>
      <c r="ENR30" s="22"/>
      <c r="ENS30" s="22"/>
      <c r="ENT30" s="15"/>
      <c r="ENU30" s="23"/>
      <c r="ENV30" s="21"/>
      <c r="ENW30"/>
      <c r="ENX30" s="4"/>
      <c r="ENY30" s="4"/>
      <c r="ENZ30"/>
      <c r="EOA30" s="22"/>
      <c r="EOB30" s="22"/>
      <c r="EOC30" s="22"/>
      <c r="EOD30" s="15"/>
      <c r="EOE30" s="23"/>
      <c r="EOF30" s="21"/>
      <c r="EOG30"/>
      <c r="EOH30" s="4"/>
      <c r="EOI30" s="4"/>
      <c r="EOJ30"/>
      <c r="EOK30" s="22"/>
      <c r="EOL30" s="22"/>
      <c r="EOM30" s="22"/>
      <c r="EON30" s="15"/>
      <c r="EOO30" s="23"/>
      <c r="EOP30" s="21"/>
      <c r="EOQ30"/>
      <c r="EOR30" s="4"/>
      <c r="EOS30" s="4"/>
      <c r="EOT30"/>
      <c r="EOU30" s="22"/>
      <c r="EOV30" s="22"/>
      <c r="EOW30" s="22"/>
      <c r="EOX30" s="15"/>
      <c r="EOY30" s="23"/>
      <c r="EOZ30" s="21"/>
      <c r="EPA30"/>
      <c r="EPB30" s="4"/>
      <c r="EPC30" s="4"/>
      <c r="EPD30"/>
      <c r="EPE30" s="22"/>
      <c r="EPF30" s="22"/>
      <c r="EPG30" s="22"/>
      <c r="EPH30" s="15"/>
      <c r="EPI30" s="23"/>
      <c r="EPJ30" s="21"/>
      <c r="EPK30"/>
      <c r="EPL30" s="4"/>
      <c r="EPM30" s="4"/>
      <c r="EPN30"/>
      <c r="EPO30" s="22"/>
      <c r="EPP30" s="22"/>
      <c r="EPQ30" s="22"/>
      <c r="EPR30" s="15"/>
      <c r="EPS30" s="23"/>
      <c r="EPT30" s="21"/>
      <c r="EPU30"/>
      <c r="EPV30" s="4"/>
      <c r="EPW30" s="4"/>
      <c r="EPX30"/>
      <c r="EPY30" s="22"/>
      <c r="EPZ30" s="22"/>
      <c r="EQA30" s="22"/>
      <c r="EQB30" s="15"/>
      <c r="EQC30" s="23"/>
      <c r="EQD30" s="21"/>
      <c r="EQE30"/>
      <c r="EQF30" s="4"/>
      <c r="EQG30" s="4"/>
      <c r="EQH30"/>
      <c r="EQI30" s="22"/>
      <c r="EQJ30" s="22"/>
      <c r="EQK30" s="22"/>
      <c r="EQL30" s="15"/>
      <c r="EQM30" s="23"/>
      <c r="EQN30" s="21"/>
      <c r="EQO30"/>
      <c r="EQP30" s="4"/>
      <c r="EQQ30" s="4"/>
      <c r="EQR30"/>
      <c r="EQS30" s="22"/>
      <c r="EQT30" s="22"/>
      <c r="EQU30" s="22"/>
      <c r="EQV30" s="15"/>
      <c r="EQW30" s="23"/>
      <c r="EQX30" s="21"/>
      <c r="EQY30"/>
      <c r="EQZ30" s="4"/>
      <c r="ERA30" s="4"/>
      <c r="ERB30"/>
      <c r="ERC30" s="22"/>
      <c r="ERD30" s="22"/>
      <c r="ERE30" s="22"/>
      <c r="ERF30" s="15"/>
      <c r="ERG30" s="23"/>
      <c r="ERH30" s="21"/>
      <c r="ERI30"/>
      <c r="ERJ30" s="4"/>
      <c r="ERK30" s="4"/>
      <c r="ERL30"/>
      <c r="ERM30" s="22"/>
      <c r="ERN30" s="22"/>
      <c r="ERO30" s="22"/>
      <c r="ERP30" s="15"/>
      <c r="ERQ30" s="23"/>
      <c r="ERR30" s="21"/>
      <c r="ERS30"/>
      <c r="ERT30" s="4"/>
      <c r="ERU30" s="4"/>
      <c r="ERV30"/>
      <c r="ERW30" s="22"/>
      <c r="ERX30" s="22"/>
      <c r="ERY30" s="22"/>
      <c r="ERZ30" s="15"/>
      <c r="ESA30" s="23"/>
      <c r="ESB30" s="21"/>
      <c r="ESC30"/>
      <c r="ESD30" s="4"/>
      <c r="ESE30" s="4"/>
      <c r="ESF30"/>
      <c r="ESG30" s="22"/>
      <c r="ESH30" s="22"/>
      <c r="ESI30" s="22"/>
      <c r="ESJ30" s="15"/>
      <c r="ESK30" s="23"/>
      <c r="ESL30" s="21"/>
      <c r="ESM30"/>
      <c r="ESN30" s="4"/>
      <c r="ESO30" s="4"/>
      <c r="ESP30"/>
      <c r="ESQ30" s="22"/>
      <c r="ESR30" s="22"/>
      <c r="ESS30" s="22"/>
      <c r="EST30" s="15"/>
      <c r="ESU30" s="23"/>
      <c r="ESV30" s="21"/>
      <c r="ESW30"/>
      <c r="ESX30" s="4"/>
      <c r="ESY30" s="4"/>
      <c r="ESZ30"/>
      <c r="ETA30" s="22"/>
      <c r="ETB30" s="22"/>
      <c r="ETC30" s="22"/>
      <c r="ETD30" s="15"/>
      <c r="ETE30" s="23"/>
      <c r="ETF30" s="21"/>
      <c r="ETG30"/>
      <c r="ETH30" s="4"/>
      <c r="ETI30" s="4"/>
      <c r="ETJ30"/>
      <c r="ETK30" s="22"/>
      <c r="ETL30" s="22"/>
      <c r="ETM30" s="22"/>
      <c r="ETN30" s="15"/>
      <c r="ETO30" s="23"/>
      <c r="ETP30" s="21"/>
      <c r="ETQ30"/>
      <c r="ETR30" s="4"/>
      <c r="ETS30" s="4"/>
      <c r="ETT30"/>
      <c r="ETU30" s="22"/>
      <c r="ETV30" s="22"/>
      <c r="ETW30" s="22"/>
      <c r="ETX30" s="15"/>
      <c r="ETY30" s="23"/>
      <c r="ETZ30" s="21"/>
      <c r="EUA30"/>
      <c r="EUB30" s="4"/>
      <c r="EUC30" s="4"/>
      <c r="EUD30"/>
      <c r="EUE30" s="22"/>
      <c r="EUF30" s="22"/>
      <c r="EUG30" s="22"/>
      <c r="EUH30" s="15"/>
      <c r="EUI30" s="23"/>
      <c r="EUJ30" s="21"/>
      <c r="EUK30"/>
      <c r="EUL30" s="4"/>
      <c r="EUM30" s="4"/>
      <c r="EUN30"/>
      <c r="EUO30" s="22"/>
      <c r="EUP30" s="22"/>
      <c r="EUQ30" s="22"/>
      <c r="EUR30" s="15"/>
      <c r="EUS30" s="23"/>
      <c r="EUT30" s="21"/>
      <c r="EUU30"/>
      <c r="EUV30" s="4"/>
      <c r="EUW30" s="4"/>
      <c r="EUX30"/>
      <c r="EUY30" s="22"/>
      <c r="EUZ30" s="22"/>
      <c r="EVA30" s="22"/>
      <c r="EVB30" s="15"/>
      <c r="EVC30" s="23"/>
      <c r="EVD30" s="21"/>
      <c r="EVE30"/>
      <c r="EVF30" s="4"/>
      <c r="EVG30" s="4"/>
      <c r="EVH30"/>
      <c r="EVI30" s="22"/>
      <c r="EVJ30" s="22"/>
      <c r="EVK30" s="22"/>
      <c r="EVL30" s="15"/>
      <c r="EVM30" s="23"/>
      <c r="EVN30" s="21"/>
      <c r="EVO30"/>
      <c r="EVP30" s="4"/>
      <c r="EVQ30" s="4"/>
      <c r="EVR30"/>
      <c r="EVS30" s="22"/>
      <c r="EVT30" s="22"/>
      <c r="EVU30" s="22"/>
      <c r="EVV30" s="15"/>
      <c r="EVW30" s="23"/>
      <c r="EVX30" s="21"/>
      <c r="EVY30"/>
      <c r="EVZ30" s="4"/>
      <c r="EWA30" s="4"/>
      <c r="EWB30"/>
      <c r="EWC30" s="22"/>
      <c r="EWD30" s="22"/>
      <c r="EWE30" s="22"/>
      <c r="EWF30" s="15"/>
      <c r="EWG30" s="23"/>
      <c r="EWH30" s="21"/>
      <c r="EWI30"/>
      <c r="EWJ30" s="4"/>
      <c r="EWK30" s="4"/>
      <c r="EWL30"/>
      <c r="EWM30" s="22"/>
      <c r="EWN30" s="22"/>
      <c r="EWO30" s="22"/>
      <c r="EWP30" s="15"/>
      <c r="EWQ30" s="23"/>
      <c r="EWR30" s="21"/>
      <c r="EWS30"/>
      <c r="EWT30" s="4"/>
      <c r="EWU30" s="4"/>
      <c r="EWV30"/>
      <c r="EWW30" s="22"/>
      <c r="EWX30" s="22"/>
      <c r="EWY30" s="22"/>
      <c r="EWZ30" s="15"/>
      <c r="EXA30" s="23"/>
      <c r="EXB30" s="21"/>
      <c r="EXC30"/>
      <c r="EXD30" s="4"/>
      <c r="EXE30" s="4"/>
      <c r="EXF30"/>
      <c r="EXG30" s="22"/>
      <c r="EXH30" s="22"/>
      <c r="EXI30" s="22"/>
      <c r="EXJ30" s="15"/>
      <c r="EXK30" s="23"/>
      <c r="EXL30" s="21"/>
      <c r="EXM30"/>
      <c r="EXN30" s="4"/>
      <c r="EXO30" s="4"/>
      <c r="EXP30"/>
      <c r="EXQ30" s="22"/>
      <c r="EXR30" s="22"/>
      <c r="EXS30" s="22"/>
      <c r="EXT30" s="15"/>
      <c r="EXU30" s="23"/>
      <c r="EXV30" s="21"/>
      <c r="EXW30"/>
      <c r="EXX30" s="4"/>
      <c r="EXY30" s="4"/>
      <c r="EXZ30"/>
      <c r="EYA30" s="22"/>
      <c r="EYB30" s="22"/>
      <c r="EYC30" s="22"/>
      <c r="EYD30" s="15"/>
      <c r="EYE30" s="23"/>
      <c r="EYF30" s="21"/>
      <c r="EYG30"/>
      <c r="EYH30" s="4"/>
      <c r="EYI30" s="4"/>
      <c r="EYJ30"/>
      <c r="EYK30" s="22"/>
      <c r="EYL30" s="22"/>
      <c r="EYM30" s="22"/>
      <c r="EYN30" s="15"/>
      <c r="EYO30" s="23"/>
      <c r="EYP30" s="21"/>
      <c r="EYQ30"/>
      <c r="EYR30" s="4"/>
      <c r="EYS30" s="4"/>
      <c r="EYT30"/>
      <c r="EYU30" s="22"/>
      <c r="EYV30" s="22"/>
      <c r="EYW30" s="22"/>
      <c r="EYX30" s="15"/>
      <c r="EYY30" s="23"/>
      <c r="EYZ30" s="21"/>
      <c r="EZA30"/>
      <c r="EZB30" s="4"/>
      <c r="EZC30" s="4"/>
      <c r="EZD30"/>
      <c r="EZE30" s="22"/>
      <c r="EZF30" s="22"/>
      <c r="EZG30" s="22"/>
      <c r="EZH30" s="15"/>
      <c r="EZI30" s="23"/>
      <c r="EZJ30" s="21"/>
      <c r="EZK30"/>
      <c r="EZL30" s="4"/>
      <c r="EZM30" s="4"/>
      <c r="EZN30"/>
      <c r="EZO30" s="22"/>
      <c r="EZP30" s="22"/>
      <c r="EZQ30" s="22"/>
      <c r="EZR30" s="15"/>
      <c r="EZS30" s="23"/>
      <c r="EZT30" s="21"/>
      <c r="EZU30"/>
      <c r="EZV30" s="4"/>
      <c r="EZW30" s="4"/>
      <c r="EZX30"/>
      <c r="EZY30" s="22"/>
      <c r="EZZ30" s="22"/>
      <c r="FAA30" s="22"/>
      <c r="FAB30" s="15"/>
      <c r="FAC30" s="23"/>
      <c r="FAD30" s="21"/>
      <c r="FAE30"/>
      <c r="FAF30" s="4"/>
      <c r="FAG30" s="4"/>
      <c r="FAH30"/>
      <c r="FAI30" s="22"/>
      <c r="FAJ30" s="22"/>
      <c r="FAK30" s="22"/>
      <c r="FAL30" s="15"/>
      <c r="FAM30" s="23"/>
      <c r="FAN30" s="21"/>
      <c r="FAO30"/>
      <c r="FAP30" s="4"/>
      <c r="FAQ30" s="4"/>
      <c r="FAR30"/>
      <c r="FAS30" s="22"/>
      <c r="FAT30" s="22"/>
      <c r="FAU30" s="22"/>
      <c r="FAV30" s="15"/>
      <c r="FAW30" s="23"/>
      <c r="FAX30" s="21"/>
      <c r="FAY30"/>
      <c r="FAZ30" s="4"/>
      <c r="FBA30" s="4"/>
      <c r="FBB30"/>
      <c r="FBC30" s="22"/>
      <c r="FBD30" s="22"/>
      <c r="FBE30" s="22"/>
      <c r="FBF30" s="15"/>
      <c r="FBG30" s="23"/>
      <c r="FBH30" s="21"/>
      <c r="FBI30"/>
      <c r="FBJ30" s="4"/>
      <c r="FBK30" s="4"/>
      <c r="FBL30"/>
      <c r="FBM30" s="22"/>
      <c r="FBN30" s="22"/>
      <c r="FBO30" s="22"/>
      <c r="FBP30" s="15"/>
      <c r="FBQ30" s="23"/>
      <c r="FBR30" s="21"/>
      <c r="FBS30"/>
      <c r="FBT30" s="4"/>
      <c r="FBU30" s="4"/>
      <c r="FBV30"/>
      <c r="FBW30" s="22"/>
      <c r="FBX30" s="22"/>
      <c r="FBY30" s="22"/>
      <c r="FBZ30" s="15"/>
      <c r="FCA30" s="23"/>
      <c r="FCB30" s="21"/>
      <c r="FCC30"/>
      <c r="FCD30" s="4"/>
      <c r="FCE30" s="4"/>
      <c r="FCF30"/>
      <c r="FCG30" s="22"/>
      <c r="FCH30" s="22"/>
      <c r="FCI30" s="22"/>
      <c r="FCJ30" s="15"/>
      <c r="FCK30" s="23"/>
      <c r="FCL30" s="21"/>
      <c r="FCM30"/>
      <c r="FCN30" s="4"/>
      <c r="FCO30" s="4"/>
      <c r="FCP30"/>
      <c r="FCQ30" s="22"/>
      <c r="FCR30" s="22"/>
      <c r="FCS30" s="22"/>
      <c r="FCT30" s="15"/>
      <c r="FCU30" s="23"/>
      <c r="FCV30" s="21"/>
      <c r="FCW30"/>
      <c r="FCX30" s="4"/>
      <c r="FCY30" s="4"/>
      <c r="FCZ30"/>
      <c r="FDA30" s="22"/>
      <c r="FDB30" s="22"/>
      <c r="FDC30" s="22"/>
      <c r="FDD30" s="15"/>
      <c r="FDE30" s="23"/>
      <c r="FDF30" s="21"/>
      <c r="FDG30"/>
      <c r="FDH30" s="4"/>
      <c r="FDI30" s="4"/>
      <c r="FDJ30"/>
      <c r="FDK30" s="22"/>
      <c r="FDL30" s="22"/>
      <c r="FDM30" s="22"/>
      <c r="FDN30" s="15"/>
      <c r="FDO30" s="23"/>
      <c r="FDP30" s="21"/>
      <c r="FDQ30"/>
      <c r="FDR30" s="4"/>
      <c r="FDS30" s="4"/>
      <c r="FDT30"/>
      <c r="FDU30" s="22"/>
      <c r="FDV30" s="22"/>
      <c r="FDW30" s="22"/>
      <c r="FDX30" s="15"/>
      <c r="FDY30" s="23"/>
      <c r="FDZ30" s="21"/>
      <c r="FEA30"/>
      <c r="FEB30" s="4"/>
      <c r="FEC30" s="4"/>
      <c r="FED30"/>
      <c r="FEE30" s="22"/>
      <c r="FEF30" s="22"/>
      <c r="FEG30" s="22"/>
      <c r="FEH30" s="15"/>
      <c r="FEI30" s="23"/>
      <c r="FEJ30" s="21"/>
      <c r="FEK30"/>
      <c r="FEL30" s="4"/>
      <c r="FEM30" s="4"/>
      <c r="FEN30"/>
      <c r="FEO30" s="22"/>
      <c r="FEP30" s="22"/>
      <c r="FEQ30" s="22"/>
      <c r="FER30" s="15"/>
      <c r="FES30" s="23"/>
      <c r="FET30" s="21"/>
      <c r="FEU30"/>
      <c r="FEV30" s="4"/>
      <c r="FEW30" s="4"/>
      <c r="FEX30"/>
      <c r="FEY30" s="22"/>
      <c r="FEZ30" s="22"/>
      <c r="FFA30" s="22"/>
      <c r="FFB30" s="15"/>
      <c r="FFC30" s="23"/>
      <c r="FFD30" s="21"/>
      <c r="FFE30"/>
      <c r="FFF30" s="4"/>
      <c r="FFG30" s="4"/>
      <c r="FFH30"/>
      <c r="FFI30" s="22"/>
      <c r="FFJ30" s="22"/>
      <c r="FFK30" s="22"/>
      <c r="FFL30" s="15"/>
      <c r="FFM30" s="23"/>
      <c r="FFN30" s="21"/>
      <c r="FFO30"/>
      <c r="FFP30" s="4"/>
      <c r="FFQ30" s="4"/>
      <c r="FFR30"/>
      <c r="FFS30" s="22"/>
      <c r="FFT30" s="22"/>
      <c r="FFU30" s="22"/>
      <c r="FFV30" s="15"/>
      <c r="FFW30" s="23"/>
      <c r="FFX30" s="21"/>
      <c r="FFY30"/>
      <c r="FFZ30" s="4"/>
      <c r="FGA30" s="4"/>
      <c r="FGB30"/>
      <c r="FGC30" s="22"/>
      <c r="FGD30" s="22"/>
      <c r="FGE30" s="22"/>
      <c r="FGF30" s="15"/>
      <c r="FGG30" s="23"/>
      <c r="FGH30" s="21"/>
      <c r="FGI30"/>
      <c r="FGJ30" s="4"/>
      <c r="FGK30" s="4"/>
      <c r="FGL30"/>
      <c r="FGM30" s="22"/>
      <c r="FGN30" s="22"/>
      <c r="FGO30" s="22"/>
      <c r="FGP30" s="15"/>
      <c r="FGQ30" s="23"/>
      <c r="FGR30" s="21"/>
      <c r="FGS30"/>
      <c r="FGT30" s="4"/>
      <c r="FGU30" s="4"/>
      <c r="FGV30"/>
      <c r="FGW30" s="22"/>
      <c r="FGX30" s="22"/>
      <c r="FGY30" s="22"/>
      <c r="FGZ30" s="15"/>
      <c r="FHA30" s="23"/>
      <c r="FHB30" s="21"/>
      <c r="FHC30"/>
      <c r="FHD30" s="4"/>
      <c r="FHE30" s="4"/>
      <c r="FHF30"/>
      <c r="FHG30" s="22"/>
      <c r="FHH30" s="22"/>
      <c r="FHI30" s="22"/>
      <c r="FHJ30" s="15"/>
      <c r="FHK30" s="23"/>
      <c r="FHL30" s="21"/>
      <c r="FHM30"/>
      <c r="FHN30" s="4"/>
      <c r="FHO30" s="4"/>
      <c r="FHP30"/>
      <c r="FHQ30" s="22"/>
      <c r="FHR30" s="22"/>
      <c r="FHS30" s="22"/>
      <c r="FHT30" s="15"/>
      <c r="FHU30" s="23"/>
      <c r="FHV30" s="21"/>
      <c r="FHW30"/>
      <c r="FHX30" s="4"/>
      <c r="FHY30" s="4"/>
      <c r="FHZ30"/>
      <c r="FIA30" s="22"/>
      <c r="FIB30" s="22"/>
      <c r="FIC30" s="22"/>
      <c r="FID30" s="15"/>
      <c r="FIE30" s="23"/>
      <c r="FIF30" s="21"/>
      <c r="FIG30"/>
      <c r="FIH30" s="4"/>
      <c r="FII30" s="4"/>
      <c r="FIJ30"/>
      <c r="FIK30" s="22"/>
      <c r="FIL30" s="22"/>
      <c r="FIM30" s="22"/>
      <c r="FIN30" s="15"/>
      <c r="FIO30" s="23"/>
      <c r="FIP30" s="21"/>
      <c r="FIQ30"/>
      <c r="FIR30" s="4"/>
      <c r="FIS30" s="4"/>
      <c r="FIT30"/>
      <c r="FIU30" s="22"/>
      <c r="FIV30" s="22"/>
      <c r="FIW30" s="22"/>
      <c r="FIX30" s="15"/>
      <c r="FIY30" s="23"/>
      <c r="FIZ30" s="21"/>
      <c r="FJA30"/>
      <c r="FJB30" s="4"/>
      <c r="FJC30" s="4"/>
      <c r="FJD30"/>
      <c r="FJE30" s="22"/>
      <c r="FJF30" s="22"/>
      <c r="FJG30" s="22"/>
      <c r="FJH30" s="15"/>
      <c r="FJI30" s="23"/>
      <c r="FJJ30" s="21"/>
      <c r="FJK30"/>
      <c r="FJL30" s="4"/>
      <c r="FJM30" s="4"/>
      <c r="FJN30"/>
      <c r="FJO30" s="22"/>
      <c r="FJP30" s="22"/>
      <c r="FJQ30" s="22"/>
      <c r="FJR30" s="15"/>
      <c r="FJS30" s="23"/>
      <c r="FJT30" s="21"/>
      <c r="FJU30"/>
      <c r="FJV30" s="4"/>
      <c r="FJW30" s="4"/>
      <c r="FJX30"/>
      <c r="FJY30" s="22"/>
      <c r="FJZ30" s="22"/>
      <c r="FKA30" s="22"/>
      <c r="FKB30" s="15"/>
      <c r="FKC30" s="23"/>
      <c r="FKD30" s="21"/>
      <c r="FKE30"/>
      <c r="FKF30" s="4"/>
      <c r="FKG30" s="4"/>
      <c r="FKH30"/>
      <c r="FKI30" s="22"/>
      <c r="FKJ30" s="22"/>
      <c r="FKK30" s="22"/>
      <c r="FKL30" s="15"/>
      <c r="FKM30" s="23"/>
      <c r="FKN30" s="21"/>
      <c r="FKO30"/>
      <c r="FKP30" s="4"/>
      <c r="FKQ30" s="4"/>
      <c r="FKR30"/>
      <c r="FKS30" s="22"/>
      <c r="FKT30" s="22"/>
      <c r="FKU30" s="22"/>
      <c r="FKV30" s="15"/>
      <c r="FKW30" s="23"/>
      <c r="FKX30" s="21"/>
      <c r="FKY30"/>
      <c r="FKZ30" s="4"/>
      <c r="FLA30" s="4"/>
      <c r="FLB30"/>
      <c r="FLC30" s="22"/>
      <c r="FLD30" s="22"/>
      <c r="FLE30" s="22"/>
      <c r="FLF30" s="15"/>
      <c r="FLG30" s="23"/>
      <c r="FLH30" s="21"/>
      <c r="FLI30"/>
      <c r="FLJ30" s="4"/>
      <c r="FLK30" s="4"/>
      <c r="FLL30"/>
      <c r="FLM30" s="22"/>
      <c r="FLN30" s="22"/>
      <c r="FLO30" s="22"/>
      <c r="FLP30" s="15"/>
      <c r="FLQ30" s="23"/>
      <c r="FLR30" s="21"/>
      <c r="FLS30"/>
      <c r="FLT30" s="4"/>
      <c r="FLU30" s="4"/>
      <c r="FLV30"/>
      <c r="FLW30" s="22"/>
      <c r="FLX30" s="22"/>
      <c r="FLY30" s="22"/>
      <c r="FLZ30" s="15"/>
      <c r="FMA30" s="23"/>
      <c r="FMB30" s="21"/>
      <c r="FMC30"/>
      <c r="FMD30" s="4"/>
      <c r="FME30" s="4"/>
      <c r="FMF30"/>
      <c r="FMG30" s="22"/>
      <c r="FMH30" s="22"/>
      <c r="FMI30" s="22"/>
      <c r="FMJ30" s="15"/>
      <c r="FMK30" s="23"/>
      <c r="FML30" s="21"/>
      <c r="FMM30"/>
      <c r="FMN30" s="4"/>
      <c r="FMO30" s="4"/>
      <c r="FMP30"/>
      <c r="FMQ30" s="22"/>
      <c r="FMR30" s="22"/>
      <c r="FMS30" s="22"/>
      <c r="FMT30" s="15"/>
      <c r="FMU30" s="23"/>
      <c r="FMV30" s="21"/>
      <c r="FMW30"/>
      <c r="FMX30" s="4"/>
      <c r="FMY30" s="4"/>
      <c r="FMZ30"/>
      <c r="FNA30" s="22"/>
      <c r="FNB30" s="22"/>
      <c r="FNC30" s="22"/>
      <c r="FND30" s="15"/>
      <c r="FNE30" s="23"/>
      <c r="FNF30" s="21"/>
      <c r="FNG30"/>
      <c r="FNH30" s="4"/>
      <c r="FNI30" s="4"/>
      <c r="FNJ30"/>
      <c r="FNK30" s="22"/>
      <c r="FNL30" s="22"/>
      <c r="FNM30" s="22"/>
      <c r="FNN30" s="15"/>
      <c r="FNO30" s="23"/>
      <c r="FNP30" s="21"/>
      <c r="FNQ30"/>
      <c r="FNR30" s="4"/>
      <c r="FNS30" s="4"/>
      <c r="FNT30"/>
      <c r="FNU30" s="22"/>
      <c r="FNV30" s="22"/>
      <c r="FNW30" s="22"/>
      <c r="FNX30" s="15"/>
      <c r="FNY30" s="23"/>
      <c r="FNZ30" s="21"/>
      <c r="FOA30"/>
      <c r="FOB30" s="4"/>
      <c r="FOC30" s="4"/>
      <c r="FOD30"/>
      <c r="FOE30" s="22"/>
      <c r="FOF30" s="22"/>
      <c r="FOG30" s="22"/>
      <c r="FOH30" s="15"/>
      <c r="FOI30" s="23"/>
      <c r="FOJ30" s="21"/>
      <c r="FOK30"/>
      <c r="FOL30" s="4"/>
      <c r="FOM30" s="4"/>
      <c r="FON30"/>
      <c r="FOO30" s="22"/>
      <c r="FOP30" s="22"/>
      <c r="FOQ30" s="22"/>
      <c r="FOR30" s="15"/>
      <c r="FOS30" s="23"/>
      <c r="FOT30" s="21"/>
      <c r="FOU30"/>
      <c r="FOV30" s="4"/>
      <c r="FOW30" s="4"/>
      <c r="FOX30"/>
      <c r="FOY30" s="22"/>
      <c r="FOZ30" s="22"/>
      <c r="FPA30" s="22"/>
      <c r="FPB30" s="15"/>
      <c r="FPC30" s="23"/>
      <c r="FPD30" s="21"/>
      <c r="FPE30"/>
      <c r="FPF30" s="4"/>
      <c r="FPG30" s="4"/>
      <c r="FPH30"/>
      <c r="FPI30" s="22"/>
      <c r="FPJ30" s="22"/>
      <c r="FPK30" s="22"/>
      <c r="FPL30" s="15"/>
      <c r="FPM30" s="23"/>
      <c r="FPN30" s="21"/>
      <c r="FPO30"/>
      <c r="FPP30" s="4"/>
      <c r="FPQ30" s="4"/>
      <c r="FPR30"/>
      <c r="FPS30" s="22"/>
      <c r="FPT30" s="22"/>
      <c r="FPU30" s="22"/>
      <c r="FPV30" s="15"/>
      <c r="FPW30" s="23"/>
      <c r="FPX30" s="21"/>
      <c r="FPY30"/>
      <c r="FPZ30" s="4"/>
      <c r="FQA30" s="4"/>
      <c r="FQB30"/>
      <c r="FQC30" s="22"/>
      <c r="FQD30" s="22"/>
      <c r="FQE30" s="22"/>
      <c r="FQF30" s="15"/>
      <c r="FQG30" s="23"/>
      <c r="FQH30" s="21"/>
      <c r="FQI30"/>
      <c r="FQJ30" s="4"/>
      <c r="FQK30" s="4"/>
      <c r="FQL30"/>
      <c r="FQM30" s="22"/>
      <c r="FQN30" s="22"/>
      <c r="FQO30" s="22"/>
      <c r="FQP30" s="15"/>
      <c r="FQQ30" s="23"/>
      <c r="FQR30" s="21"/>
      <c r="FQS30"/>
      <c r="FQT30" s="4"/>
      <c r="FQU30" s="4"/>
      <c r="FQV30"/>
      <c r="FQW30" s="22"/>
      <c r="FQX30" s="22"/>
      <c r="FQY30" s="22"/>
      <c r="FQZ30" s="15"/>
      <c r="FRA30" s="23"/>
      <c r="FRB30" s="21"/>
      <c r="FRC30"/>
      <c r="FRD30" s="4"/>
      <c r="FRE30" s="4"/>
      <c r="FRF30"/>
      <c r="FRG30" s="22"/>
      <c r="FRH30" s="22"/>
      <c r="FRI30" s="22"/>
      <c r="FRJ30" s="15"/>
      <c r="FRK30" s="23"/>
      <c r="FRL30" s="21"/>
      <c r="FRM30"/>
      <c r="FRN30" s="4"/>
      <c r="FRO30" s="4"/>
      <c r="FRP30"/>
      <c r="FRQ30" s="22"/>
      <c r="FRR30" s="22"/>
      <c r="FRS30" s="22"/>
      <c r="FRT30" s="15"/>
      <c r="FRU30" s="23"/>
      <c r="FRV30" s="21"/>
      <c r="FRW30"/>
      <c r="FRX30" s="4"/>
      <c r="FRY30" s="4"/>
      <c r="FRZ30"/>
      <c r="FSA30" s="22"/>
      <c r="FSB30" s="22"/>
      <c r="FSC30" s="22"/>
      <c r="FSD30" s="15"/>
      <c r="FSE30" s="23"/>
      <c r="FSF30" s="21"/>
      <c r="FSG30"/>
      <c r="FSH30" s="4"/>
      <c r="FSI30" s="4"/>
      <c r="FSJ30"/>
      <c r="FSK30" s="22"/>
      <c r="FSL30" s="22"/>
      <c r="FSM30" s="22"/>
      <c r="FSN30" s="15"/>
      <c r="FSO30" s="23"/>
      <c r="FSP30" s="21"/>
      <c r="FSQ30"/>
      <c r="FSR30" s="4"/>
      <c r="FSS30" s="4"/>
      <c r="FST30"/>
      <c r="FSU30" s="22"/>
      <c r="FSV30" s="22"/>
      <c r="FSW30" s="22"/>
      <c r="FSX30" s="15"/>
      <c r="FSY30" s="23"/>
      <c r="FSZ30" s="21"/>
      <c r="FTA30"/>
      <c r="FTB30" s="4"/>
      <c r="FTC30" s="4"/>
      <c r="FTD30"/>
      <c r="FTE30" s="22"/>
      <c r="FTF30" s="22"/>
      <c r="FTG30" s="22"/>
      <c r="FTH30" s="15"/>
      <c r="FTI30" s="23"/>
      <c r="FTJ30" s="21"/>
      <c r="FTK30"/>
      <c r="FTL30" s="4"/>
      <c r="FTM30" s="4"/>
      <c r="FTN30"/>
      <c r="FTO30" s="22"/>
      <c r="FTP30" s="22"/>
      <c r="FTQ30" s="22"/>
      <c r="FTR30" s="15"/>
      <c r="FTS30" s="23"/>
      <c r="FTT30" s="21"/>
      <c r="FTU30"/>
      <c r="FTV30" s="4"/>
      <c r="FTW30" s="4"/>
      <c r="FTX30"/>
      <c r="FTY30" s="22"/>
      <c r="FTZ30" s="22"/>
      <c r="FUA30" s="22"/>
      <c r="FUB30" s="15"/>
      <c r="FUC30" s="23"/>
      <c r="FUD30" s="21"/>
      <c r="FUE30"/>
      <c r="FUF30" s="4"/>
      <c r="FUG30" s="4"/>
      <c r="FUH30"/>
      <c r="FUI30" s="22"/>
      <c r="FUJ30" s="22"/>
      <c r="FUK30" s="22"/>
      <c r="FUL30" s="15"/>
      <c r="FUM30" s="23"/>
      <c r="FUN30" s="21"/>
      <c r="FUO30"/>
      <c r="FUP30" s="4"/>
      <c r="FUQ30" s="4"/>
      <c r="FUR30"/>
      <c r="FUS30" s="22"/>
      <c r="FUT30" s="22"/>
      <c r="FUU30" s="22"/>
      <c r="FUV30" s="15"/>
      <c r="FUW30" s="23"/>
      <c r="FUX30" s="21"/>
      <c r="FUY30"/>
      <c r="FUZ30" s="4"/>
      <c r="FVA30" s="4"/>
      <c r="FVB30"/>
      <c r="FVC30" s="22"/>
      <c r="FVD30" s="22"/>
      <c r="FVE30" s="22"/>
      <c r="FVF30" s="15"/>
      <c r="FVG30" s="23"/>
      <c r="FVH30" s="21"/>
      <c r="FVI30"/>
      <c r="FVJ30" s="4"/>
      <c r="FVK30" s="4"/>
      <c r="FVL30"/>
      <c r="FVM30" s="22"/>
      <c r="FVN30" s="22"/>
      <c r="FVO30" s="22"/>
      <c r="FVP30" s="15"/>
      <c r="FVQ30" s="23"/>
      <c r="FVR30" s="21"/>
      <c r="FVS30"/>
      <c r="FVT30" s="4"/>
      <c r="FVU30" s="4"/>
      <c r="FVV30"/>
      <c r="FVW30" s="22"/>
      <c r="FVX30" s="22"/>
      <c r="FVY30" s="22"/>
      <c r="FVZ30" s="15"/>
      <c r="FWA30" s="23"/>
      <c r="FWB30" s="21"/>
      <c r="FWC30"/>
      <c r="FWD30" s="4"/>
      <c r="FWE30" s="4"/>
      <c r="FWF30"/>
      <c r="FWG30" s="22"/>
      <c r="FWH30" s="22"/>
      <c r="FWI30" s="22"/>
      <c r="FWJ30" s="15"/>
      <c r="FWK30" s="23"/>
      <c r="FWL30" s="21"/>
      <c r="FWM30"/>
      <c r="FWN30" s="4"/>
      <c r="FWO30" s="4"/>
      <c r="FWP30"/>
      <c r="FWQ30" s="22"/>
      <c r="FWR30" s="22"/>
      <c r="FWS30" s="22"/>
      <c r="FWT30" s="15"/>
      <c r="FWU30" s="23"/>
      <c r="FWV30" s="21"/>
      <c r="FWW30"/>
      <c r="FWX30" s="4"/>
      <c r="FWY30" s="4"/>
      <c r="FWZ30"/>
      <c r="FXA30" s="22"/>
      <c r="FXB30" s="22"/>
      <c r="FXC30" s="22"/>
      <c r="FXD30" s="15"/>
      <c r="FXE30" s="23"/>
      <c r="FXF30" s="21"/>
      <c r="FXG30"/>
      <c r="FXH30" s="4"/>
      <c r="FXI30" s="4"/>
      <c r="FXJ30"/>
      <c r="FXK30" s="22"/>
      <c r="FXL30" s="22"/>
      <c r="FXM30" s="22"/>
      <c r="FXN30" s="15"/>
      <c r="FXO30" s="23"/>
      <c r="FXP30" s="21"/>
      <c r="FXQ30"/>
      <c r="FXR30" s="4"/>
      <c r="FXS30" s="4"/>
      <c r="FXT30"/>
      <c r="FXU30" s="22"/>
      <c r="FXV30" s="22"/>
      <c r="FXW30" s="22"/>
      <c r="FXX30" s="15"/>
      <c r="FXY30" s="23"/>
      <c r="FXZ30" s="21"/>
      <c r="FYA30"/>
      <c r="FYB30" s="4"/>
      <c r="FYC30" s="4"/>
      <c r="FYD30"/>
      <c r="FYE30" s="22"/>
      <c r="FYF30" s="22"/>
      <c r="FYG30" s="22"/>
      <c r="FYH30" s="15"/>
      <c r="FYI30" s="23"/>
      <c r="FYJ30" s="21"/>
      <c r="FYK30"/>
      <c r="FYL30" s="4"/>
      <c r="FYM30" s="4"/>
      <c r="FYN30"/>
      <c r="FYO30" s="22"/>
      <c r="FYP30" s="22"/>
      <c r="FYQ30" s="22"/>
      <c r="FYR30" s="15"/>
      <c r="FYS30" s="23"/>
      <c r="FYT30" s="21"/>
      <c r="FYU30"/>
      <c r="FYV30" s="4"/>
      <c r="FYW30" s="4"/>
      <c r="FYX30"/>
      <c r="FYY30" s="22"/>
      <c r="FYZ30" s="22"/>
      <c r="FZA30" s="22"/>
      <c r="FZB30" s="15"/>
      <c r="FZC30" s="23"/>
      <c r="FZD30" s="21"/>
      <c r="FZE30"/>
      <c r="FZF30" s="4"/>
      <c r="FZG30" s="4"/>
      <c r="FZH30"/>
      <c r="FZI30" s="22"/>
      <c r="FZJ30" s="22"/>
      <c r="FZK30" s="22"/>
      <c r="FZL30" s="15"/>
      <c r="FZM30" s="23"/>
      <c r="FZN30" s="21"/>
      <c r="FZO30"/>
      <c r="FZP30" s="4"/>
      <c r="FZQ30" s="4"/>
      <c r="FZR30"/>
      <c r="FZS30" s="22"/>
      <c r="FZT30" s="22"/>
      <c r="FZU30" s="22"/>
      <c r="FZV30" s="15"/>
      <c r="FZW30" s="23"/>
      <c r="FZX30" s="21"/>
      <c r="FZY30"/>
      <c r="FZZ30" s="4"/>
      <c r="GAA30" s="4"/>
      <c r="GAB30"/>
      <c r="GAC30" s="22"/>
      <c r="GAD30" s="22"/>
      <c r="GAE30" s="22"/>
      <c r="GAF30" s="15"/>
      <c r="GAG30" s="23"/>
      <c r="GAH30" s="21"/>
      <c r="GAI30"/>
      <c r="GAJ30" s="4"/>
      <c r="GAK30" s="4"/>
      <c r="GAL30"/>
      <c r="GAM30" s="22"/>
      <c r="GAN30" s="22"/>
      <c r="GAO30" s="22"/>
      <c r="GAP30" s="15"/>
      <c r="GAQ30" s="23"/>
      <c r="GAR30" s="21"/>
      <c r="GAS30"/>
      <c r="GAT30" s="4"/>
      <c r="GAU30" s="4"/>
      <c r="GAV30"/>
      <c r="GAW30" s="22"/>
      <c r="GAX30" s="22"/>
      <c r="GAY30" s="22"/>
      <c r="GAZ30" s="15"/>
      <c r="GBA30" s="23"/>
      <c r="GBB30" s="21"/>
      <c r="GBC30"/>
      <c r="GBD30" s="4"/>
      <c r="GBE30" s="4"/>
      <c r="GBF30"/>
      <c r="GBG30" s="22"/>
      <c r="GBH30" s="22"/>
      <c r="GBI30" s="22"/>
      <c r="GBJ30" s="15"/>
      <c r="GBK30" s="23"/>
      <c r="GBL30" s="21"/>
      <c r="GBM30"/>
      <c r="GBN30" s="4"/>
      <c r="GBO30" s="4"/>
      <c r="GBP30"/>
      <c r="GBQ30" s="22"/>
      <c r="GBR30" s="22"/>
      <c r="GBS30" s="22"/>
      <c r="GBT30" s="15"/>
      <c r="GBU30" s="23"/>
      <c r="GBV30" s="21"/>
      <c r="GBW30"/>
      <c r="GBX30" s="4"/>
      <c r="GBY30" s="4"/>
      <c r="GBZ30"/>
      <c r="GCA30" s="22"/>
      <c r="GCB30" s="22"/>
      <c r="GCC30" s="22"/>
      <c r="GCD30" s="15"/>
      <c r="GCE30" s="23"/>
      <c r="GCF30" s="21"/>
      <c r="GCG30"/>
      <c r="GCH30" s="4"/>
      <c r="GCI30" s="4"/>
      <c r="GCJ30"/>
      <c r="GCK30" s="22"/>
      <c r="GCL30" s="22"/>
      <c r="GCM30" s="22"/>
      <c r="GCN30" s="15"/>
      <c r="GCO30" s="23"/>
      <c r="GCP30" s="21"/>
      <c r="GCQ30"/>
      <c r="GCR30" s="4"/>
      <c r="GCS30" s="4"/>
      <c r="GCT30"/>
      <c r="GCU30" s="22"/>
      <c r="GCV30" s="22"/>
      <c r="GCW30" s="22"/>
      <c r="GCX30" s="15"/>
      <c r="GCY30" s="23"/>
      <c r="GCZ30" s="21"/>
      <c r="GDA30"/>
      <c r="GDB30" s="4"/>
      <c r="GDC30" s="4"/>
      <c r="GDD30"/>
      <c r="GDE30" s="22"/>
      <c r="GDF30" s="22"/>
      <c r="GDG30" s="22"/>
      <c r="GDH30" s="15"/>
      <c r="GDI30" s="23"/>
      <c r="GDJ30" s="21"/>
      <c r="GDK30"/>
      <c r="GDL30" s="4"/>
      <c r="GDM30" s="4"/>
      <c r="GDN30"/>
      <c r="GDO30" s="22"/>
      <c r="GDP30" s="22"/>
      <c r="GDQ30" s="22"/>
      <c r="GDR30" s="15"/>
      <c r="GDS30" s="23"/>
      <c r="GDT30" s="21"/>
      <c r="GDU30"/>
      <c r="GDV30" s="4"/>
      <c r="GDW30" s="4"/>
      <c r="GDX30"/>
      <c r="GDY30" s="22"/>
      <c r="GDZ30" s="22"/>
      <c r="GEA30" s="22"/>
      <c r="GEB30" s="15"/>
      <c r="GEC30" s="23"/>
      <c r="GED30" s="21"/>
      <c r="GEE30"/>
      <c r="GEF30" s="4"/>
      <c r="GEG30" s="4"/>
      <c r="GEH30"/>
      <c r="GEI30" s="22"/>
      <c r="GEJ30" s="22"/>
      <c r="GEK30" s="22"/>
      <c r="GEL30" s="15"/>
      <c r="GEM30" s="23"/>
      <c r="GEN30" s="21"/>
      <c r="GEO30"/>
      <c r="GEP30" s="4"/>
      <c r="GEQ30" s="4"/>
      <c r="GER30"/>
      <c r="GES30" s="22"/>
      <c r="GET30" s="22"/>
      <c r="GEU30" s="22"/>
      <c r="GEV30" s="15"/>
      <c r="GEW30" s="23"/>
      <c r="GEX30" s="21"/>
      <c r="GEY30"/>
      <c r="GEZ30" s="4"/>
      <c r="GFA30" s="4"/>
      <c r="GFB30"/>
      <c r="GFC30" s="22"/>
      <c r="GFD30" s="22"/>
      <c r="GFE30" s="22"/>
      <c r="GFF30" s="15"/>
      <c r="GFG30" s="23"/>
      <c r="GFH30" s="21"/>
      <c r="GFI30"/>
      <c r="GFJ30" s="4"/>
      <c r="GFK30" s="4"/>
      <c r="GFL30"/>
      <c r="GFM30" s="22"/>
      <c r="GFN30" s="22"/>
      <c r="GFO30" s="22"/>
      <c r="GFP30" s="15"/>
      <c r="GFQ30" s="23"/>
      <c r="GFR30" s="21"/>
      <c r="GFS30"/>
      <c r="GFT30" s="4"/>
      <c r="GFU30" s="4"/>
      <c r="GFV30"/>
      <c r="GFW30" s="22"/>
      <c r="GFX30" s="22"/>
      <c r="GFY30" s="22"/>
      <c r="GFZ30" s="15"/>
      <c r="GGA30" s="23"/>
      <c r="GGB30" s="21"/>
      <c r="GGC30"/>
      <c r="GGD30" s="4"/>
      <c r="GGE30" s="4"/>
      <c r="GGF30"/>
      <c r="GGG30" s="22"/>
      <c r="GGH30" s="22"/>
      <c r="GGI30" s="22"/>
      <c r="GGJ30" s="15"/>
      <c r="GGK30" s="23"/>
      <c r="GGL30" s="21"/>
      <c r="GGM30"/>
      <c r="GGN30" s="4"/>
      <c r="GGO30" s="4"/>
      <c r="GGP30"/>
      <c r="GGQ30" s="22"/>
      <c r="GGR30" s="22"/>
      <c r="GGS30" s="22"/>
      <c r="GGT30" s="15"/>
      <c r="GGU30" s="23"/>
      <c r="GGV30" s="21"/>
      <c r="GGW30"/>
      <c r="GGX30" s="4"/>
      <c r="GGY30" s="4"/>
      <c r="GGZ30"/>
      <c r="GHA30" s="22"/>
      <c r="GHB30" s="22"/>
      <c r="GHC30" s="22"/>
      <c r="GHD30" s="15"/>
      <c r="GHE30" s="23"/>
      <c r="GHF30" s="21"/>
      <c r="GHG30"/>
      <c r="GHH30" s="4"/>
      <c r="GHI30" s="4"/>
      <c r="GHJ30"/>
      <c r="GHK30" s="22"/>
      <c r="GHL30" s="22"/>
      <c r="GHM30" s="22"/>
      <c r="GHN30" s="15"/>
      <c r="GHO30" s="23"/>
      <c r="GHP30" s="21"/>
      <c r="GHQ30"/>
      <c r="GHR30" s="4"/>
      <c r="GHS30" s="4"/>
      <c r="GHT30"/>
      <c r="GHU30" s="22"/>
      <c r="GHV30" s="22"/>
      <c r="GHW30" s="22"/>
      <c r="GHX30" s="15"/>
      <c r="GHY30" s="23"/>
      <c r="GHZ30" s="21"/>
      <c r="GIA30"/>
      <c r="GIB30" s="4"/>
      <c r="GIC30" s="4"/>
      <c r="GID30"/>
      <c r="GIE30" s="22"/>
      <c r="GIF30" s="22"/>
      <c r="GIG30" s="22"/>
      <c r="GIH30" s="15"/>
      <c r="GII30" s="23"/>
      <c r="GIJ30" s="21"/>
      <c r="GIK30"/>
      <c r="GIL30" s="4"/>
      <c r="GIM30" s="4"/>
      <c r="GIN30"/>
      <c r="GIO30" s="22"/>
      <c r="GIP30" s="22"/>
      <c r="GIQ30" s="22"/>
      <c r="GIR30" s="15"/>
      <c r="GIS30" s="23"/>
      <c r="GIT30" s="21"/>
      <c r="GIU30"/>
      <c r="GIV30" s="4"/>
      <c r="GIW30" s="4"/>
      <c r="GIX30"/>
      <c r="GIY30" s="22"/>
      <c r="GIZ30" s="22"/>
      <c r="GJA30" s="22"/>
      <c r="GJB30" s="15"/>
      <c r="GJC30" s="23"/>
      <c r="GJD30" s="21"/>
      <c r="GJE30"/>
      <c r="GJF30" s="4"/>
      <c r="GJG30" s="4"/>
      <c r="GJH30"/>
      <c r="GJI30" s="22"/>
      <c r="GJJ30" s="22"/>
      <c r="GJK30" s="22"/>
      <c r="GJL30" s="15"/>
      <c r="GJM30" s="23"/>
      <c r="GJN30" s="21"/>
      <c r="GJO30"/>
      <c r="GJP30" s="4"/>
      <c r="GJQ30" s="4"/>
      <c r="GJR30"/>
      <c r="GJS30" s="22"/>
      <c r="GJT30" s="22"/>
      <c r="GJU30" s="22"/>
      <c r="GJV30" s="15"/>
      <c r="GJW30" s="23"/>
      <c r="GJX30" s="21"/>
      <c r="GJY30"/>
      <c r="GJZ30" s="4"/>
      <c r="GKA30" s="4"/>
      <c r="GKB30"/>
      <c r="GKC30" s="22"/>
      <c r="GKD30" s="22"/>
      <c r="GKE30" s="22"/>
      <c r="GKF30" s="15"/>
      <c r="GKG30" s="23"/>
      <c r="GKH30" s="21"/>
      <c r="GKI30"/>
      <c r="GKJ30" s="4"/>
      <c r="GKK30" s="4"/>
      <c r="GKL30"/>
      <c r="GKM30" s="22"/>
      <c r="GKN30" s="22"/>
      <c r="GKO30" s="22"/>
      <c r="GKP30" s="15"/>
      <c r="GKQ30" s="23"/>
      <c r="GKR30" s="21"/>
      <c r="GKS30"/>
      <c r="GKT30" s="4"/>
      <c r="GKU30" s="4"/>
      <c r="GKV30"/>
      <c r="GKW30" s="22"/>
      <c r="GKX30" s="22"/>
      <c r="GKY30" s="22"/>
      <c r="GKZ30" s="15"/>
      <c r="GLA30" s="23"/>
      <c r="GLB30" s="21"/>
      <c r="GLC30"/>
      <c r="GLD30" s="4"/>
      <c r="GLE30" s="4"/>
      <c r="GLF30"/>
      <c r="GLG30" s="22"/>
      <c r="GLH30" s="22"/>
      <c r="GLI30" s="22"/>
      <c r="GLJ30" s="15"/>
      <c r="GLK30" s="23"/>
      <c r="GLL30" s="21"/>
      <c r="GLM30"/>
      <c r="GLN30" s="4"/>
      <c r="GLO30" s="4"/>
      <c r="GLP30"/>
      <c r="GLQ30" s="22"/>
      <c r="GLR30" s="22"/>
      <c r="GLS30" s="22"/>
      <c r="GLT30" s="15"/>
      <c r="GLU30" s="23"/>
      <c r="GLV30" s="21"/>
      <c r="GLW30"/>
      <c r="GLX30" s="4"/>
      <c r="GLY30" s="4"/>
      <c r="GLZ30"/>
      <c r="GMA30" s="22"/>
      <c r="GMB30" s="22"/>
      <c r="GMC30" s="22"/>
      <c r="GMD30" s="15"/>
      <c r="GME30" s="23"/>
      <c r="GMF30" s="21"/>
      <c r="GMG30"/>
      <c r="GMH30" s="4"/>
      <c r="GMI30" s="4"/>
      <c r="GMJ30"/>
      <c r="GMK30" s="22"/>
      <c r="GML30" s="22"/>
      <c r="GMM30" s="22"/>
      <c r="GMN30" s="15"/>
      <c r="GMO30" s="23"/>
      <c r="GMP30" s="21"/>
      <c r="GMQ30"/>
      <c r="GMR30" s="4"/>
      <c r="GMS30" s="4"/>
      <c r="GMT30"/>
      <c r="GMU30" s="22"/>
      <c r="GMV30" s="22"/>
      <c r="GMW30" s="22"/>
      <c r="GMX30" s="15"/>
      <c r="GMY30" s="23"/>
      <c r="GMZ30" s="21"/>
      <c r="GNA30"/>
      <c r="GNB30" s="4"/>
      <c r="GNC30" s="4"/>
      <c r="GND30"/>
      <c r="GNE30" s="22"/>
      <c r="GNF30" s="22"/>
      <c r="GNG30" s="22"/>
      <c r="GNH30" s="15"/>
      <c r="GNI30" s="23"/>
      <c r="GNJ30" s="21"/>
      <c r="GNK30"/>
      <c r="GNL30" s="4"/>
      <c r="GNM30" s="4"/>
      <c r="GNN30"/>
      <c r="GNO30" s="22"/>
      <c r="GNP30" s="22"/>
      <c r="GNQ30" s="22"/>
      <c r="GNR30" s="15"/>
      <c r="GNS30" s="23"/>
      <c r="GNT30" s="21"/>
      <c r="GNU30"/>
      <c r="GNV30" s="4"/>
      <c r="GNW30" s="4"/>
      <c r="GNX30"/>
      <c r="GNY30" s="22"/>
      <c r="GNZ30" s="22"/>
      <c r="GOA30" s="22"/>
      <c r="GOB30" s="15"/>
      <c r="GOC30" s="23"/>
      <c r="GOD30" s="21"/>
      <c r="GOE30"/>
      <c r="GOF30" s="4"/>
      <c r="GOG30" s="4"/>
      <c r="GOH30"/>
      <c r="GOI30" s="22"/>
      <c r="GOJ30" s="22"/>
      <c r="GOK30" s="22"/>
      <c r="GOL30" s="15"/>
      <c r="GOM30" s="23"/>
      <c r="GON30" s="21"/>
      <c r="GOO30"/>
      <c r="GOP30" s="4"/>
      <c r="GOQ30" s="4"/>
      <c r="GOR30"/>
      <c r="GOS30" s="22"/>
      <c r="GOT30" s="22"/>
      <c r="GOU30" s="22"/>
      <c r="GOV30" s="15"/>
      <c r="GOW30" s="23"/>
      <c r="GOX30" s="21"/>
      <c r="GOY30"/>
      <c r="GOZ30" s="4"/>
      <c r="GPA30" s="4"/>
      <c r="GPB30"/>
      <c r="GPC30" s="22"/>
      <c r="GPD30" s="22"/>
      <c r="GPE30" s="22"/>
      <c r="GPF30" s="15"/>
      <c r="GPG30" s="23"/>
      <c r="GPH30" s="21"/>
      <c r="GPI30"/>
      <c r="GPJ30" s="4"/>
      <c r="GPK30" s="4"/>
      <c r="GPL30"/>
      <c r="GPM30" s="22"/>
      <c r="GPN30" s="22"/>
      <c r="GPO30" s="22"/>
      <c r="GPP30" s="15"/>
      <c r="GPQ30" s="23"/>
      <c r="GPR30" s="21"/>
      <c r="GPS30"/>
      <c r="GPT30" s="4"/>
      <c r="GPU30" s="4"/>
      <c r="GPV30"/>
      <c r="GPW30" s="22"/>
      <c r="GPX30" s="22"/>
      <c r="GPY30" s="22"/>
      <c r="GPZ30" s="15"/>
      <c r="GQA30" s="23"/>
      <c r="GQB30" s="21"/>
      <c r="GQC30"/>
      <c r="GQD30" s="4"/>
      <c r="GQE30" s="4"/>
      <c r="GQF30"/>
      <c r="GQG30" s="22"/>
      <c r="GQH30" s="22"/>
      <c r="GQI30" s="22"/>
      <c r="GQJ30" s="15"/>
      <c r="GQK30" s="23"/>
      <c r="GQL30" s="21"/>
      <c r="GQM30"/>
      <c r="GQN30" s="4"/>
      <c r="GQO30" s="4"/>
      <c r="GQP30"/>
      <c r="GQQ30" s="22"/>
      <c r="GQR30" s="22"/>
      <c r="GQS30" s="22"/>
      <c r="GQT30" s="15"/>
      <c r="GQU30" s="23"/>
      <c r="GQV30" s="21"/>
      <c r="GQW30"/>
      <c r="GQX30" s="4"/>
      <c r="GQY30" s="4"/>
      <c r="GQZ30"/>
      <c r="GRA30" s="22"/>
      <c r="GRB30" s="22"/>
      <c r="GRC30" s="22"/>
      <c r="GRD30" s="15"/>
      <c r="GRE30" s="23"/>
      <c r="GRF30" s="21"/>
      <c r="GRG30"/>
      <c r="GRH30" s="4"/>
      <c r="GRI30" s="4"/>
      <c r="GRJ30"/>
      <c r="GRK30" s="22"/>
      <c r="GRL30" s="22"/>
      <c r="GRM30" s="22"/>
      <c r="GRN30" s="15"/>
      <c r="GRO30" s="23"/>
      <c r="GRP30" s="21"/>
      <c r="GRQ30"/>
      <c r="GRR30" s="4"/>
      <c r="GRS30" s="4"/>
      <c r="GRT30"/>
      <c r="GRU30" s="22"/>
      <c r="GRV30" s="22"/>
      <c r="GRW30" s="22"/>
      <c r="GRX30" s="15"/>
      <c r="GRY30" s="23"/>
      <c r="GRZ30" s="21"/>
      <c r="GSA30"/>
      <c r="GSB30" s="4"/>
      <c r="GSC30" s="4"/>
      <c r="GSD30"/>
      <c r="GSE30" s="22"/>
      <c r="GSF30" s="22"/>
      <c r="GSG30" s="22"/>
      <c r="GSH30" s="15"/>
      <c r="GSI30" s="23"/>
      <c r="GSJ30" s="21"/>
      <c r="GSK30"/>
      <c r="GSL30" s="4"/>
      <c r="GSM30" s="4"/>
      <c r="GSN30"/>
      <c r="GSO30" s="22"/>
      <c r="GSP30" s="22"/>
      <c r="GSQ30" s="22"/>
      <c r="GSR30" s="15"/>
      <c r="GSS30" s="23"/>
      <c r="GST30" s="21"/>
      <c r="GSU30"/>
      <c r="GSV30" s="4"/>
      <c r="GSW30" s="4"/>
      <c r="GSX30"/>
      <c r="GSY30" s="22"/>
      <c r="GSZ30" s="22"/>
      <c r="GTA30" s="22"/>
      <c r="GTB30" s="15"/>
      <c r="GTC30" s="23"/>
      <c r="GTD30" s="21"/>
      <c r="GTE30"/>
      <c r="GTF30" s="4"/>
      <c r="GTG30" s="4"/>
      <c r="GTH30"/>
      <c r="GTI30" s="22"/>
      <c r="GTJ30" s="22"/>
      <c r="GTK30" s="22"/>
      <c r="GTL30" s="15"/>
      <c r="GTM30" s="23"/>
      <c r="GTN30" s="21"/>
      <c r="GTO30"/>
      <c r="GTP30" s="4"/>
      <c r="GTQ30" s="4"/>
      <c r="GTR30"/>
      <c r="GTS30" s="22"/>
      <c r="GTT30" s="22"/>
      <c r="GTU30" s="22"/>
      <c r="GTV30" s="15"/>
      <c r="GTW30" s="23"/>
      <c r="GTX30" s="21"/>
      <c r="GTY30"/>
      <c r="GTZ30" s="4"/>
      <c r="GUA30" s="4"/>
      <c r="GUB30"/>
      <c r="GUC30" s="22"/>
      <c r="GUD30" s="22"/>
      <c r="GUE30" s="22"/>
      <c r="GUF30" s="15"/>
      <c r="GUG30" s="23"/>
      <c r="GUH30" s="21"/>
      <c r="GUI30"/>
      <c r="GUJ30" s="4"/>
      <c r="GUK30" s="4"/>
      <c r="GUL30"/>
      <c r="GUM30" s="22"/>
      <c r="GUN30" s="22"/>
      <c r="GUO30" s="22"/>
      <c r="GUP30" s="15"/>
      <c r="GUQ30" s="23"/>
      <c r="GUR30" s="21"/>
      <c r="GUS30"/>
      <c r="GUT30" s="4"/>
      <c r="GUU30" s="4"/>
      <c r="GUV30"/>
      <c r="GUW30" s="22"/>
      <c r="GUX30" s="22"/>
      <c r="GUY30" s="22"/>
      <c r="GUZ30" s="15"/>
      <c r="GVA30" s="23"/>
      <c r="GVB30" s="21"/>
      <c r="GVC30"/>
      <c r="GVD30" s="4"/>
      <c r="GVE30" s="4"/>
      <c r="GVF30"/>
      <c r="GVG30" s="22"/>
      <c r="GVH30" s="22"/>
      <c r="GVI30" s="22"/>
      <c r="GVJ30" s="15"/>
      <c r="GVK30" s="23"/>
      <c r="GVL30" s="21"/>
      <c r="GVM30"/>
      <c r="GVN30" s="4"/>
      <c r="GVO30" s="4"/>
      <c r="GVP30"/>
      <c r="GVQ30" s="22"/>
      <c r="GVR30" s="22"/>
      <c r="GVS30" s="22"/>
      <c r="GVT30" s="15"/>
      <c r="GVU30" s="23"/>
      <c r="GVV30" s="21"/>
      <c r="GVW30"/>
      <c r="GVX30" s="4"/>
      <c r="GVY30" s="4"/>
      <c r="GVZ30"/>
      <c r="GWA30" s="22"/>
      <c r="GWB30" s="22"/>
      <c r="GWC30" s="22"/>
      <c r="GWD30" s="15"/>
      <c r="GWE30" s="23"/>
      <c r="GWF30" s="21"/>
      <c r="GWG30"/>
      <c r="GWH30" s="4"/>
      <c r="GWI30" s="4"/>
      <c r="GWJ30"/>
      <c r="GWK30" s="22"/>
      <c r="GWL30" s="22"/>
      <c r="GWM30" s="22"/>
      <c r="GWN30" s="15"/>
      <c r="GWO30" s="23"/>
      <c r="GWP30" s="21"/>
      <c r="GWQ30"/>
      <c r="GWR30" s="4"/>
      <c r="GWS30" s="4"/>
      <c r="GWT30"/>
      <c r="GWU30" s="22"/>
      <c r="GWV30" s="22"/>
      <c r="GWW30" s="22"/>
      <c r="GWX30" s="15"/>
      <c r="GWY30" s="23"/>
      <c r="GWZ30" s="21"/>
      <c r="GXA30"/>
      <c r="GXB30" s="4"/>
      <c r="GXC30" s="4"/>
      <c r="GXD30"/>
      <c r="GXE30" s="22"/>
      <c r="GXF30" s="22"/>
      <c r="GXG30" s="22"/>
      <c r="GXH30" s="15"/>
      <c r="GXI30" s="23"/>
      <c r="GXJ30" s="21"/>
      <c r="GXK30"/>
      <c r="GXL30" s="4"/>
      <c r="GXM30" s="4"/>
      <c r="GXN30"/>
      <c r="GXO30" s="22"/>
      <c r="GXP30" s="22"/>
      <c r="GXQ30" s="22"/>
      <c r="GXR30" s="15"/>
      <c r="GXS30" s="23"/>
      <c r="GXT30" s="21"/>
      <c r="GXU30"/>
      <c r="GXV30" s="4"/>
      <c r="GXW30" s="4"/>
      <c r="GXX30"/>
      <c r="GXY30" s="22"/>
      <c r="GXZ30" s="22"/>
      <c r="GYA30" s="22"/>
      <c r="GYB30" s="15"/>
      <c r="GYC30" s="23"/>
      <c r="GYD30" s="21"/>
      <c r="GYE30"/>
      <c r="GYF30" s="4"/>
      <c r="GYG30" s="4"/>
      <c r="GYH30"/>
      <c r="GYI30" s="22"/>
      <c r="GYJ30" s="22"/>
      <c r="GYK30" s="22"/>
      <c r="GYL30" s="15"/>
      <c r="GYM30" s="23"/>
      <c r="GYN30" s="21"/>
      <c r="GYO30"/>
      <c r="GYP30" s="4"/>
      <c r="GYQ30" s="4"/>
      <c r="GYR30"/>
      <c r="GYS30" s="22"/>
      <c r="GYT30" s="22"/>
      <c r="GYU30" s="22"/>
      <c r="GYV30" s="15"/>
      <c r="GYW30" s="23"/>
      <c r="GYX30" s="21"/>
      <c r="GYY30"/>
      <c r="GYZ30" s="4"/>
      <c r="GZA30" s="4"/>
      <c r="GZB30"/>
      <c r="GZC30" s="22"/>
      <c r="GZD30" s="22"/>
      <c r="GZE30" s="22"/>
      <c r="GZF30" s="15"/>
      <c r="GZG30" s="23"/>
      <c r="GZH30" s="21"/>
      <c r="GZI30"/>
      <c r="GZJ30" s="4"/>
      <c r="GZK30" s="4"/>
      <c r="GZL30"/>
      <c r="GZM30" s="22"/>
      <c r="GZN30" s="22"/>
      <c r="GZO30" s="22"/>
      <c r="GZP30" s="15"/>
      <c r="GZQ30" s="23"/>
      <c r="GZR30" s="21"/>
      <c r="GZS30"/>
      <c r="GZT30" s="4"/>
      <c r="GZU30" s="4"/>
      <c r="GZV30"/>
      <c r="GZW30" s="22"/>
      <c r="GZX30" s="22"/>
      <c r="GZY30" s="22"/>
      <c r="GZZ30" s="15"/>
      <c r="HAA30" s="23"/>
      <c r="HAB30" s="21"/>
      <c r="HAC30"/>
      <c r="HAD30" s="4"/>
      <c r="HAE30" s="4"/>
      <c r="HAF30"/>
      <c r="HAG30" s="22"/>
      <c r="HAH30" s="22"/>
      <c r="HAI30" s="22"/>
      <c r="HAJ30" s="15"/>
      <c r="HAK30" s="23"/>
      <c r="HAL30" s="21"/>
      <c r="HAM30"/>
      <c r="HAN30" s="4"/>
      <c r="HAO30" s="4"/>
      <c r="HAP30"/>
      <c r="HAQ30" s="22"/>
      <c r="HAR30" s="22"/>
      <c r="HAS30" s="22"/>
      <c r="HAT30" s="15"/>
      <c r="HAU30" s="23"/>
      <c r="HAV30" s="21"/>
      <c r="HAW30"/>
      <c r="HAX30" s="4"/>
      <c r="HAY30" s="4"/>
      <c r="HAZ30"/>
      <c r="HBA30" s="22"/>
      <c r="HBB30" s="22"/>
      <c r="HBC30" s="22"/>
      <c r="HBD30" s="15"/>
      <c r="HBE30" s="23"/>
      <c r="HBF30" s="21"/>
      <c r="HBG30"/>
      <c r="HBH30" s="4"/>
      <c r="HBI30" s="4"/>
      <c r="HBJ30"/>
      <c r="HBK30" s="22"/>
      <c r="HBL30" s="22"/>
      <c r="HBM30" s="22"/>
      <c r="HBN30" s="15"/>
      <c r="HBO30" s="23"/>
      <c r="HBP30" s="21"/>
      <c r="HBQ30"/>
      <c r="HBR30" s="4"/>
      <c r="HBS30" s="4"/>
      <c r="HBT30"/>
      <c r="HBU30" s="22"/>
      <c r="HBV30" s="22"/>
      <c r="HBW30" s="22"/>
      <c r="HBX30" s="15"/>
      <c r="HBY30" s="23"/>
      <c r="HBZ30" s="21"/>
      <c r="HCA30"/>
      <c r="HCB30" s="4"/>
      <c r="HCC30" s="4"/>
      <c r="HCD30"/>
      <c r="HCE30" s="22"/>
      <c r="HCF30" s="22"/>
      <c r="HCG30" s="22"/>
      <c r="HCH30" s="15"/>
      <c r="HCI30" s="23"/>
      <c r="HCJ30" s="21"/>
      <c r="HCK30"/>
      <c r="HCL30" s="4"/>
      <c r="HCM30" s="4"/>
      <c r="HCN30"/>
      <c r="HCO30" s="22"/>
      <c r="HCP30" s="22"/>
      <c r="HCQ30" s="22"/>
      <c r="HCR30" s="15"/>
      <c r="HCS30" s="23"/>
      <c r="HCT30" s="21"/>
      <c r="HCU30"/>
      <c r="HCV30" s="4"/>
      <c r="HCW30" s="4"/>
      <c r="HCX30"/>
      <c r="HCY30" s="22"/>
      <c r="HCZ30" s="22"/>
      <c r="HDA30" s="22"/>
      <c r="HDB30" s="15"/>
      <c r="HDC30" s="23"/>
      <c r="HDD30" s="21"/>
      <c r="HDE30"/>
      <c r="HDF30" s="4"/>
      <c r="HDG30" s="4"/>
      <c r="HDH30"/>
      <c r="HDI30" s="22"/>
      <c r="HDJ30" s="22"/>
      <c r="HDK30" s="22"/>
      <c r="HDL30" s="15"/>
      <c r="HDM30" s="23"/>
      <c r="HDN30" s="21"/>
      <c r="HDO30"/>
      <c r="HDP30" s="4"/>
      <c r="HDQ30" s="4"/>
      <c r="HDR30"/>
      <c r="HDS30" s="22"/>
      <c r="HDT30" s="22"/>
      <c r="HDU30" s="22"/>
      <c r="HDV30" s="15"/>
      <c r="HDW30" s="23"/>
      <c r="HDX30" s="21"/>
      <c r="HDY30"/>
      <c r="HDZ30" s="4"/>
      <c r="HEA30" s="4"/>
      <c r="HEB30"/>
      <c r="HEC30" s="22"/>
      <c r="HED30" s="22"/>
      <c r="HEE30" s="22"/>
      <c r="HEF30" s="15"/>
      <c r="HEG30" s="23"/>
      <c r="HEH30" s="21"/>
      <c r="HEI30"/>
      <c r="HEJ30" s="4"/>
      <c r="HEK30" s="4"/>
      <c r="HEL30"/>
      <c r="HEM30" s="22"/>
      <c r="HEN30" s="22"/>
      <c r="HEO30" s="22"/>
      <c r="HEP30" s="15"/>
      <c r="HEQ30" s="23"/>
      <c r="HER30" s="21"/>
      <c r="HES30"/>
      <c r="HET30" s="4"/>
      <c r="HEU30" s="4"/>
      <c r="HEV30"/>
      <c r="HEW30" s="22"/>
      <c r="HEX30" s="22"/>
      <c r="HEY30" s="22"/>
      <c r="HEZ30" s="15"/>
      <c r="HFA30" s="23"/>
      <c r="HFB30" s="21"/>
      <c r="HFC30"/>
      <c r="HFD30" s="4"/>
      <c r="HFE30" s="4"/>
      <c r="HFF30"/>
      <c r="HFG30" s="22"/>
      <c r="HFH30" s="22"/>
      <c r="HFI30" s="22"/>
      <c r="HFJ30" s="15"/>
      <c r="HFK30" s="23"/>
      <c r="HFL30" s="21"/>
      <c r="HFM30"/>
      <c r="HFN30" s="4"/>
      <c r="HFO30" s="4"/>
      <c r="HFP30"/>
      <c r="HFQ30" s="22"/>
      <c r="HFR30" s="22"/>
      <c r="HFS30" s="22"/>
      <c r="HFT30" s="15"/>
      <c r="HFU30" s="23"/>
      <c r="HFV30" s="21"/>
      <c r="HFW30"/>
      <c r="HFX30" s="4"/>
      <c r="HFY30" s="4"/>
      <c r="HFZ30"/>
      <c r="HGA30" s="22"/>
      <c r="HGB30" s="22"/>
      <c r="HGC30" s="22"/>
      <c r="HGD30" s="15"/>
      <c r="HGE30" s="23"/>
      <c r="HGF30" s="21"/>
      <c r="HGG30"/>
      <c r="HGH30" s="4"/>
      <c r="HGI30" s="4"/>
      <c r="HGJ30"/>
      <c r="HGK30" s="22"/>
      <c r="HGL30" s="22"/>
      <c r="HGM30" s="22"/>
      <c r="HGN30" s="15"/>
      <c r="HGO30" s="23"/>
      <c r="HGP30" s="21"/>
      <c r="HGQ30"/>
      <c r="HGR30" s="4"/>
      <c r="HGS30" s="4"/>
      <c r="HGT30"/>
      <c r="HGU30" s="22"/>
      <c r="HGV30" s="22"/>
      <c r="HGW30" s="22"/>
      <c r="HGX30" s="15"/>
      <c r="HGY30" s="23"/>
      <c r="HGZ30" s="21"/>
      <c r="HHA30"/>
      <c r="HHB30" s="4"/>
      <c r="HHC30" s="4"/>
      <c r="HHD30"/>
      <c r="HHE30" s="22"/>
      <c r="HHF30" s="22"/>
      <c r="HHG30" s="22"/>
      <c r="HHH30" s="15"/>
      <c r="HHI30" s="23"/>
      <c r="HHJ30" s="21"/>
      <c r="HHK30"/>
      <c r="HHL30" s="4"/>
      <c r="HHM30" s="4"/>
      <c r="HHN30"/>
      <c r="HHO30" s="22"/>
      <c r="HHP30" s="22"/>
      <c r="HHQ30" s="22"/>
      <c r="HHR30" s="15"/>
      <c r="HHS30" s="23"/>
      <c r="HHT30" s="21"/>
      <c r="HHU30"/>
      <c r="HHV30" s="4"/>
      <c r="HHW30" s="4"/>
      <c r="HHX30"/>
      <c r="HHY30" s="22"/>
      <c r="HHZ30" s="22"/>
      <c r="HIA30" s="22"/>
      <c r="HIB30" s="15"/>
      <c r="HIC30" s="23"/>
      <c r="HID30" s="21"/>
      <c r="HIE30"/>
      <c r="HIF30" s="4"/>
      <c r="HIG30" s="4"/>
      <c r="HIH30"/>
      <c r="HII30" s="22"/>
      <c r="HIJ30" s="22"/>
      <c r="HIK30" s="22"/>
      <c r="HIL30" s="15"/>
      <c r="HIM30" s="23"/>
      <c r="HIN30" s="21"/>
      <c r="HIO30"/>
      <c r="HIP30" s="4"/>
      <c r="HIQ30" s="4"/>
      <c r="HIR30"/>
      <c r="HIS30" s="22"/>
      <c r="HIT30" s="22"/>
      <c r="HIU30" s="22"/>
      <c r="HIV30" s="15"/>
      <c r="HIW30" s="23"/>
      <c r="HIX30" s="21"/>
      <c r="HIY30"/>
      <c r="HIZ30" s="4"/>
      <c r="HJA30" s="4"/>
      <c r="HJB30"/>
      <c r="HJC30" s="22"/>
      <c r="HJD30" s="22"/>
      <c r="HJE30" s="22"/>
      <c r="HJF30" s="15"/>
      <c r="HJG30" s="23"/>
      <c r="HJH30" s="21"/>
      <c r="HJI30"/>
      <c r="HJJ30" s="4"/>
      <c r="HJK30" s="4"/>
      <c r="HJL30"/>
      <c r="HJM30" s="22"/>
      <c r="HJN30" s="22"/>
      <c r="HJO30" s="22"/>
      <c r="HJP30" s="15"/>
      <c r="HJQ30" s="23"/>
      <c r="HJR30" s="21"/>
      <c r="HJS30"/>
      <c r="HJT30" s="4"/>
      <c r="HJU30" s="4"/>
      <c r="HJV30"/>
      <c r="HJW30" s="22"/>
      <c r="HJX30" s="22"/>
      <c r="HJY30" s="22"/>
      <c r="HJZ30" s="15"/>
      <c r="HKA30" s="23"/>
      <c r="HKB30" s="21"/>
      <c r="HKC30"/>
      <c r="HKD30" s="4"/>
      <c r="HKE30" s="4"/>
      <c r="HKF30"/>
      <c r="HKG30" s="22"/>
      <c r="HKH30" s="22"/>
      <c r="HKI30" s="22"/>
      <c r="HKJ30" s="15"/>
      <c r="HKK30" s="23"/>
      <c r="HKL30" s="21"/>
      <c r="HKM30"/>
      <c r="HKN30" s="4"/>
      <c r="HKO30" s="4"/>
      <c r="HKP30"/>
      <c r="HKQ30" s="22"/>
      <c r="HKR30" s="22"/>
      <c r="HKS30" s="22"/>
      <c r="HKT30" s="15"/>
      <c r="HKU30" s="23"/>
      <c r="HKV30" s="21"/>
      <c r="HKW30"/>
      <c r="HKX30" s="4"/>
      <c r="HKY30" s="4"/>
      <c r="HKZ30"/>
      <c r="HLA30" s="22"/>
      <c r="HLB30" s="22"/>
      <c r="HLC30" s="22"/>
      <c r="HLD30" s="15"/>
      <c r="HLE30" s="23"/>
      <c r="HLF30" s="21"/>
      <c r="HLG30"/>
      <c r="HLH30" s="4"/>
      <c r="HLI30" s="4"/>
      <c r="HLJ30"/>
      <c r="HLK30" s="22"/>
      <c r="HLL30" s="22"/>
      <c r="HLM30" s="22"/>
      <c r="HLN30" s="15"/>
      <c r="HLO30" s="23"/>
      <c r="HLP30" s="21"/>
      <c r="HLQ30"/>
      <c r="HLR30" s="4"/>
      <c r="HLS30" s="4"/>
      <c r="HLT30"/>
      <c r="HLU30" s="22"/>
      <c r="HLV30" s="22"/>
      <c r="HLW30" s="22"/>
      <c r="HLX30" s="15"/>
      <c r="HLY30" s="23"/>
      <c r="HLZ30" s="21"/>
      <c r="HMA30"/>
      <c r="HMB30" s="4"/>
      <c r="HMC30" s="4"/>
      <c r="HMD30"/>
      <c r="HME30" s="22"/>
      <c r="HMF30" s="22"/>
      <c r="HMG30" s="22"/>
      <c r="HMH30" s="15"/>
      <c r="HMI30" s="23"/>
      <c r="HMJ30" s="21"/>
      <c r="HMK30"/>
      <c r="HML30" s="4"/>
      <c r="HMM30" s="4"/>
      <c r="HMN30"/>
      <c r="HMO30" s="22"/>
      <c r="HMP30" s="22"/>
      <c r="HMQ30" s="22"/>
      <c r="HMR30" s="15"/>
      <c r="HMS30" s="23"/>
      <c r="HMT30" s="21"/>
      <c r="HMU30"/>
      <c r="HMV30" s="4"/>
      <c r="HMW30" s="4"/>
      <c r="HMX30"/>
      <c r="HMY30" s="22"/>
      <c r="HMZ30" s="22"/>
      <c r="HNA30" s="22"/>
      <c r="HNB30" s="15"/>
      <c r="HNC30" s="23"/>
      <c r="HND30" s="21"/>
      <c r="HNE30"/>
      <c r="HNF30" s="4"/>
      <c r="HNG30" s="4"/>
      <c r="HNH30"/>
      <c r="HNI30" s="22"/>
      <c r="HNJ30" s="22"/>
      <c r="HNK30" s="22"/>
      <c r="HNL30" s="15"/>
      <c r="HNM30" s="23"/>
      <c r="HNN30" s="21"/>
      <c r="HNO30"/>
      <c r="HNP30" s="4"/>
      <c r="HNQ30" s="4"/>
      <c r="HNR30"/>
      <c r="HNS30" s="22"/>
      <c r="HNT30" s="22"/>
      <c r="HNU30" s="22"/>
      <c r="HNV30" s="15"/>
      <c r="HNW30" s="23"/>
      <c r="HNX30" s="21"/>
      <c r="HNY30"/>
      <c r="HNZ30" s="4"/>
      <c r="HOA30" s="4"/>
      <c r="HOB30"/>
      <c r="HOC30" s="22"/>
      <c r="HOD30" s="22"/>
      <c r="HOE30" s="22"/>
      <c r="HOF30" s="15"/>
      <c r="HOG30" s="23"/>
      <c r="HOH30" s="21"/>
      <c r="HOI30"/>
      <c r="HOJ30" s="4"/>
      <c r="HOK30" s="4"/>
      <c r="HOL30"/>
      <c r="HOM30" s="22"/>
      <c r="HON30" s="22"/>
      <c r="HOO30" s="22"/>
      <c r="HOP30" s="15"/>
      <c r="HOQ30" s="23"/>
      <c r="HOR30" s="21"/>
      <c r="HOS30"/>
      <c r="HOT30" s="4"/>
      <c r="HOU30" s="4"/>
      <c r="HOV30"/>
      <c r="HOW30" s="22"/>
      <c r="HOX30" s="22"/>
      <c r="HOY30" s="22"/>
      <c r="HOZ30" s="15"/>
      <c r="HPA30" s="23"/>
      <c r="HPB30" s="21"/>
      <c r="HPC30"/>
      <c r="HPD30" s="4"/>
      <c r="HPE30" s="4"/>
      <c r="HPF30"/>
      <c r="HPG30" s="22"/>
      <c r="HPH30" s="22"/>
      <c r="HPI30" s="22"/>
      <c r="HPJ30" s="15"/>
      <c r="HPK30" s="23"/>
      <c r="HPL30" s="21"/>
      <c r="HPM30"/>
      <c r="HPN30" s="4"/>
      <c r="HPO30" s="4"/>
      <c r="HPP30"/>
      <c r="HPQ30" s="22"/>
      <c r="HPR30" s="22"/>
      <c r="HPS30" s="22"/>
      <c r="HPT30" s="15"/>
      <c r="HPU30" s="23"/>
      <c r="HPV30" s="21"/>
      <c r="HPW30"/>
      <c r="HPX30" s="4"/>
      <c r="HPY30" s="4"/>
      <c r="HPZ30"/>
      <c r="HQA30" s="22"/>
      <c r="HQB30" s="22"/>
      <c r="HQC30" s="22"/>
      <c r="HQD30" s="15"/>
      <c r="HQE30" s="23"/>
      <c r="HQF30" s="21"/>
      <c r="HQG30"/>
      <c r="HQH30" s="4"/>
      <c r="HQI30" s="4"/>
      <c r="HQJ30"/>
      <c r="HQK30" s="22"/>
      <c r="HQL30" s="22"/>
      <c r="HQM30" s="22"/>
      <c r="HQN30" s="15"/>
      <c r="HQO30" s="23"/>
      <c r="HQP30" s="21"/>
      <c r="HQQ30"/>
      <c r="HQR30" s="4"/>
      <c r="HQS30" s="4"/>
      <c r="HQT30"/>
      <c r="HQU30" s="22"/>
      <c r="HQV30" s="22"/>
      <c r="HQW30" s="22"/>
      <c r="HQX30" s="15"/>
      <c r="HQY30" s="23"/>
      <c r="HQZ30" s="21"/>
      <c r="HRA30"/>
      <c r="HRB30" s="4"/>
      <c r="HRC30" s="4"/>
      <c r="HRD30"/>
      <c r="HRE30" s="22"/>
      <c r="HRF30" s="22"/>
      <c r="HRG30" s="22"/>
      <c r="HRH30" s="15"/>
      <c r="HRI30" s="23"/>
      <c r="HRJ30" s="21"/>
      <c r="HRK30"/>
      <c r="HRL30" s="4"/>
      <c r="HRM30" s="4"/>
      <c r="HRN30"/>
      <c r="HRO30" s="22"/>
      <c r="HRP30" s="22"/>
      <c r="HRQ30" s="22"/>
      <c r="HRR30" s="15"/>
      <c r="HRS30" s="23"/>
      <c r="HRT30" s="21"/>
      <c r="HRU30"/>
      <c r="HRV30" s="4"/>
      <c r="HRW30" s="4"/>
      <c r="HRX30"/>
      <c r="HRY30" s="22"/>
      <c r="HRZ30" s="22"/>
      <c r="HSA30" s="22"/>
      <c r="HSB30" s="15"/>
      <c r="HSC30" s="23"/>
      <c r="HSD30" s="21"/>
      <c r="HSE30"/>
      <c r="HSF30" s="4"/>
      <c r="HSG30" s="4"/>
      <c r="HSH30"/>
      <c r="HSI30" s="22"/>
      <c r="HSJ30" s="22"/>
      <c r="HSK30" s="22"/>
      <c r="HSL30" s="15"/>
      <c r="HSM30" s="23"/>
      <c r="HSN30" s="21"/>
      <c r="HSO30"/>
      <c r="HSP30" s="4"/>
      <c r="HSQ30" s="4"/>
      <c r="HSR30"/>
      <c r="HSS30" s="22"/>
      <c r="HST30" s="22"/>
      <c r="HSU30" s="22"/>
      <c r="HSV30" s="15"/>
      <c r="HSW30" s="23"/>
      <c r="HSX30" s="21"/>
      <c r="HSY30"/>
      <c r="HSZ30" s="4"/>
      <c r="HTA30" s="4"/>
      <c r="HTB30"/>
      <c r="HTC30" s="22"/>
      <c r="HTD30" s="22"/>
      <c r="HTE30" s="22"/>
      <c r="HTF30" s="15"/>
      <c r="HTG30" s="23"/>
      <c r="HTH30" s="21"/>
      <c r="HTI30"/>
      <c r="HTJ30" s="4"/>
      <c r="HTK30" s="4"/>
      <c r="HTL30"/>
      <c r="HTM30" s="22"/>
      <c r="HTN30" s="22"/>
      <c r="HTO30" s="22"/>
      <c r="HTP30" s="15"/>
      <c r="HTQ30" s="23"/>
      <c r="HTR30" s="21"/>
      <c r="HTS30"/>
      <c r="HTT30" s="4"/>
      <c r="HTU30" s="4"/>
      <c r="HTV30"/>
      <c r="HTW30" s="22"/>
      <c r="HTX30" s="22"/>
      <c r="HTY30" s="22"/>
      <c r="HTZ30" s="15"/>
      <c r="HUA30" s="23"/>
      <c r="HUB30" s="21"/>
      <c r="HUC30"/>
      <c r="HUD30" s="4"/>
      <c r="HUE30" s="4"/>
      <c r="HUF30"/>
      <c r="HUG30" s="22"/>
      <c r="HUH30" s="22"/>
      <c r="HUI30" s="22"/>
      <c r="HUJ30" s="15"/>
      <c r="HUK30" s="23"/>
      <c r="HUL30" s="21"/>
      <c r="HUM30"/>
      <c r="HUN30" s="4"/>
      <c r="HUO30" s="4"/>
      <c r="HUP30"/>
      <c r="HUQ30" s="22"/>
      <c r="HUR30" s="22"/>
      <c r="HUS30" s="22"/>
      <c r="HUT30" s="15"/>
      <c r="HUU30" s="23"/>
      <c r="HUV30" s="21"/>
      <c r="HUW30"/>
      <c r="HUX30" s="4"/>
      <c r="HUY30" s="4"/>
      <c r="HUZ30"/>
      <c r="HVA30" s="22"/>
      <c r="HVB30" s="22"/>
      <c r="HVC30" s="22"/>
      <c r="HVD30" s="15"/>
      <c r="HVE30" s="23"/>
      <c r="HVF30" s="21"/>
      <c r="HVG30"/>
      <c r="HVH30" s="4"/>
      <c r="HVI30" s="4"/>
      <c r="HVJ30"/>
      <c r="HVK30" s="22"/>
      <c r="HVL30" s="22"/>
      <c r="HVM30" s="22"/>
      <c r="HVN30" s="15"/>
      <c r="HVO30" s="23"/>
      <c r="HVP30" s="21"/>
      <c r="HVQ30"/>
      <c r="HVR30" s="4"/>
      <c r="HVS30" s="4"/>
      <c r="HVT30"/>
      <c r="HVU30" s="22"/>
      <c r="HVV30" s="22"/>
      <c r="HVW30" s="22"/>
      <c r="HVX30" s="15"/>
      <c r="HVY30" s="23"/>
      <c r="HVZ30" s="21"/>
      <c r="HWA30"/>
      <c r="HWB30" s="4"/>
      <c r="HWC30" s="4"/>
      <c r="HWD30"/>
      <c r="HWE30" s="22"/>
      <c r="HWF30" s="22"/>
      <c r="HWG30" s="22"/>
      <c r="HWH30" s="15"/>
      <c r="HWI30" s="23"/>
      <c r="HWJ30" s="21"/>
      <c r="HWK30"/>
      <c r="HWL30" s="4"/>
      <c r="HWM30" s="4"/>
      <c r="HWN30"/>
      <c r="HWO30" s="22"/>
      <c r="HWP30" s="22"/>
      <c r="HWQ30" s="22"/>
      <c r="HWR30" s="15"/>
      <c r="HWS30" s="23"/>
      <c r="HWT30" s="21"/>
      <c r="HWU30"/>
      <c r="HWV30" s="4"/>
      <c r="HWW30" s="4"/>
      <c r="HWX30"/>
      <c r="HWY30" s="22"/>
      <c r="HWZ30" s="22"/>
      <c r="HXA30" s="22"/>
      <c r="HXB30" s="15"/>
      <c r="HXC30" s="23"/>
      <c r="HXD30" s="21"/>
      <c r="HXE30"/>
      <c r="HXF30" s="4"/>
      <c r="HXG30" s="4"/>
      <c r="HXH30"/>
      <c r="HXI30" s="22"/>
      <c r="HXJ30" s="22"/>
      <c r="HXK30" s="22"/>
      <c r="HXL30" s="15"/>
      <c r="HXM30" s="23"/>
      <c r="HXN30" s="21"/>
      <c r="HXO30"/>
      <c r="HXP30" s="4"/>
      <c r="HXQ30" s="4"/>
      <c r="HXR30"/>
      <c r="HXS30" s="22"/>
      <c r="HXT30" s="22"/>
      <c r="HXU30" s="22"/>
      <c r="HXV30" s="15"/>
      <c r="HXW30" s="23"/>
      <c r="HXX30" s="21"/>
      <c r="HXY30"/>
      <c r="HXZ30" s="4"/>
      <c r="HYA30" s="4"/>
      <c r="HYB30"/>
      <c r="HYC30" s="22"/>
      <c r="HYD30" s="22"/>
      <c r="HYE30" s="22"/>
      <c r="HYF30" s="15"/>
      <c r="HYG30" s="23"/>
      <c r="HYH30" s="21"/>
      <c r="HYI30"/>
      <c r="HYJ30" s="4"/>
      <c r="HYK30" s="4"/>
      <c r="HYL30"/>
      <c r="HYM30" s="22"/>
      <c r="HYN30" s="22"/>
      <c r="HYO30" s="22"/>
      <c r="HYP30" s="15"/>
      <c r="HYQ30" s="23"/>
      <c r="HYR30" s="21"/>
      <c r="HYS30"/>
      <c r="HYT30" s="4"/>
      <c r="HYU30" s="4"/>
      <c r="HYV30"/>
      <c r="HYW30" s="22"/>
      <c r="HYX30" s="22"/>
      <c r="HYY30" s="22"/>
      <c r="HYZ30" s="15"/>
      <c r="HZA30" s="23"/>
      <c r="HZB30" s="21"/>
      <c r="HZC30"/>
      <c r="HZD30" s="4"/>
      <c r="HZE30" s="4"/>
      <c r="HZF30"/>
      <c r="HZG30" s="22"/>
      <c r="HZH30" s="22"/>
      <c r="HZI30" s="22"/>
      <c r="HZJ30" s="15"/>
      <c r="HZK30" s="23"/>
      <c r="HZL30" s="21"/>
      <c r="HZM30"/>
      <c r="HZN30" s="4"/>
      <c r="HZO30" s="4"/>
      <c r="HZP30"/>
      <c r="HZQ30" s="22"/>
      <c r="HZR30" s="22"/>
      <c r="HZS30" s="22"/>
      <c r="HZT30" s="15"/>
      <c r="HZU30" s="23"/>
      <c r="HZV30" s="21"/>
      <c r="HZW30"/>
      <c r="HZX30" s="4"/>
      <c r="HZY30" s="4"/>
      <c r="HZZ30"/>
      <c r="IAA30" s="22"/>
      <c r="IAB30" s="22"/>
      <c r="IAC30" s="22"/>
      <c r="IAD30" s="15"/>
      <c r="IAE30" s="23"/>
      <c r="IAF30" s="21"/>
      <c r="IAG30"/>
      <c r="IAH30" s="4"/>
      <c r="IAI30" s="4"/>
      <c r="IAJ30"/>
      <c r="IAK30" s="22"/>
      <c r="IAL30" s="22"/>
      <c r="IAM30" s="22"/>
      <c r="IAN30" s="15"/>
      <c r="IAO30" s="23"/>
      <c r="IAP30" s="21"/>
      <c r="IAQ30"/>
      <c r="IAR30" s="4"/>
      <c r="IAS30" s="4"/>
      <c r="IAT30"/>
      <c r="IAU30" s="22"/>
      <c r="IAV30" s="22"/>
      <c r="IAW30" s="22"/>
      <c r="IAX30" s="15"/>
      <c r="IAY30" s="23"/>
      <c r="IAZ30" s="21"/>
      <c r="IBA30"/>
      <c r="IBB30" s="4"/>
      <c r="IBC30" s="4"/>
      <c r="IBD30"/>
      <c r="IBE30" s="22"/>
      <c r="IBF30" s="22"/>
      <c r="IBG30" s="22"/>
      <c r="IBH30" s="15"/>
      <c r="IBI30" s="23"/>
      <c r="IBJ30" s="21"/>
      <c r="IBK30"/>
      <c r="IBL30" s="4"/>
      <c r="IBM30" s="4"/>
      <c r="IBN30"/>
      <c r="IBO30" s="22"/>
      <c r="IBP30" s="22"/>
      <c r="IBQ30" s="22"/>
      <c r="IBR30" s="15"/>
      <c r="IBS30" s="23"/>
      <c r="IBT30" s="21"/>
      <c r="IBU30"/>
      <c r="IBV30" s="4"/>
      <c r="IBW30" s="4"/>
      <c r="IBX30"/>
      <c r="IBY30" s="22"/>
      <c r="IBZ30" s="22"/>
      <c r="ICA30" s="22"/>
      <c r="ICB30" s="15"/>
      <c r="ICC30" s="23"/>
      <c r="ICD30" s="21"/>
      <c r="ICE30"/>
      <c r="ICF30" s="4"/>
      <c r="ICG30" s="4"/>
      <c r="ICH30"/>
      <c r="ICI30" s="22"/>
      <c r="ICJ30" s="22"/>
      <c r="ICK30" s="22"/>
      <c r="ICL30" s="15"/>
      <c r="ICM30" s="23"/>
      <c r="ICN30" s="21"/>
      <c r="ICO30"/>
      <c r="ICP30" s="4"/>
      <c r="ICQ30" s="4"/>
      <c r="ICR30"/>
      <c r="ICS30" s="22"/>
      <c r="ICT30" s="22"/>
      <c r="ICU30" s="22"/>
      <c r="ICV30" s="15"/>
      <c r="ICW30" s="23"/>
      <c r="ICX30" s="21"/>
      <c r="ICY30"/>
      <c r="ICZ30" s="4"/>
      <c r="IDA30" s="4"/>
      <c r="IDB30"/>
      <c r="IDC30" s="22"/>
      <c r="IDD30" s="22"/>
      <c r="IDE30" s="22"/>
      <c r="IDF30" s="15"/>
      <c r="IDG30" s="23"/>
      <c r="IDH30" s="21"/>
      <c r="IDI30"/>
      <c r="IDJ30" s="4"/>
      <c r="IDK30" s="4"/>
      <c r="IDL30"/>
      <c r="IDM30" s="22"/>
      <c r="IDN30" s="22"/>
      <c r="IDO30" s="22"/>
      <c r="IDP30" s="15"/>
      <c r="IDQ30" s="23"/>
      <c r="IDR30" s="21"/>
      <c r="IDS30"/>
      <c r="IDT30" s="4"/>
      <c r="IDU30" s="4"/>
      <c r="IDV30"/>
      <c r="IDW30" s="22"/>
      <c r="IDX30" s="22"/>
      <c r="IDY30" s="22"/>
      <c r="IDZ30" s="15"/>
      <c r="IEA30" s="23"/>
      <c r="IEB30" s="21"/>
      <c r="IEC30"/>
      <c r="IED30" s="4"/>
      <c r="IEE30" s="4"/>
      <c r="IEF30"/>
      <c r="IEG30" s="22"/>
      <c r="IEH30" s="22"/>
      <c r="IEI30" s="22"/>
      <c r="IEJ30" s="15"/>
      <c r="IEK30" s="23"/>
      <c r="IEL30" s="21"/>
      <c r="IEM30"/>
      <c r="IEN30" s="4"/>
      <c r="IEO30" s="4"/>
      <c r="IEP30"/>
      <c r="IEQ30" s="22"/>
      <c r="IER30" s="22"/>
      <c r="IES30" s="22"/>
      <c r="IET30" s="15"/>
      <c r="IEU30" s="23"/>
      <c r="IEV30" s="21"/>
      <c r="IEW30"/>
      <c r="IEX30" s="4"/>
      <c r="IEY30" s="4"/>
      <c r="IEZ30"/>
      <c r="IFA30" s="22"/>
      <c r="IFB30" s="22"/>
      <c r="IFC30" s="22"/>
      <c r="IFD30" s="15"/>
      <c r="IFE30" s="23"/>
      <c r="IFF30" s="21"/>
      <c r="IFG30"/>
      <c r="IFH30" s="4"/>
      <c r="IFI30" s="4"/>
      <c r="IFJ30"/>
      <c r="IFK30" s="22"/>
      <c r="IFL30" s="22"/>
      <c r="IFM30" s="22"/>
      <c r="IFN30" s="15"/>
      <c r="IFO30" s="23"/>
      <c r="IFP30" s="21"/>
      <c r="IFQ30"/>
      <c r="IFR30" s="4"/>
      <c r="IFS30" s="4"/>
      <c r="IFT30"/>
      <c r="IFU30" s="22"/>
      <c r="IFV30" s="22"/>
      <c r="IFW30" s="22"/>
      <c r="IFX30" s="15"/>
      <c r="IFY30" s="23"/>
      <c r="IFZ30" s="21"/>
      <c r="IGA30"/>
      <c r="IGB30" s="4"/>
      <c r="IGC30" s="4"/>
      <c r="IGD30"/>
      <c r="IGE30" s="22"/>
      <c r="IGF30" s="22"/>
      <c r="IGG30" s="22"/>
      <c r="IGH30" s="15"/>
      <c r="IGI30" s="23"/>
      <c r="IGJ30" s="21"/>
      <c r="IGK30"/>
      <c r="IGL30" s="4"/>
      <c r="IGM30" s="4"/>
      <c r="IGN30"/>
      <c r="IGO30" s="22"/>
      <c r="IGP30" s="22"/>
      <c r="IGQ30" s="22"/>
      <c r="IGR30" s="15"/>
      <c r="IGS30" s="23"/>
      <c r="IGT30" s="21"/>
      <c r="IGU30"/>
      <c r="IGV30" s="4"/>
      <c r="IGW30" s="4"/>
      <c r="IGX30"/>
      <c r="IGY30" s="22"/>
      <c r="IGZ30" s="22"/>
      <c r="IHA30" s="22"/>
      <c r="IHB30" s="15"/>
      <c r="IHC30" s="23"/>
      <c r="IHD30" s="21"/>
      <c r="IHE30"/>
      <c r="IHF30" s="4"/>
      <c r="IHG30" s="4"/>
      <c r="IHH30"/>
      <c r="IHI30" s="22"/>
      <c r="IHJ30" s="22"/>
      <c r="IHK30" s="22"/>
      <c r="IHL30" s="15"/>
      <c r="IHM30" s="23"/>
      <c r="IHN30" s="21"/>
      <c r="IHO30"/>
      <c r="IHP30" s="4"/>
      <c r="IHQ30" s="4"/>
      <c r="IHR30"/>
      <c r="IHS30" s="22"/>
      <c r="IHT30" s="22"/>
      <c r="IHU30" s="22"/>
      <c r="IHV30" s="15"/>
      <c r="IHW30" s="23"/>
      <c r="IHX30" s="21"/>
      <c r="IHY30"/>
      <c r="IHZ30" s="4"/>
      <c r="IIA30" s="4"/>
      <c r="IIB30"/>
      <c r="IIC30" s="22"/>
      <c r="IID30" s="22"/>
      <c r="IIE30" s="22"/>
      <c r="IIF30" s="15"/>
      <c r="IIG30" s="23"/>
      <c r="IIH30" s="21"/>
      <c r="III30"/>
      <c r="IIJ30" s="4"/>
      <c r="IIK30" s="4"/>
      <c r="IIL30"/>
      <c r="IIM30" s="22"/>
      <c r="IIN30" s="22"/>
      <c r="IIO30" s="22"/>
      <c r="IIP30" s="15"/>
      <c r="IIQ30" s="23"/>
      <c r="IIR30" s="21"/>
      <c r="IIS30"/>
      <c r="IIT30" s="4"/>
      <c r="IIU30" s="4"/>
      <c r="IIV30"/>
      <c r="IIW30" s="22"/>
      <c r="IIX30" s="22"/>
      <c r="IIY30" s="22"/>
      <c r="IIZ30" s="15"/>
      <c r="IJA30" s="23"/>
      <c r="IJB30" s="21"/>
      <c r="IJC30"/>
      <c r="IJD30" s="4"/>
      <c r="IJE30" s="4"/>
      <c r="IJF30"/>
      <c r="IJG30" s="22"/>
      <c r="IJH30" s="22"/>
      <c r="IJI30" s="22"/>
      <c r="IJJ30" s="15"/>
      <c r="IJK30" s="23"/>
      <c r="IJL30" s="21"/>
      <c r="IJM30"/>
      <c r="IJN30" s="4"/>
      <c r="IJO30" s="4"/>
      <c r="IJP30"/>
      <c r="IJQ30" s="22"/>
      <c r="IJR30" s="22"/>
      <c r="IJS30" s="22"/>
      <c r="IJT30" s="15"/>
      <c r="IJU30" s="23"/>
      <c r="IJV30" s="21"/>
      <c r="IJW30"/>
      <c r="IJX30" s="4"/>
      <c r="IJY30" s="4"/>
      <c r="IJZ30"/>
      <c r="IKA30" s="22"/>
      <c r="IKB30" s="22"/>
      <c r="IKC30" s="22"/>
      <c r="IKD30" s="15"/>
      <c r="IKE30" s="23"/>
      <c r="IKF30" s="21"/>
      <c r="IKG30"/>
      <c r="IKH30" s="4"/>
      <c r="IKI30" s="4"/>
      <c r="IKJ30"/>
      <c r="IKK30" s="22"/>
      <c r="IKL30" s="22"/>
      <c r="IKM30" s="22"/>
      <c r="IKN30" s="15"/>
      <c r="IKO30" s="23"/>
      <c r="IKP30" s="21"/>
      <c r="IKQ30"/>
      <c r="IKR30" s="4"/>
      <c r="IKS30" s="4"/>
      <c r="IKT30"/>
      <c r="IKU30" s="22"/>
      <c r="IKV30" s="22"/>
      <c r="IKW30" s="22"/>
      <c r="IKX30" s="15"/>
      <c r="IKY30" s="23"/>
      <c r="IKZ30" s="21"/>
      <c r="ILA30"/>
      <c r="ILB30" s="4"/>
      <c r="ILC30" s="4"/>
      <c r="ILD30"/>
      <c r="ILE30" s="22"/>
      <c r="ILF30" s="22"/>
      <c r="ILG30" s="22"/>
      <c r="ILH30" s="15"/>
      <c r="ILI30" s="23"/>
      <c r="ILJ30" s="21"/>
      <c r="ILK30"/>
      <c r="ILL30" s="4"/>
      <c r="ILM30" s="4"/>
      <c r="ILN30"/>
      <c r="ILO30" s="22"/>
      <c r="ILP30" s="22"/>
      <c r="ILQ30" s="22"/>
      <c r="ILR30" s="15"/>
      <c r="ILS30" s="23"/>
      <c r="ILT30" s="21"/>
      <c r="ILU30"/>
      <c r="ILV30" s="4"/>
      <c r="ILW30" s="4"/>
      <c r="ILX30"/>
      <c r="ILY30" s="22"/>
      <c r="ILZ30" s="22"/>
      <c r="IMA30" s="22"/>
      <c r="IMB30" s="15"/>
      <c r="IMC30" s="23"/>
      <c r="IMD30" s="21"/>
      <c r="IME30"/>
      <c r="IMF30" s="4"/>
      <c r="IMG30" s="4"/>
      <c r="IMH30"/>
      <c r="IMI30" s="22"/>
      <c r="IMJ30" s="22"/>
      <c r="IMK30" s="22"/>
      <c r="IML30" s="15"/>
      <c r="IMM30" s="23"/>
      <c r="IMN30" s="21"/>
      <c r="IMO30"/>
      <c r="IMP30" s="4"/>
      <c r="IMQ30" s="4"/>
      <c r="IMR30"/>
      <c r="IMS30" s="22"/>
      <c r="IMT30" s="22"/>
      <c r="IMU30" s="22"/>
      <c r="IMV30" s="15"/>
      <c r="IMW30" s="23"/>
      <c r="IMX30" s="21"/>
      <c r="IMY30"/>
      <c r="IMZ30" s="4"/>
      <c r="INA30" s="4"/>
      <c r="INB30"/>
      <c r="INC30" s="22"/>
      <c r="IND30" s="22"/>
      <c r="INE30" s="22"/>
      <c r="INF30" s="15"/>
      <c r="ING30" s="23"/>
      <c r="INH30" s="21"/>
      <c r="INI30"/>
      <c r="INJ30" s="4"/>
      <c r="INK30" s="4"/>
      <c r="INL30"/>
      <c r="INM30" s="22"/>
      <c r="INN30" s="22"/>
      <c r="INO30" s="22"/>
      <c r="INP30" s="15"/>
      <c r="INQ30" s="23"/>
      <c r="INR30" s="21"/>
      <c r="INS30"/>
      <c r="INT30" s="4"/>
      <c r="INU30" s="4"/>
      <c r="INV30"/>
      <c r="INW30" s="22"/>
      <c r="INX30" s="22"/>
      <c r="INY30" s="22"/>
      <c r="INZ30" s="15"/>
      <c r="IOA30" s="23"/>
      <c r="IOB30" s="21"/>
      <c r="IOC30"/>
      <c r="IOD30" s="4"/>
      <c r="IOE30" s="4"/>
      <c r="IOF30"/>
      <c r="IOG30" s="22"/>
      <c r="IOH30" s="22"/>
      <c r="IOI30" s="22"/>
      <c r="IOJ30" s="15"/>
      <c r="IOK30" s="23"/>
      <c r="IOL30" s="21"/>
      <c r="IOM30"/>
      <c r="ION30" s="4"/>
      <c r="IOO30" s="4"/>
      <c r="IOP30"/>
      <c r="IOQ30" s="22"/>
      <c r="IOR30" s="22"/>
      <c r="IOS30" s="22"/>
      <c r="IOT30" s="15"/>
      <c r="IOU30" s="23"/>
      <c r="IOV30" s="21"/>
      <c r="IOW30"/>
      <c r="IOX30" s="4"/>
      <c r="IOY30" s="4"/>
      <c r="IOZ30"/>
      <c r="IPA30" s="22"/>
      <c r="IPB30" s="22"/>
      <c r="IPC30" s="22"/>
      <c r="IPD30" s="15"/>
      <c r="IPE30" s="23"/>
      <c r="IPF30" s="21"/>
      <c r="IPG30"/>
      <c r="IPH30" s="4"/>
      <c r="IPI30" s="4"/>
      <c r="IPJ30"/>
      <c r="IPK30" s="22"/>
      <c r="IPL30" s="22"/>
      <c r="IPM30" s="22"/>
      <c r="IPN30" s="15"/>
      <c r="IPO30" s="23"/>
      <c r="IPP30" s="21"/>
      <c r="IPQ30"/>
      <c r="IPR30" s="4"/>
      <c r="IPS30" s="4"/>
      <c r="IPT30"/>
      <c r="IPU30" s="22"/>
      <c r="IPV30" s="22"/>
      <c r="IPW30" s="22"/>
      <c r="IPX30" s="15"/>
      <c r="IPY30" s="23"/>
      <c r="IPZ30" s="21"/>
      <c r="IQA30"/>
      <c r="IQB30" s="4"/>
      <c r="IQC30" s="4"/>
      <c r="IQD30"/>
      <c r="IQE30" s="22"/>
      <c r="IQF30" s="22"/>
      <c r="IQG30" s="22"/>
      <c r="IQH30" s="15"/>
      <c r="IQI30" s="23"/>
      <c r="IQJ30" s="21"/>
      <c r="IQK30"/>
      <c r="IQL30" s="4"/>
      <c r="IQM30" s="4"/>
      <c r="IQN30"/>
      <c r="IQO30" s="22"/>
      <c r="IQP30" s="22"/>
      <c r="IQQ30" s="22"/>
      <c r="IQR30" s="15"/>
      <c r="IQS30" s="23"/>
      <c r="IQT30" s="21"/>
      <c r="IQU30"/>
      <c r="IQV30" s="4"/>
      <c r="IQW30" s="4"/>
      <c r="IQX30"/>
      <c r="IQY30" s="22"/>
      <c r="IQZ30" s="22"/>
      <c r="IRA30" s="22"/>
      <c r="IRB30" s="15"/>
      <c r="IRC30" s="23"/>
      <c r="IRD30" s="21"/>
      <c r="IRE30"/>
      <c r="IRF30" s="4"/>
      <c r="IRG30" s="4"/>
      <c r="IRH30"/>
      <c r="IRI30" s="22"/>
      <c r="IRJ30" s="22"/>
      <c r="IRK30" s="22"/>
      <c r="IRL30" s="15"/>
      <c r="IRM30" s="23"/>
      <c r="IRN30" s="21"/>
      <c r="IRO30"/>
      <c r="IRP30" s="4"/>
      <c r="IRQ30" s="4"/>
      <c r="IRR30"/>
      <c r="IRS30" s="22"/>
      <c r="IRT30" s="22"/>
      <c r="IRU30" s="22"/>
      <c r="IRV30" s="15"/>
      <c r="IRW30" s="23"/>
      <c r="IRX30" s="21"/>
      <c r="IRY30"/>
      <c r="IRZ30" s="4"/>
      <c r="ISA30" s="4"/>
      <c r="ISB30"/>
      <c r="ISC30" s="22"/>
      <c r="ISD30" s="22"/>
      <c r="ISE30" s="22"/>
      <c r="ISF30" s="15"/>
      <c r="ISG30" s="23"/>
      <c r="ISH30" s="21"/>
      <c r="ISI30"/>
      <c r="ISJ30" s="4"/>
      <c r="ISK30" s="4"/>
      <c r="ISL30"/>
      <c r="ISM30" s="22"/>
      <c r="ISN30" s="22"/>
      <c r="ISO30" s="22"/>
      <c r="ISP30" s="15"/>
      <c r="ISQ30" s="23"/>
      <c r="ISR30" s="21"/>
      <c r="ISS30"/>
      <c r="IST30" s="4"/>
      <c r="ISU30" s="4"/>
      <c r="ISV30"/>
      <c r="ISW30" s="22"/>
      <c r="ISX30" s="22"/>
      <c r="ISY30" s="22"/>
      <c r="ISZ30" s="15"/>
      <c r="ITA30" s="23"/>
      <c r="ITB30" s="21"/>
      <c r="ITC30"/>
      <c r="ITD30" s="4"/>
      <c r="ITE30" s="4"/>
      <c r="ITF30"/>
      <c r="ITG30" s="22"/>
      <c r="ITH30" s="22"/>
      <c r="ITI30" s="22"/>
      <c r="ITJ30" s="15"/>
      <c r="ITK30" s="23"/>
      <c r="ITL30" s="21"/>
      <c r="ITM30"/>
      <c r="ITN30" s="4"/>
      <c r="ITO30" s="4"/>
      <c r="ITP30"/>
      <c r="ITQ30" s="22"/>
      <c r="ITR30" s="22"/>
      <c r="ITS30" s="22"/>
      <c r="ITT30" s="15"/>
      <c r="ITU30" s="23"/>
      <c r="ITV30" s="21"/>
      <c r="ITW30"/>
      <c r="ITX30" s="4"/>
      <c r="ITY30" s="4"/>
      <c r="ITZ30"/>
      <c r="IUA30" s="22"/>
      <c r="IUB30" s="22"/>
      <c r="IUC30" s="22"/>
      <c r="IUD30" s="15"/>
      <c r="IUE30" s="23"/>
      <c r="IUF30" s="21"/>
      <c r="IUG30"/>
      <c r="IUH30" s="4"/>
      <c r="IUI30" s="4"/>
      <c r="IUJ30"/>
      <c r="IUK30" s="22"/>
      <c r="IUL30" s="22"/>
      <c r="IUM30" s="22"/>
      <c r="IUN30" s="15"/>
      <c r="IUO30" s="23"/>
      <c r="IUP30" s="21"/>
      <c r="IUQ30"/>
      <c r="IUR30" s="4"/>
      <c r="IUS30" s="4"/>
      <c r="IUT30"/>
      <c r="IUU30" s="22"/>
      <c r="IUV30" s="22"/>
      <c r="IUW30" s="22"/>
      <c r="IUX30" s="15"/>
      <c r="IUY30" s="23"/>
      <c r="IUZ30" s="21"/>
      <c r="IVA30"/>
      <c r="IVB30" s="4"/>
      <c r="IVC30" s="4"/>
      <c r="IVD30"/>
      <c r="IVE30" s="22"/>
      <c r="IVF30" s="22"/>
      <c r="IVG30" s="22"/>
      <c r="IVH30" s="15"/>
      <c r="IVI30" s="23"/>
      <c r="IVJ30" s="21"/>
      <c r="IVK30"/>
      <c r="IVL30" s="4"/>
      <c r="IVM30" s="4"/>
      <c r="IVN30"/>
      <c r="IVO30" s="22"/>
      <c r="IVP30" s="22"/>
      <c r="IVQ30" s="22"/>
      <c r="IVR30" s="15"/>
      <c r="IVS30" s="23"/>
      <c r="IVT30" s="21"/>
      <c r="IVU30"/>
      <c r="IVV30" s="4"/>
      <c r="IVW30" s="4"/>
      <c r="IVX30"/>
      <c r="IVY30" s="22"/>
      <c r="IVZ30" s="22"/>
      <c r="IWA30" s="22"/>
      <c r="IWB30" s="15"/>
      <c r="IWC30" s="23"/>
      <c r="IWD30" s="21"/>
      <c r="IWE30"/>
      <c r="IWF30" s="4"/>
      <c r="IWG30" s="4"/>
      <c r="IWH30"/>
      <c r="IWI30" s="22"/>
      <c r="IWJ30" s="22"/>
      <c r="IWK30" s="22"/>
      <c r="IWL30" s="15"/>
      <c r="IWM30" s="23"/>
      <c r="IWN30" s="21"/>
      <c r="IWO30"/>
      <c r="IWP30" s="4"/>
      <c r="IWQ30" s="4"/>
      <c r="IWR30"/>
      <c r="IWS30" s="22"/>
      <c r="IWT30" s="22"/>
      <c r="IWU30" s="22"/>
      <c r="IWV30" s="15"/>
      <c r="IWW30" s="23"/>
      <c r="IWX30" s="21"/>
      <c r="IWY30"/>
      <c r="IWZ30" s="4"/>
      <c r="IXA30" s="4"/>
      <c r="IXB30"/>
      <c r="IXC30" s="22"/>
      <c r="IXD30" s="22"/>
      <c r="IXE30" s="22"/>
      <c r="IXF30" s="15"/>
      <c r="IXG30" s="23"/>
      <c r="IXH30" s="21"/>
      <c r="IXI30"/>
      <c r="IXJ30" s="4"/>
      <c r="IXK30" s="4"/>
      <c r="IXL30"/>
      <c r="IXM30" s="22"/>
      <c r="IXN30" s="22"/>
      <c r="IXO30" s="22"/>
      <c r="IXP30" s="15"/>
      <c r="IXQ30" s="23"/>
      <c r="IXR30" s="21"/>
      <c r="IXS30"/>
      <c r="IXT30" s="4"/>
      <c r="IXU30" s="4"/>
      <c r="IXV30"/>
      <c r="IXW30" s="22"/>
      <c r="IXX30" s="22"/>
      <c r="IXY30" s="22"/>
      <c r="IXZ30" s="15"/>
      <c r="IYA30" s="23"/>
      <c r="IYB30" s="21"/>
      <c r="IYC30"/>
      <c r="IYD30" s="4"/>
      <c r="IYE30" s="4"/>
      <c r="IYF30"/>
      <c r="IYG30" s="22"/>
      <c r="IYH30" s="22"/>
      <c r="IYI30" s="22"/>
      <c r="IYJ30" s="15"/>
      <c r="IYK30" s="23"/>
      <c r="IYL30" s="21"/>
      <c r="IYM30"/>
      <c r="IYN30" s="4"/>
      <c r="IYO30" s="4"/>
      <c r="IYP30"/>
      <c r="IYQ30" s="22"/>
      <c r="IYR30" s="22"/>
      <c r="IYS30" s="22"/>
      <c r="IYT30" s="15"/>
      <c r="IYU30" s="23"/>
      <c r="IYV30" s="21"/>
      <c r="IYW30"/>
      <c r="IYX30" s="4"/>
      <c r="IYY30" s="4"/>
      <c r="IYZ30"/>
      <c r="IZA30" s="22"/>
      <c r="IZB30" s="22"/>
      <c r="IZC30" s="22"/>
      <c r="IZD30" s="15"/>
      <c r="IZE30" s="23"/>
      <c r="IZF30" s="21"/>
      <c r="IZG30"/>
      <c r="IZH30" s="4"/>
      <c r="IZI30" s="4"/>
      <c r="IZJ30"/>
      <c r="IZK30" s="22"/>
      <c r="IZL30" s="22"/>
      <c r="IZM30" s="22"/>
      <c r="IZN30" s="15"/>
      <c r="IZO30" s="23"/>
      <c r="IZP30" s="21"/>
      <c r="IZQ30"/>
      <c r="IZR30" s="4"/>
      <c r="IZS30" s="4"/>
      <c r="IZT30"/>
      <c r="IZU30" s="22"/>
      <c r="IZV30" s="22"/>
      <c r="IZW30" s="22"/>
      <c r="IZX30" s="15"/>
      <c r="IZY30" s="23"/>
      <c r="IZZ30" s="21"/>
      <c r="JAA30"/>
      <c r="JAB30" s="4"/>
      <c r="JAC30" s="4"/>
      <c r="JAD30"/>
      <c r="JAE30" s="22"/>
      <c r="JAF30" s="22"/>
      <c r="JAG30" s="22"/>
      <c r="JAH30" s="15"/>
      <c r="JAI30" s="23"/>
      <c r="JAJ30" s="21"/>
      <c r="JAK30"/>
      <c r="JAL30" s="4"/>
      <c r="JAM30" s="4"/>
      <c r="JAN30"/>
      <c r="JAO30" s="22"/>
      <c r="JAP30" s="22"/>
      <c r="JAQ30" s="22"/>
      <c r="JAR30" s="15"/>
      <c r="JAS30" s="23"/>
      <c r="JAT30" s="21"/>
      <c r="JAU30"/>
      <c r="JAV30" s="4"/>
      <c r="JAW30" s="4"/>
      <c r="JAX30"/>
      <c r="JAY30" s="22"/>
      <c r="JAZ30" s="22"/>
      <c r="JBA30" s="22"/>
      <c r="JBB30" s="15"/>
      <c r="JBC30" s="23"/>
      <c r="JBD30" s="21"/>
      <c r="JBE30"/>
      <c r="JBF30" s="4"/>
      <c r="JBG30" s="4"/>
      <c r="JBH30"/>
      <c r="JBI30" s="22"/>
      <c r="JBJ30" s="22"/>
      <c r="JBK30" s="22"/>
      <c r="JBL30" s="15"/>
      <c r="JBM30" s="23"/>
      <c r="JBN30" s="21"/>
      <c r="JBO30"/>
      <c r="JBP30" s="4"/>
      <c r="JBQ30" s="4"/>
      <c r="JBR30"/>
      <c r="JBS30" s="22"/>
      <c r="JBT30" s="22"/>
      <c r="JBU30" s="22"/>
      <c r="JBV30" s="15"/>
      <c r="JBW30" s="23"/>
      <c r="JBX30" s="21"/>
      <c r="JBY30"/>
      <c r="JBZ30" s="4"/>
      <c r="JCA30" s="4"/>
      <c r="JCB30"/>
      <c r="JCC30" s="22"/>
      <c r="JCD30" s="22"/>
      <c r="JCE30" s="22"/>
      <c r="JCF30" s="15"/>
      <c r="JCG30" s="23"/>
      <c r="JCH30" s="21"/>
      <c r="JCI30"/>
      <c r="JCJ30" s="4"/>
      <c r="JCK30" s="4"/>
      <c r="JCL30"/>
      <c r="JCM30" s="22"/>
      <c r="JCN30" s="22"/>
      <c r="JCO30" s="22"/>
      <c r="JCP30" s="15"/>
      <c r="JCQ30" s="23"/>
      <c r="JCR30" s="21"/>
      <c r="JCS30"/>
      <c r="JCT30" s="4"/>
      <c r="JCU30" s="4"/>
      <c r="JCV30"/>
      <c r="JCW30" s="22"/>
      <c r="JCX30" s="22"/>
      <c r="JCY30" s="22"/>
      <c r="JCZ30" s="15"/>
      <c r="JDA30" s="23"/>
      <c r="JDB30" s="21"/>
      <c r="JDC30"/>
      <c r="JDD30" s="4"/>
      <c r="JDE30" s="4"/>
      <c r="JDF30"/>
      <c r="JDG30" s="22"/>
      <c r="JDH30" s="22"/>
      <c r="JDI30" s="22"/>
      <c r="JDJ30" s="15"/>
      <c r="JDK30" s="23"/>
      <c r="JDL30" s="21"/>
      <c r="JDM30"/>
      <c r="JDN30" s="4"/>
      <c r="JDO30" s="4"/>
      <c r="JDP30"/>
      <c r="JDQ30" s="22"/>
      <c r="JDR30" s="22"/>
      <c r="JDS30" s="22"/>
      <c r="JDT30" s="15"/>
      <c r="JDU30" s="23"/>
      <c r="JDV30" s="21"/>
      <c r="JDW30"/>
      <c r="JDX30" s="4"/>
      <c r="JDY30" s="4"/>
      <c r="JDZ30"/>
      <c r="JEA30" s="22"/>
      <c r="JEB30" s="22"/>
      <c r="JEC30" s="22"/>
      <c r="JED30" s="15"/>
      <c r="JEE30" s="23"/>
      <c r="JEF30" s="21"/>
      <c r="JEG30"/>
      <c r="JEH30" s="4"/>
      <c r="JEI30" s="4"/>
      <c r="JEJ30"/>
      <c r="JEK30" s="22"/>
      <c r="JEL30" s="22"/>
      <c r="JEM30" s="22"/>
      <c r="JEN30" s="15"/>
      <c r="JEO30" s="23"/>
      <c r="JEP30" s="21"/>
      <c r="JEQ30"/>
      <c r="JER30" s="4"/>
      <c r="JES30" s="4"/>
      <c r="JET30"/>
      <c r="JEU30" s="22"/>
      <c r="JEV30" s="22"/>
      <c r="JEW30" s="22"/>
      <c r="JEX30" s="15"/>
      <c r="JEY30" s="23"/>
      <c r="JEZ30" s="21"/>
      <c r="JFA30"/>
      <c r="JFB30" s="4"/>
      <c r="JFC30" s="4"/>
      <c r="JFD30"/>
      <c r="JFE30" s="22"/>
      <c r="JFF30" s="22"/>
      <c r="JFG30" s="22"/>
      <c r="JFH30" s="15"/>
      <c r="JFI30" s="23"/>
      <c r="JFJ30" s="21"/>
      <c r="JFK30"/>
      <c r="JFL30" s="4"/>
      <c r="JFM30" s="4"/>
      <c r="JFN30"/>
      <c r="JFO30" s="22"/>
      <c r="JFP30" s="22"/>
      <c r="JFQ30" s="22"/>
      <c r="JFR30" s="15"/>
      <c r="JFS30" s="23"/>
      <c r="JFT30" s="21"/>
      <c r="JFU30"/>
      <c r="JFV30" s="4"/>
      <c r="JFW30" s="4"/>
      <c r="JFX30"/>
      <c r="JFY30" s="22"/>
      <c r="JFZ30" s="22"/>
      <c r="JGA30" s="22"/>
      <c r="JGB30" s="15"/>
      <c r="JGC30" s="23"/>
      <c r="JGD30" s="21"/>
      <c r="JGE30"/>
      <c r="JGF30" s="4"/>
      <c r="JGG30" s="4"/>
      <c r="JGH30"/>
      <c r="JGI30" s="22"/>
      <c r="JGJ30" s="22"/>
      <c r="JGK30" s="22"/>
      <c r="JGL30" s="15"/>
      <c r="JGM30" s="23"/>
      <c r="JGN30" s="21"/>
      <c r="JGO30"/>
      <c r="JGP30" s="4"/>
      <c r="JGQ30" s="4"/>
      <c r="JGR30"/>
      <c r="JGS30" s="22"/>
      <c r="JGT30" s="22"/>
      <c r="JGU30" s="22"/>
      <c r="JGV30" s="15"/>
      <c r="JGW30" s="23"/>
      <c r="JGX30" s="21"/>
      <c r="JGY30"/>
      <c r="JGZ30" s="4"/>
      <c r="JHA30" s="4"/>
      <c r="JHB30"/>
      <c r="JHC30" s="22"/>
      <c r="JHD30" s="22"/>
      <c r="JHE30" s="22"/>
      <c r="JHF30" s="15"/>
      <c r="JHG30" s="23"/>
      <c r="JHH30" s="21"/>
      <c r="JHI30"/>
      <c r="JHJ30" s="4"/>
      <c r="JHK30" s="4"/>
      <c r="JHL30"/>
      <c r="JHM30" s="22"/>
      <c r="JHN30" s="22"/>
      <c r="JHO30" s="22"/>
      <c r="JHP30" s="15"/>
      <c r="JHQ30" s="23"/>
      <c r="JHR30" s="21"/>
      <c r="JHS30"/>
      <c r="JHT30" s="4"/>
      <c r="JHU30" s="4"/>
      <c r="JHV30"/>
      <c r="JHW30" s="22"/>
      <c r="JHX30" s="22"/>
      <c r="JHY30" s="22"/>
      <c r="JHZ30" s="15"/>
      <c r="JIA30" s="23"/>
      <c r="JIB30" s="21"/>
      <c r="JIC30"/>
      <c r="JID30" s="4"/>
      <c r="JIE30" s="4"/>
      <c r="JIF30"/>
      <c r="JIG30" s="22"/>
      <c r="JIH30" s="22"/>
      <c r="JII30" s="22"/>
      <c r="JIJ30" s="15"/>
      <c r="JIK30" s="23"/>
      <c r="JIL30" s="21"/>
      <c r="JIM30"/>
      <c r="JIN30" s="4"/>
      <c r="JIO30" s="4"/>
      <c r="JIP30"/>
      <c r="JIQ30" s="22"/>
      <c r="JIR30" s="22"/>
      <c r="JIS30" s="22"/>
      <c r="JIT30" s="15"/>
      <c r="JIU30" s="23"/>
      <c r="JIV30" s="21"/>
      <c r="JIW30"/>
      <c r="JIX30" s="4"/>
      <c r="JIY30" s="4"/>
      <c r="JIZ30"/>
      <c r="JJA30" s="22"/>
      <c r="JJB30" s="22"/>
      <c r="JJC30" s="22"/>
      <c r="JJD30" s="15"/>
      <c r="JJE30" s="23"/>
      <c r="JJF30" s="21"/>
      <c r="JJG30"/>
      <c r="JJH30" s="4"/>
      <c r="JJI30" s="4"/>
      <c r="JJJ30"/>
      <c r="JJK30" s="22"/>
      <c r="JJL30" s="22"/>
      <c r="JJM30" s="22"/>
      <c r="JJN30" s="15"/>
      <c r="JJO30" s="23"/>
      <c r="JJP30" s="21"/>
      <c r="JJQ30"/>
      <c r="JJR30" s="4"/>
      <c r="JJS30" s="4"/>
      <c r="JJT30"/>
      <c r="JJU30" s="22"/>
      <c r="JJV30" s="22"/>
      <c r="JJW30" s="22"/>
      <c r="JJX30" s="15"/>
      <c r="JJY30" s="23"/>
      <c r="JJZ30" s="21"/>
      <c r="JKA30"/>
      <c r="JKB30" s="4"/>
      <c r="JKC30" s="4"/>
      <c r="JKD30"/>
      <c r="JKE30" s="22"/>
      <c r="JKF30" s="22"/>
      <c r="JKG30" s="22"/>
      <c r="JKH30" s="15"/>
      <c r="JKI30" s="23"/>
      <c r="JKJ30" s="21"/>
      <c r="JKK30"/>
      <c r="JKL30" s="4"/>
      <c r="JKM30" s="4"/>
      <c r="JKN30"/>
      <c r="JKO30" s="22"/>
      <c r="JKP30" s="22"/>
      <c r="JKQ30" s="22"/>
      <c r="JKR30" s="15"/>
      <c r="JKS30" s="23"/>
      <c r="JKT30" s="21"/>
      <c r="JKU30"/>
      <c r="JKV30" s="4"/>
      <c r="JKW30" s="4"/>
      <c r="JKX30"/>
      <c r="JKY30" s="22"/>
      <c r="JKZ30" s="22"/>
      <c r="JLA30" s="22"/>
      <c r="JLB30" s="15"/>
      <c r="JLC30" s="23"/>
      <c r="JLD30" s="21"/>
      <c r="JLE30"/>
      <c r="JLF30" s="4"/>
      <c r="JLG30" s="4"/>
      <c r="JLH30"/>
      <c r="JLI30" s="22"/>
      <c r="JLJ30" s="22"/>
      <c r="JLK30" s="22"/>
      <c r="JLL30" s="15"/>
      <c r="JLM30" s="23"/>
      <c r="JLN30" s="21"/>
      <c r="JLO30"/>
      <c r="JLP30" s="4"/>
      <c r="JLQ30" s="4"/>
      <c r="JLR30"/>
      <c r="JLS30" s="22"/>
      <c r="JLT30" s="22"/>
      <c r="JLU30" s="22"/>
      <c r="JLV30" s="15"/>
      <c r="JLW30" s="23"/>
      <c r="JLX30" s="21"/>
      <c r="JLY30"/>
      <c r="JLZ30" s="4"/>
      <c r="JMA30" s="4"/>
      <c r="JMB30"/>
      <c r="JMC30" s="22"/>
      <c r="JMD30" s="22"/>
      <c r="JME30" s="22"/>
      <c r="JMF30" s="15"/>
      <c r="JMG30" s="23"/>
      <c r="JMH30" s="21"/>
      <c r="JMI30"/>
      <c r="JMJ30" s="4"/>
      <c r="JMK30" s="4"/>
      <c r="JML30"/>
      <c r="JMM30" s="22"/>
      <c r="JMN30" s="22"/>
      <c r="JMO30" s="22"/>
      <c r="JMP30" s="15"/>
      <c r="JMQ30" s="23"/>
      <c r="JMR30" s="21"/>
      <c r="JMS30"/>
      <c r="JMT30" s="4"/>
      <c r="JMU30" s="4"/>
      <c r="JMV30"/>
      <c r="JMW30" s="22"/>
      <c r="JMX30" s="22"/>
      <c r="JMY30" s="22"/>
      <c r="JMZ30" s="15"/>
      <c r="JNA30" s="23"/>
      <c r="JNB30" s="21"/>
      <c r="JNC30"/>
      <c r="JND30" s="4"/>
      <c r="JNE30" s="4"/>
      <c r="JNF30"/>
      <c r="JNG30" s="22"/>
      <c r="JNH30" s="22"/>
      <c r="JNI30" s="22"/>
      <c r="JNJ30" s="15"/>
      <c r="JNK30" s="23"/>
      <c r="JNL30" s="21"/>
      <c r="JNM30"/>
      <c r="JNN30" s="4"/>
      <c r="JNO30" s="4"/>
      <c r="JNP30"/>
      <c r="JNQ30" s="22"/>
      <c r="JNR30" s="22"/>
      <c r="JNS30" s="22"/>
      <c r="JNT30" s="15"/>
      <c r="JNU30" s="23"/>
      <c r="JNV30" s="21"/>
      <c r="JNW30"/>
      <c r="JNX30" s="4"/>
      <c r="JNY30" s="4"/>
      <c r="JNZ30"/>
      <c r="JOA30" s="22"/>
      <c r="JOB30" s="22"/>
      <c r="JOC30" s="22"/>
      <c r="JOD30" s="15"/>
      <c r="JOE30" s="23"/>
      <c r="JOF30" s="21"/>
      <c r="JOG30"/>
      <c r="JOH30" s="4"/>
      <c r="JOI30" s="4"/>
      <c r="JOJ30"/>
      <c r="JOK30" s="22"/>
      <c r="JOL30" s="22"/>
      <c r="JOM30" s="22"/>
      <c r="JON30" s="15"/>
      <c r="JOO30" s="23"/>
      <c r="JOP30" s="21"/>
      <c r="JOQ30"/>
      <c r="JOR30" s="4"/>
      <c r="JOS30" s="4"/>
      <c r="JOT30"/>
      <c r="JOU30" s="22"/>
      <c r="JOV30" s="22"/>
      <c r="JOW30" s="22"/>
      <c r="JOX30" s="15"/>
      <c r="JOY30" s="23"/>
      <c r="JOZ30" s="21"/>
      <c r="JPA30"/>
      <c r="JPB30" s="4"/>
      <c r="JPC30" s="4"/>
      <c r="JPD30"/>
      <c r="JPE30" s="22"/>
      <c r="JPF30" s="22"/>
      <c r="JPG30" s="22"/>
      <c r="JPH30" s="15"/>
      <c r="JPI30" s="23"/>
      <c r="JPJ30" s="21"/>
      <c r="JPK30"/>
      <c r="JPL30" s="4"/>
      <c r="JPM30" s="4"/>
      <c r="JPN30"/>
      <c r="JPO30" s="22"/>
      <c r="JPP30" s="22"/>
      <c r="JPQ30" s="22"/>
      <c r="JPR30" s="15"/>
      <c r="JPS30" s="23"/>
      <c r="JPT30" s="21"/>
      <c r="JPU30"/>
      <c r="JPV30" s="4"/>
      <c r="JPW30" s="4"/>
      <c r="JPX30"/>
      <c r="JPY30" s="22"/>
      <c r="JPZ30" s="22"/>
      <c r="JQA30" s="22"/>
      <c r="JQB30" s="15"/>
      <c r="JQC30" s="23"/>
      <c r="JQD30" s="21"/>
      <c r="JQE30"/>
      <c r="JQF30" s="4"/>
      <c r="JQG30" s="4"/>
      <c r="JQH30"/>
      <c r="JQI30" s="22"/>
      <c r="JQJ30" s="22"/>
      <c r="JQK30" s="22"/>
      <c r="JQL30" s="15"/>
      <c r="JQM30" s="23"/>
      <c r="JQN30" s="21"/>
      <c r="JQO30"/>
      <c r="JQP30" s="4"/>
      <c r="JQQ30" s="4"/>
      <c r="JQR30"/>
      <c r="JQS30" s="22"/>
      <c r="JQT30" s="22"/>
      <c r="JQU30" s="22"/>
      <c r="JQV30" s="15"/>
      <c r="JQW30" s="23"/>
      <c r="JQX30" s="21"/>
      <c r="JQY30"/>
      <c r="JQZ30" s="4"/>
      <c r="JRA30" s="4"/>
      <c r="JRB30"/>
      <c r="JRC30" s="22"/>
      <c r="JRD30" s="22"/>
      <c r="JRE30" s="22"/>
      <c r="JRF30" s="15"/>
      <c r="JRG30" s="23"/>
      <c r="JRH30" s="21"/>
      <c r="JRI30"/>
      <c r="JRJ30" s="4"/>
      <c r="JRK30" s="4"/>
      <c r="JRL30"/>
      <c r="JRM30" s="22"/>
      <c r="JRN30" s="22"/>
      <c r="JRO30" s="22"/>
      <c r="JRP30" s="15"/>
      <c r="JRQ30" s="23"/>
      <c r="JRR30" s="21"/>
      <c r="JRS30"/>
      <c r="JRT30" s="4"/>
      <c r="JRU30" s="4"/>
      <c r="JRV30"/>
      <c r="JRW30" s="22"/>
      <c r="JRX30" s="22"/>
      <c r="JRY30" s="22"/>
      <c r="JRZ30" s="15"/>
      <c r="JSA30" s="23"/>
      <c r="JSB30" s="21"/>
      <c r="JSC30"/>
      <c r="JSD30" s="4"/>
      <c r="JSE30" s="4"/>
      <c r="JSF30"/>
      <c r="JSG30" s="22"/>
      <c r="JSH30" s="22"/>
      <c r="JSI30" s="22"/>
      <c r="JSJ30" s="15"/>
      <c r="JSK30" s="23"/>
      <c r="JSL30" s="21"/>
      <c r="JSM30"/>
      <c r="JSN30" s="4"/>
      <c r="JSO30" s="4"/>
      <c r="JSP30"/>
      <c r="JSQ30" s="22"/>
      <c r="JSR30" s="22"/>
      <c r="JSS30" s="22"/>
      <c r="JST30" s="15"/>
      <c r="JSU30" s="23"/>
      <c r="JSV30" s="21"/>
      <c r="JSW30"/>
      <c r="JSX30" s="4"/>
      <c r="JSY30" s="4"/>
      <c r="JSZ30"/>
      <c r="JTA30" s="22"/>
      <c r="JTB30" s="22"/>
      <c r="JTC30" s="22"/>
      <c r="JTD30" s="15"/>
      <c r="JTE30" s="23"/>
      <c r="JTF30" s="21"/>
      <c r="JTG30"/>
      <c r="JTH30" s="4"/>
      <c r="JTI30" s="4"/>
      <c r="JTJ30"/>
      <c r="JTK30" s="22"/>
      <c r="JTL30" s="22"/>
      <c r="JTM30" s="22"/>
      <c r="JTN30" s="15"/>
      <c r="JTO30" s="23"/>
      <c r="JTP30" s="21"/>
      <c r="JTQ30"/>
      <c r="JTR30" s="4"/>
      <c r="JTS30" s="4"/>
      <c r="JTT30"/>
      <c r="JTU30" s="22"/>
      <c r="JTV30" s="22"/>
      <c r="JTW30" s="22"/>
      <c r="JTX30" s="15"/>
      <c r="JTY30" s="23"/>
      <c r="JTZ30" s="21"/>
      <c r="JUA30"/>
      <c r="JUB30" s="4"/>
      <c r="JUC30" s="4"/>
      <c r="JUD30"/>
      <c r="JUE30" s="22"/>
      <c r="JUF30" s="22"/>
      <c r="JUG30" s="22"/>
      <c r="JUH30" s="15"/>
      <c r="JUI30" s="23"/>
      <c r="JUJ30" s="21"/>
      <c r="JUK30"/>
      <c r="JUL30" s="4"/>
      <c r="JUM30" s="4"/>
      <c r="JUN30"/>
      <c r="JUO30" s="22"/>
      <c r="JUP30" s="22"/>
      <c r="JUQ30" s="22"/>
      <c r="JUR30" s="15"/>
      <c r="JUS30" s="23"/>
      <c r="JUT30" s="21"/>
      <c r="JUU30"/>
      <c r="JUV30" s="4"/>
      <c r="JUW30" s="4"/>
      <c r="JUX30"/>
      <c r="JUY30" s="22"/>
      <c r="JUZ30" s="22"/>
      <c r="JVA30" s="22"/>
      <c r="JVB30" s="15"/>
      <c r="JVC30" s="23"/>
      <c r="JVD30" s="21"/>
      <c r="JVE30"/>
      <c r="JVF30" s="4"/>
      <c r="JVG30" s="4"/>
      <c r="JVH30"/>
      <c r="JVI30" s="22"/>
      <c r="JVJ30" s="22"/>
      <c r="JVK30" s="22"/>
      <c r="JVL30" s="15"/>
      <c r="JVM30" s="23"/>
      <c r="JVN30" s="21"/>
      <c r="JVO30"/>
      <c r="JVP30" s="4"/>
      <c r="JVQ30" s="4"/>
      <c r="JVR30"/>
      <c r="JVS30" s="22"/>
      <c r="JVT30" s="22"/>
      <c r="JVU30" s="22"/>
      <c r="JVV30" s="15"/>
      <c r="JVW30" s="23"/>
      <c r="JVX30" s="21"/>
      <c r="JVY30"/>
      <c r="JVZ30" s="4"/>
      <c r="JWA30" s="4"/>
      <c r="JWB30"/>
      <c r="JWC30" s="22"/>
      <c r="JWD30" s="22"/>
      <c r="JWE30" s="22"/>
      <c r="JWF30" s="15"/>
      <c r="JWG30" s="23"/>
      <c r="JWH30" s="21"/>
      <c r="JWI30"/>
      <c r="JWJ30" s="4"/>
      <c r="JWK30" s="4"/>
      <c r="JWL30"/>
      <c r="JWM30" s="22"/>
      <c r="JWN30" s="22"/>
      <c r="JWO30" s="22"/>
      <c r="JWP30" s="15"/>
      <c r="JWQ30" s="23"/>
      <c r="JWR30" s="21"/>
      <c r="JWS30"/>
      <c r="JWT30" s="4"/>
      <c r="JWU30" s="4"/>
      <c r="JWV30"/>
      <c r="JWW30" s="22"/>
      <c r="JWX30" s="22"/>
      <c r="JWY30" s="22"/>
      <c r="JWZ30" s="15"/>
      <c r="JXA30" s="23"/>
      <c r="JXB30" s="21"/>
      <c r="JXC30"/>
      <c r="JXD30" s="4"/>
      <c r="JXE30" s="4"/>
      <c r="JXF30"/>
      <c r="JXG30" s="22"/>
      <c r="JXH30" s="22"/>
      <c r="JXI30" s="22"/>
      <c r="JXJ30" s="15"/>
      <c r="JXK30" s="23"/>
      <c r="JXL30" s="21"/>
      <c r="JXM30"/>
      <c r="JXN30" s="4"/>
      <c r="JXO30" s="4"/>
      <c r="JXP30"/>
      <c r="JXQ30" s="22"/>
      <c r="JXR30" s="22"/>
      <c r="JXS30" s="22"/>
      <c r="JXT30" s="15"/>
      <c r="JXU30" s="23"/>
      <c r="JXV30" s="21"/>
      <c r="JXW30"/>
      <c r="JXX30" s="4"/>
      <c r="JXY30" s="4"/>
      <c r="JXZ30"/>
      <c r="JYA30" s="22"/>
      <c r="JYB30" s="22"/>
      <c r="JYC30" s="22"/>
      <c r="JYD30" s="15"/>
      <c r="JYE30" s="23"/>
      <c r="JYF30" s="21"/>
      <c r="JYG30"/>
      <c r="JYH30" s="4"/>
      <c r="JYI30" s="4"/>
      <c r="JYJ30"/>
      <c r="JYK30" s="22"/>
      <c r="JYL30" s="22"/>
      <c r="JYM30" s="22"/>
      <c r="JYN30" s="15"/>
      <c r="JYO30" s="23"/>
      <c r="JYP30" s="21"/>
      <c r="JYQ30"/>
      <c r="JYR30" s="4"/>
      <c r="JYS30" s="4"/>
      <c r="JYT30"/>
      <c r="JYU30" s="22"/>
      <c r="JYV30" s="22"/>
      <c r="JYW30" s="22"/>
      <c r="JYX30" s="15"/>
      <c r="JYY30" s="23"/>
      <c r="JYZ30" s="21"/>
      <c r="JZA30"/>
      <c r="JZB30" s="4"/>
      <c r="JZC30" s="4"/>
      <c r="JZD30"/>
      <c r="JZE30" s="22"/>
      <c r="JZF30" s="22"/>
      <c r="JZG30" s="22"/>
      <c r="JZH30" s="15"/>
      <c r="JZI30" s="23"/>
      <c r="JZJ30" s="21"/>
      <c r="JZK30"/>
      <c r="JZL30" s="4"/>
      <c r="JZM30" s="4"/>
      <c r="JZN30"/>
      <c r="JZO30" s="22"/>
      <c r="JZP30" s="22"/>
      <c r="JZQ30" s="22"/>
      <c r="JZR30" s="15"/>
      <c r="JZS30" s="23"/>
      <c r="JZT30" s="21"/>
      <c r="JZU30"/>
      <c r="JZV30" s="4"/>
      <c r="JZW30" s="4"/>
      <c r="JZX30"/>
      <c r="JZY30" s="22"/>
      <c r="JZZ30" s="22"/>
      <c r="KAA30" s="22"/>
      <c r="KAB30" s="15"/>
      <c r="KAC30" s="23"/>
      <c r="KAD30" s="21"/>
      <c r="KAE30"/>
      <c r="KAF30" s="4"/>
      <c r="KAG30" s="4"/>
      <c r="KAH30"/>
      <c r="KAI30" s="22"/>
      <c r="KAJ30" s="22"/>
      <c r="KAK30" s="22"/>
      <c r="KAL30" s="15"/>
      <c r="KAM30" s="23"/>
      <c r="KAN30" s="21"/>
      <c r="KAO30"/>
      <c r="KAP30" s="4"/>
      <c r="KAQ30" s="4"/>
      <c r="KAR30"/>
      <c r="KAS30" s="22"/>
      <c r="KAT30" s="22"/>
      <c r="KAU30" s="22"/>
      <c r="KAV30" s="15"/>
      <c r="KAW30" s="23"/>
      <c r="KAX30" s="21"/>
      <c r="KAY30"/>
      <c r="KAZ30" s="4"/>
      <c r="KBA30" s="4"/>
      <c r="KBB30"/>
      <c r="KBC30" s="22"/>
      <c r="KBD30" s="22"/>
      <c r="KBE30" s="22"/>
      <c r="KBF30" s="15"/>
      <c r="KBG30" s="23"/>
      <c r="KBH30" s="21"/>
      <c r="KBI30"/>
      <c r="KBJ30" s="4"/>
      <c r="KBK30" s="4"/>
      <c r="KBL30"/>
      <c r="KBM30" s="22"/>
      <c r="KBN30" s="22"/>
      <c r="KBO30" s="22"/>
      <c r="KBP30" s="15"/>
      <c r="KBQ30" s="23"/>
      <c r="KBR30" s="21"/>
      <c r="KBS30"/>
      <c r="KBT30" s="4"/>
      <c r="KBU30" s="4"/>
      <c r="KBV30"/>
      <c r="KBW30" s="22"/>
      <c r="KBX30" s="22"/>
      <c r="KBY30" s="22"/>
      <c r="KBZ30" s="15"/>
      <c r="KCA30" s="23"/>
      <c r="KCB30" s="21"/>
      <c r="KCC30"/>
      <c r="KCD30" s="4"/>
      <c r="KCE30" s="4"/>
      <c r="KCF30"/>
      <c r="KCG30" s="22"/>
      <c r="KCH30" s="22"/>
      <c r="KCI30" s="22"/>
      <c r="KCJ30" s="15"/>
      <c r="KCK30" s="23"/>
      <c r="KCL30" s="21"/>
      <c r="KCM30"/>
      <c r="KCN30" s="4"/>
      <c r="KCO30" s="4"/>
      <c r="KCP30"/>
      <c r="KCQ30" s="22"/>
      <c r="KCR30" s="22"/>
      <c r="KCS30" s="22"/>
      <c r="KCT30" s="15"/>
      <c r="KCU30" s="23"/>
      <c r="KCV30" s="21"/>
      <c r="KCW30"/>
      <c r="KCX30" s="4"/>
      <c r="KCY30" s="4"/>
      <c r="KCZ30"/>
      <c r="KDA30" s="22"/>
      <c r="KDB30" s="22"/>
      <c r="KDC30" s="22"/>
      <c r="KDD30" s="15"/>
      <c r="KDE30" s="23"/>
      <c r="KDF30" s="21"/>
      <c r="KDG30"/>
      <c r="KDH30" s="4"/>
      <c r="KDI30" s="4"/>
      <c r="KDJ30"/>
      <c r="KDK30" s="22"/>
      <c r="KDL30" s="22"/>
      <c r="KDM30" s="22"/>
      <c r="KDN30" s="15"/>
      <c r="KDO30" s="23"/>
      <c r="KDP30" s="21"/>
      <c r="KDQ30"/>
      <c r="KDR30" s="4"/>
      <c r="KDS30" s="4"/>
      <c r="KDT30"/>
      <c r="KDU30" s="22"/>
      <c r="KDV30" s="22"/>
      <c r="KDW30" s="22"/>
      <c r="KDX30" s="15"/>
      <c r="KDY30" s="23"/>
      <c r="KDZ30" s="21"/>
      <c r="KEA30"/>
      <c r="KEB30" s="4"/>
      <c r="KEC30" s="4"/>
      <c r="KED30"/>
      <c r="KEE30" s="22"/>
      <c r="KEF30" s="22"/>
      <c r="KEG30" s="22"/>
      <c r="KEH30" s="15"/>
      <c r="KEI30" s="23"/>
      <c r="KEJ30" s="21"/>
      <c r="KEK30"/>
      <c r="KEL30" s="4"/>
      <c r="KEM30" s="4"/>
      <c r="KEN30"/>
      <c r="KEO30" s="22"/>
      <c r="KEP30" s="22"/>
      <c r="KEQ30" s="22"/>
      <c r="KER30" s="15"/>
      <c r="KES30" s="23"/>
      <c r="KET30" s="21"/>
      <c r="KEU30"/>
      <c r="KEV30" s="4"/>
      <c r="KEW30" s="4"/>
      <c r="KEX30"/>
      <c r="KEY30" s="22"/>
      <c r="KEZ30" s="22"/>
      <c r="KFA30" s="22"/>
      <c r="KFB30" s="15"/>
      <c r="KFC30" s="23"/>
      <c r="KFD30" s="21"/>
      <c r="KFE30"/>
      <c r="KFF30" s="4"/>
      <c r="KFG30" s="4"/>
      <c r="KFH30"/>
      <c r="KFI30" s="22"/>
      <c r="KFJ30" s="22"/>
      <c r="KFK30" s="22"/>
      <c r="KFL30" s="15"/>
      <c r="KFM30" s="23"/>
      <c r="KFN30" s="21"/>
      <c r="KFO30"/>
      <c r="KFP30" s="4"/>
      <c r="KFQ30" s="4"/>
      <c r="KFR30"/>
      <c r="KFS30" s="22"/>
      <c r="KFT30" s="22"/>
      <c r="KFU30" s="22"/>
      <c r="KFV30" s="15"/>
      <c r="KFW30" s="23"/>
      <c r="KFX30" s="21"/>
      <c r="KFY30"/>
      <c r="KFZ30" s="4"/>
      <c r="KGA30" s="4"/>
      <c r="KGB30"/>
      <c r="KGC30" s="22"/>
      <c r="KGD30" s="22"/>
      <c r="KGE30" s="22"/>
      <c r="KGF30" s="15"/>
      <c r="KGG30" s="23"/>
      <c r="KGH30" s="21"/>
      <c r="KGI30"/>
      <c r="KGJ30" s="4"/>
      <c r="KGK30" s="4"/>
      <c r="KGL30"/>
      <c r="KGM30" s="22"/>
      <c r="KGN30" s="22"/>
      <c r="KGO30" s="22"/>
      <c r="KGP30" s="15"/>
      <c r="KGQ30" s="23"/>
      <c r="KGR30" s="21"/>
      <c r="KGS30"/>
      <c r="KGT30" s="4"/>
      <c r="KGU30" s="4"/>
      <c r="KGV30"/>
      <c r="KGW30" s="22"/>
      <c r="KGX30" s="22"/>
      <c r="KGY30" s="22"/>
      <c r="KGZ30" s="15"/>
      <c r="KHA30" s="23"/>
      <c r="KHB30" s="21"/>
      <c r="KHC30"/>
      <c r="KHD30" s="4"/>
      <c r="KHE30" s="4"/>
      <c r="KHF30"/>
      <c r="KHG30" s="22"/>
      <c r="KHH30" s="22"/>
      <c r="KHI30" s="22"/>
      <c r="KHJ30" s="15"/>
      <c r="KHK30" s="23"/>
      <c r="KHL30" s="21"/>
      <c r="KHM30"/>
      <c r="KHN30" s="4"/>
      <c r="KHO30" s="4"/>
      <c r="KHP30"/>
      <c r="KHQ30" s="22"/>
      <c r="KHR30" s="22"/>
      <c r="KHS30" s="22"/>
      <c r="KHT30" s="15"/>
      <c r="KHU30" s="23"/>
      <c r="KHV30" s="21"/>
      <c r="KHW30"/>
      <c r="KHX30" s="4"/>
      <c r="KHY30" s="4"/>
      <c r="KHZ30"/>
      <c r="KIA30" s="22"/>
      <c r="KIB30" s="22"/>
      <c r="KIC30" s="22"/>
      <c r="KID30" s="15"/>
      <c r="KIE30" s="23"/>
      <c r="KIF30" s="21"/>
      <c r="KIG30"/>
      <c r="KIH30" s="4"/>
      <c r="KII30" s="4"/>
      <c r="KIJ30"/>
      <c r="KIK30" s="22"/>
      <c r="KIL30" s="22"/>
      <c r="KIM30" s="22"/>
      <c r="KIN30" s="15"/>
      <c r="KIO30" s="23"/>
      <c r="KIP30" s="21"/>
      <c r="KIQ30"/>
      <c r="KIR30" s="4"/>
      <c r="KIS30" s="4"/>
      <c r="KIT30"/>
      <c r="KIU30" s="22"/>
      <c r="KIV30" s="22"/>
      <c r="KIW30" s="22"/>
      <c r="KIX30" s="15"/>
      <c r="KIY30" s="23"/>
      <c r="KIZ30" s="21"/>
      <c r="KJA30"/>
      <c r="KJB30" s="4"/>
      <c r="KJC30" s="4"/>
      <c r="KJD30"/>
      <c r="KJE30" s="22"/>
      <c r="KJF30" s="22"/>
      <c r="KJG30" s="22"/>
      <c r="KJH30" s="15"/>
      <c r="KJI30" s="23"/>
      <c r="KJJ30" s="21"/>
      <c r="KJK30"/>
      <c r="KJL30" s="4"/>
      <c r="KJM30" s="4"/>
      <c r="KJN30"/>
      <c r="KJO30" s="22"/>
      <c r="KJP30" s="22"/>
      <c r="KJQ30" s="22"/>
      <c r="KJR30" s="15"/>
      <c r="KJS30" s="23"/>
      <c r="KJT30" s="21"/>
      <c r="KJU30"/>
      <c r="KJV30" s="4"/>
      <c r="KJW30" s="4"/>
      <c r="KJX30"/>
      <c r="KJY30" s="22"/>
      <c r="KJZ30" s="22"/>
      <c r="KKA30" s="22"/>
      <c r="KKB30" s="15"/>
      <c r="KKC30" s="23"/>
      <c r="KKD30" s="21"/>
      <c r="KKE30"/>
      <c r="KKF30" s="4"/>
      <c r="KKG30" s="4"/>
      <c r="KKH30"/>
      <c r="KKI30" s="22"/>
      <c r="KKJ30" s="22"/>
      <c r="KKK30" s="22"/>
      <c r="KKL30" s="15"/>
      <c r="KKM30" s="23"/>
      <c r="KKN30" s="21"/>
      <c r="KKO30"/>
      <c r="KKP30" s="4"/>
      <c r="KKQ30" s="4"/>
      <c r="KKR30"/>
      <c r="KKS30" s="22"/>
      <c r="KKT30" s="22"/>
      <c r="KKU30" s="22"/>
      <c r="KKV30" s="15"/>
      <c r="KKW30" s="23"/>
      <c r="KKX30" s="21"/>
      <c r="KKY30"/>
      <c r="KKZ30" s="4"/>
      <c r="KLA30" s="4"/>
      <c r="KLB30"/>
      <c r="KLC30" s="22"/>
      <c r="KLD30" s="22"/>
      <c r="KLE30" s="22"/>
      <c r="KLF30" s="15"/>
      <c r="KLG30" s="23"/>
      <c r="KLH30" s="21"/>
      <c r="KLI30"/>
      <c r="KLJ30" s="4"/>
      <c r="KLK30" s="4"/>
      <c r="KLL30"/>
      <c r="KLM30" s="22"/>
      <c r="KLN30" s="22"/>
      <c r="KLO30" s="22"/>
      <c r="KLP30" s="15"/>
      <c r="KLQ30" s="23"/>
      <c r="KLR30" s="21"/>
      <c r="KLS30"/>
      <c r="KLT30" s="4"/>
      <c r="KLU30" s="4"/>
      <c r="KLV30"/>
      <c r="KLW30" s="22"/>
      <c r="KLX30" s="22"/>
      <c r="KLY30" s="22"/>
      <c r="KLZ30" s="15"/>
      <c r="KMA30" s="23"/>
      <c r="KMB30" s="21"/>
      <c r="KMC30"/>
      <c r="KMD30" s="4"/>
      <c r="KME30" s="4"/>
      <c r="KMF30"/>
      <c r="KMG30" s="22"/>
      <c r="KMH30" s="22"/>
      <c r="KMI30" s="22"/>
      <c r="KMJ30" s="15"/>
      <c r="KMK30" s="23"/>
      <c r="KML30" s="21"/>
      <c r="KMM30"/>
      <c r="KMN30" s="4"/>
      <c r="KMO30" s="4"/>
      <c r="KMP30"/>
      <c r="KMQ30" s="22"/>
      <c r="KMR30" s="22"/>
      <c r="KMS30" s="22"/>
      <c r="KMT30" s="15"/>
      <c r="KMU30" s="23"/>
      <c r="KMV30" s="21"/>
      <c r="KMW30"/>
      <c r="KMX30" s="4"/>
      <c r="KMY30" s="4"/>
      <c r="KMZ30"/>
      <c r="KNA30" s="22"/>
      <c r="KNB30" s="22"/>
      <c r="KNC30" s="22"/>
      <c r="KND30" s="15"/>
      <c r="KNE30" s="23"/>
      <c r="KNF30" s="21"/>
      <c r="KNG30"/>
      <c r="KNH30" s="4"/>
      <c r="KNI30" s="4"/>
      <c r="KNJ30"/>
      <c r="KNK30" s="22"/>
      <c r="KNL30" s="22"/>
      <c r="KNM30" s="22"/>
      <c r="KNN30" s="15"/>
      <c r="KNO30" s="23"/>
      <c r="KNP30" s="21"/>
      <c r="KNQ30"/>
      <c r="KNR30" s="4"/>
      <c r="KNS30" s="4"/>
      <c r="KNT30"/>
      <c r="KNU30" s="22"/>
      <c r="KNV30" s="22"/>
      <c r="KNW30" s="22"/>
      <c r="KNX30" s="15"/>
      <c r="KNY30" s="23"/>
      <c r="KNZ30" s="21"/>
      <c r="KOA30"/>
      <c r="KOB30" s="4"/>
      <c r="KOC30" s="4"/>
      <c r="KOD30"/>
      <c r="KOE30" s="22"/>
      <c r="KOF30" s="22"/>
      <c r="KOG30" s="22"/>
      <c r="KOH30" s="15"/>
      <c r="KOI30" s="23"/>
      <c r="KOJ30" s="21"/>
      <c r="KOK30"/>
      <c r="KOL30" s="4"/>
      <c r="KOM30" s="4"/>
      <c r="KON30"/>
      <c r="KOO30" s="22"/>
      <c r="KOP30" s="22"/>
      <c r="KOQ30" s="22"/>
      <c r="KOR30" s="15"/>
      <c r="KOS30" s="23"/>
      <c r="KOT30" s="21"/>
      <c r="KOU30"/>
      <c r="KOV30" s="4"/>
      <c r="KOW30" s="4"/>
      <c r="KOX30"/>
      <c r="KOY30" s="22"/>
      <c r="KOZ30" s="22"/>
      <c r="KPA30" s="22"/>
      <c r="KPB30" s="15"/>
      <c r="KPC30" s="23"/>
      <c r="KPD30" s="21"/>
      <c r="KPE30"/>
      <c r="KPF30" s="4"/>
      <c r="KPG30" s="4"/>
      <c r="KPH30"/>
      <c r="KPI30" s="22"/>
      <c r="KPJ30" s="22"/>
      <c r="KPK30" s="22"/>
      <c r="KPL30" s="15"/>
      <c r="KPM30" s="23"/>
      <c r="KPN30" s="21"/>
      <c r="KPO30"/>
      <c r="KPP30" s="4"/>
      <c r="KPQ30" s="4"/>
      <c r="KPR30"/>
      <c r="KPS30" s="22"/>
      <c r="KPT30" s="22"/>
      <c r="KPU30" s="22"/>
      <c r="KPV30" s="15"/>
      <c r="KPW30" s="23"/>
      <c r="KPX30" s="21"/>
      <c r="KPY30"/>
      <c r="KPZ30" s="4"/>
      <c r="KQA30" s="4"/>
      <c r="KQB30"/>
      <c r="KQC30" s="22"/>
      <c r="KQD30" s="22"/>
      <c r="KQE30" s="22"/>
      <c r="KQF30" s="15"/>
      <c r="KQG30" s="23"/>
      <c r="KQH30" s="21"/>
      <c r="KQI30"/>
      <c r="KQJ30" s="4"/>
      <c r="KQK30" s="4"/>
      <c r="KQL30"/>
      <c r="KQM30" s="22"/>
      <c r="KQN30" s="22"/>
      <c r="KQO30" s="22"/>
      <c r="KQP30" s="15"/>
      <c r="KQQ30" s="23"/>
      <c r="KQR30" s="21"/>
      <c r="KQS30"/>
      <c r="KQT30" s="4"/>
      <c r="KQU30" s="4"/>
      <c r="KQV30"/>
      <c r="KQW30" s="22"/>
      <c r="KQX30" s="22"/>
      <c r="KQY30" s="22"/>
      <c r="KQZ30" s="15"/>
      <c r="KRA30" s="23"/>
      <c r="KRB30" s="21"/>
      <c r="KRC30"/>
      <c r="KRD30" s="4"/>
      <c r="KRE30" s="4"/>
      <c r="KRF30"/>
      <c r="KRG30" s="22"/>
      <c r="KRH30" s="22"/>
      <c r="KRI30" s="22"/>
      <c r="KRJ30" s="15"/>
      <c r="KRK30" s="23"/>
      <c r="KRL30" s="21"/>
      <c r="KRM30"/>
      <c r="KRN30" s="4"/>
      <c r="KRO30" s="4"/>
      <c r="KRP30"/>
      <c r="KRQ30" s="22"/>
      <c r="KRR30" s="22"/>
      <c r="KRS30" s="22"/>
      <c r="KRT30" s="15"/>
      <c r="KRU30" s="23"/>
      <c r="KRV30" s="21"/>
      <c r="KRW30"/>
      <c r="KRX30" s="4"/>
      <c r="KRY30" s="4"/>
      <c r="KRZ30"/>
      <c r="KSA30" s="22"/>
      <c r="KSB30" s="22"/>
      <c r="KSC30" s="22"/>
      <c r="KSD30" s="15"/>
      <c r="KSE30" s="23"/>
      <c r="KSF30" s="21"/>
      <c r="KSG30"/>
      <c r="KSH30" s="4"/>
      <c r="KSI30" s="4"/>
      <c r="KSJ30"/>
      <c r="KSK30" s="22"/>
      <c r="KSL30" s="22"/>
      <c r="KSM30" s="22"/>
      <c r="KSN30" s="15"/>
      <c r="KSO30" s="23"/>
      <c r="KSP30" s="21"/>
      <c r="KSQ30"/>
      <c r="KSR30" s="4"/>
      <c r="KSS30" s="4"/>
      <c r="KST30"/>
      <c r="KSU30" s="22"/>
      <c r="KSV30" s="22"/>
      <c r="KSW30" s="22"/>
      <c r="KSX30" s="15"/>
      <c r="KSY30" s="23"/>
      <c r="KSZ30" s="21"/>
      <c r="KTA30"/>
      <c r="KTB30" s="4"/>
      <c r="KTC30" s="4"/>
      <c r="KTD30"/>
      <c r="KTE30" s="22"/>
      <c r="KTF30" s="22"/>
      <c r="KTG30" s="22"/>
      <c r="KTH30" s="15"/>
      <c r="KTI30" s="23"/>
      <c r="KTJ30" s="21"/>
      <c r="KTK30"/>
      <c r="KTL30" s="4"/>
      <c r="KTM30" s="4"/>
      <c r="KTN30"/>
      <c r="KTO30" s="22"/>
      <c r="KTP30" s="22"/>
      <c r="KTQ30" s="22"/>
      <c r="KTR30" s="15"/>
      <c r="KTS30" s="23"/>
      <c r="KTT30" s="21"/>
      <c r="KTU30"/>
      <c r="KTV30" s="4"/>
      <c r="KTW30" s="4"/>
      <c r="KTX30"/>
      <c r="KTY30" s="22"/>
      <c r="KTZ30" s="22"/>
      <c r="KUA30" s="22"/>
      <c r="KUB30" s="15"/>
      <c r="KUC30" s="23"/>
      <c r="KUD30" s="21"/>
      <c r="KUE30"/>
      <c r="KUF30" s="4"/>
      <c r="KUG30" s="4"/>
      <c r="KUH30"/>
      <c r="KUI30" s="22"/>
      <c r="KUJ30" s="22"/>
      <c r="KUK30" s="22"/>
      <c r="KUL30" s="15"/>
      <c r="KUM30" s="23"/>
      <c r="KUN30" s="21"/>
      <c r="KUO30"/>
      <c r="KUP30" s="4"/>
      <c r="KUQ30" s="4"/>
      <c r="KUR30"/>
      <c r="KUS30" s="22"/>
      <c r="KUT30" s="22"/>
      <c r="KUU30" s="22"/>
      <c r="KUV30" s="15"/>
      <c r="KUW30" s="23"/>
      <c r="KUX30" s="21"/>
      <c r="KUY30"/>
      <c r="KUZ30" s="4"/>
      <c r="KVA30" s="4"/>
      <c r="KVB30"/>
      <c r="KVC30" s="22"/>
      <c r="KVD30" s="22"/>
      <c r="KVE30" s="22"/>
      <c r="KVF30" s="15"/>
      <c r="KVG30" s="23"/>
      <c r="KVH30" s="21"/>
      <c r="KVI30"/>
      <c r="KVJ30" s="4"/>
      <c r="KVK30" s="4"/>
      <c r="KVL30"/>
      <c r="KVM30" s="22"/>
      <c r="KVN30" s="22"/>
      <c r="KVO30" s="22"/>
      <c r="KVP30" s="15"/>
      <c r="KVQ30" s="23"/>
      <c r="KVR30" s="21"/>
      <c r="KVS30"/>
      <c r="KVT30" s="4"/>
      <c r="KVU30" s="4"/>
      <c r="KVV30"/>
      <c r="KVW30" s="22"/>
      <c r="KVX30" s="22"/>
      <c r="KVY30" s="22"/>
      <c r="KVZ30" s="15"/>
      <c r="KWA30" s="23"/>
      <c r="KWB30" s="21"/>
      <c r="KWC30"/>
      <c r="KWD30" s="4"/>
      <c r="KWE30" s="4"/>
      <c r="KWF30"/>
      <c r="KWG30" s="22"/>
      <c r="KWH30" s="22"/>
      <c r="KWI30" s="22"/>
      <c r="KWJ30" s="15"/>
      <c r="KWK30" s="23"/>
      <c r="KWL30" s="21"/>
      <c r="KWM30"/>
      <c r="KWN30" s="4"/>
      <c r="KWO30" s="4"/>
      <c r="KWP30"/>
      <c r="KWQ30" s="22"/>
      <c r="KWR30" s="22"/>
      <c r="KWS30" s="22"/>
      <c r="KWT30" s="15"/>
      <c r="KWU30" s="23"/>
      <c r="KWV30" s="21"/>
      <c r="KWW30"/>
      <c r="KWX30" s="4"/>
      <c r="KWY30" s="4"/>
      <c r="KWZ30"/>
      <c r="KXA30" s="22"/>
      <c r="KXB30" s="22"/>
      <c r="KXC30" s="22"/>
      <c r="KXD30" s="15"/>
      <c r="KXE30" s="23"/>
      <c r="KXF30" s="21"/>
      <c r="KXG30"/>
      <c r="KXH30" s="4"/>
      <c r="KXI30" s="4"/>
      <c r="KXJ30"/>
      <c r="KXK30" s="22"/>
      <c r="KXL30" s="22"/>
      <c r="KXM30" s="22"/>
      <c r="KXN30" s="15"/>
      <c r="KXO30" s="23"/>
      <c r="KXP30" s="21"/>
      <c r="KXQ30"/>
      <c r="KXR30" s="4"/>
      <c r="KXS30" s="4"/>
      <c r="KXT30"/>
      <c r="KXU30" s="22"/>
      <c r="KXV30" s="22"/>
      <c r="KXW30" s="22"/>
      <c r="KXX30" s="15"/>
      <c r="KXY30" s="23"/>
      <c r="KXZ30" s="21"/>
      <c r="KYA30"/>
      <c r="KYB30" s="4"/>
      <c r="KYC30" s="4"/>
      <c r="KYD30"/>
      <c r="KYE30" s="22"/>
      <c r="KYF30" s="22"/>
      <c r="KYG30" s="22"/>
      <c r="KYH30" s="15"/>
      <c r="KYI30" s="23"/>
      <c r="KYJ30" s="21"/>
      <c r="KYK30"/>
      <c r="KYL30" s="4"/>
      <c r="KYM30" s="4"/>
      <c r="KYN30"/>
      <c r="KYO30" s="22"/>
      <c r="KYP30" s="22"/>
      <c r="KYQ30" s="22"/>
      <c r="KYR30" s="15"/>
      <c r="KYS30" s="23"/>
      <c r="KYT30" s="21"/>
      <c r="KYU30"/>
      <c r="KYV30" s="4"/>
      <c r="KYW30" s="4"/>
      <c r="KYX30"/>
      <c r="KYY30" s="22"/>
      <c r="KYZ30" s="22"/>
      <c r="KZA30" s="22"/>
      <c r="KZB30" s="15"/>
      <c r="KZC30" s="23"/>
      <c r="KZD30" s="21"/>
      <c r="KZE30"/>
      <c r="KZF30" s="4"/>
      <c r="KZG30" s="4"/>
      <c r="KZH30"/>
      <c r="KZI30" s="22"/>
      <c r="KZJ30" s="22"/>
      <c r="KZK30" s="22"/>
      <c r="KZL30" s="15"/>
      <c r="KZM30" s="23"/>
      <c r="KZN30" s="21"/>
      <c r="KZO30"/>
      <c r="KZP30" s="4"/>
      <c r="KZQ30" s="4"/>
      <c r="KZR30"/>
      <c r="KZS30" s="22"/>
      <c r="KZT30" s="22"/>
      <c r="KZU30" s="22"/>
      <c r="KZV30" s="15"/>
      <c r="KZW30" s="23"/>
      <c r="KZX30" s="21"/>
      <c r="KZY30"/>
      <c r="KZZ30" s="4"/>
      <c r="LAA30" s="4"/>
      <c r="LAB30"/>
      <c r="LAC30" s="22"/>
      <c r="LAD30" s="22"/>
      <c r="LAE30" s="22"/>
      <c r="LAF30" s="15"/>
      <c r="LAG30" s="23"/>
      <c r="LAH30" s="21"/>
      <c r="LAI30"/>
      <c r="LAJ30" s="4"/>
      <c r="LAK30" s="4"/>
      <c r="LAL30"/>
      <c r="LAM30" s="22"/>
      <c r="LAN30" s="22"/>
      <c r="LAO30" s="22"/>
      <c r="LAP30" s="15"/>
      <c r="LAQ30" s="23"/>
      <c r="LAR30" s="21"/>
      <c r="LAS30"/>
      <c r="LAT30" s="4"/>
      <c r="LAU30" s="4"/>
      <c r="LAV30"/>
      <c r="LAW30" s="22"/>
      <c r="LAX30" s="22"/>
      <c r="LAY30" s="22"/>
      <c r="LAZ30" s="15"/>
      <c r="LBA30" s="23"/>
      <c r="LBB30" s="21"/>
      <c r="LBC30"/>
      <c r="LBD30" s="4"/>
      <c r="LBE30" s="4"/>
      <c r="LBF30"/>
      <c r="LBG30" s="22"/>
      <c r="LBH30" s="22"/>
      <c r="LBI30" s="22"/>
      <c r="LBJ30" s="15"/>
      <c r="LBK30" s="23"/>
      <c r="LBL30" s="21"/>
      <c r="LBM30"/>
      <c r="LBN30" s="4"/>
      <c r="LBO30" s="4"/>
      <c r="LBP30"/>
      <c r="LBQ30" s="22"/>
      <c r="LBR30" s="22"/>
      <c r="LBS30" s="22"/>
      <c r="LBT30" s="15"/>
      <c r="LBU30" s="23"/>
      <c r="LBV30" s="21"/>
      <c r="LBW30"/>
      <c r="LBX30" s="4"/>
      <c r="LBY30" s="4"/>
      <c r="LBZ30"/>
      <c r="LCA30" s="22"/>
      <c r="LCB30" s="22"/>
      <c r="LCC30" s="22"/>
      <c r="LCD30" s="15"/>
      <c r="LCE30" s="23"/>
      <c r="LCF30" s="21"/>
      <c r="LCG30"/>
      <c r="LCH30" s="4"/>
      <c r="LCI30" s="4"/>
      <c r="LCJ30"/>
      <c r="LCK30" s="22"/>
      <c r="LCL30" s="22"/>
      <c r="LCM30" s="22"/>
      <c r="LCN30" s="15"/>
      <c r="LCO30" s="23"/>
      <c r="LCP30" s="21"/>
      <c r="LCQ30"/>
      <c r="LCR30" s="4"/>
      <c r="LCS30" s="4"/>
      <c r="LCT30"/>
      <c r="LCU30" s="22"/>
      <c r="LCV30" s="22"/>
      <c r="LCW30" s="22"/>
      <c r="LCX30" s="15"/>
      <c r="LCY30" s="23"/>
      <c r="LCZ30" s="21"/>
      <c r="LDA30"/>
      <c r="LDB30" s="4"/>
      <c r="LDC30" s="4"/>
      <c r="LDD30"/>
      <c r="LDE30" s="22"/>
      <c r="LDF30" s="22"/>
      <c r="LDG30" s="22"/>
      <c r="LDH30" s="15"/>
      <c r="LDI30" s="23"/>
      <c r="LDJ30" s="21"/>
      <c r="LDK30"/>
      <c r="LDL30" s="4"/>
      <c r="LDM30" s="4"/>
      <c r="LDN30"/>
      <c r="LDO30" s="22"/>
      <c r="LDP30" s="22"/>
      <c r="LDQ30" s="22"/>
      <c r="LDR30" s="15"/>
      <c r="LDS30" s="23"/>
      <c r="LDT30" s="21"/>
      <c r="LDU30"/>
      <c r="LDV30" s="4"/>
      <c r="LDW30" s="4"/>
      <c r="LDX30"/>
      <c r="LDY30" s="22"/>
      <c r="LDZ30" s="22"/>
      <c r="LEA30" s="22"/>
      <c r="LEB30" s="15"/>
      <c r="LEC30" s="23"/>
      <c r="LED30" s="21"/>
      <c r="LEE30"/>
      <c r="LEF30" s="4"/>
      <c r="LEG30" s="4"/>
      <c r="LEH30"/>
      <c r="LEI30" s="22"/>
      <c r="LEJ30" s="22"/>
      <c r="LEK30" s="22"/>
      <c r="LEL30" s="15"/>
      <c r="LEM30" s="23"/>
      <c r="LEN30" s="21"/>
      <c r="LEO30"/>
      <c r="LEP30" s="4"/>
      <c r="LEQ30" s="4"/>
      <c r="LER30"/>
      <c r="LES30" s="22"/>
      <c r="LET30" s="22"/>
      <c r="LEU30" s="22"/>
      <c r="LEV30" s="15"/>
      <c r="LEW30" s="23"/>
      <c r="LEX30" s="21"/>
      <c r="LEY30"/>
      <c r="LEZ30" s="4"/>
      <c r="LFA30" s="4"/>
      <c r="LFB30"/>
      <c r="LFC30" s="22"/>
      <c r="LFD30" s="22"/>
      <c r="LFE30" s="22"/>
      <c r="LFF30" s="15"/>
      <c r="LFG30" s="23"/>
      <c r="LFH30" s="21"/>
      <c r="LFI30"/>
      <c r="LFJ30" s="4"/>
      <c r="LFK30" s="4"/>
      <c r="LFL30"/>
      <c r="LFM30" s="22"/>
      <c r="LFN30" s="22"/>
      <c r="LFO30" s="22"/>
      <c r="LFP30" s="15"/>
      <c r="LFQ30" s="23"/>
      <c r="LFR30" s="21"/>
      <c r="LFS30"/>
      <c r="LFT30" s="4"/>
      <c r="LFU30" s="4"/>
      <c r="LFV30"/>
      <c r="LFW30" s="22"/>
      <c r="LFX30" s="22"/>
      <c r="LFY30" s="22"/>
      <c r="LFZ30" s="15"/>
      <c r="LGA30" s="23"/>
      <c r="LGB30" s="21"/>
      <c r="LGC30"/>
      <c r="LGD30" s="4"/>
      <c r="LGE30" s="4"/>
      <c r="LGF30"/>
      <c r="LGG30" s="22"/>
      <c r="LGH30" s="22"/>
      <c r="LGI30" s="22"/>
      <c r="LGJ30" s="15"/>
      <c r="LGK30" s="23"/>
      <c r="LGL30" s="21"/>
      <c r="LGM30"/>
      <c r="LGN30" s="4"/>
      <c r="LGO30" s="4"/>
      <c r="LGP30"/>
      <c r="LGQ30" s="22"/>
      <c r="LGR30" s="22"/>
      <c r="LGS30" s="22"/>
      <c r="LGT30" s="15"/>
      <c r="LGU30" s="23"/>
      <c r="LGV30" s="21"/>
      <c r="LGW30"/>
      <c r="LGX30" s="4"/>
      <c r="LGY30" s="4"/>
      <c r="LGZ30"/>
      <c r="LHA30" s="22"/>
      <c r="LHB30" s="22"/>
      <c r="LHC30" s="22"/>
      <c r="LHD30" s="15"/>
      <c r="LHE30" s="23"/>
      <c r="LHF30" s="21"/>
      <c r="LHG30"/>
      <c r="LHH30" s="4"/>
      <c r="LHI30" s="4"/>
      <c r="LHJ30"/>
      <c r="LHK30" s="22"/>
      <c r="LHL30" s="22"/>
      <c r="LHM30" s="22"/>
      <c r="LHN30" s="15"/>
      <c r="LHO30" s="23"/>
      <c r="LHP30" s="21"/>
      <c r="LHQ30"/>
      <c r="LHR30" s="4"/>
      <c r="LHS30" s="4"/>
      <c r="LHT30"/>
      <c r="LHU30" s="22"/>
      <c r="LHV30" s="22"/>
      <c r="LHW30" s="22"/>
      <c r="LHX30" s="15"/>
      <c r="LHY30" s="23"/>
      <c r="LHZ30" s="21"/>
      <c r="LIA30"/>
      <c r="LIB30" s="4"/>
      <c r="LIC30" s="4"/>
      <c r="LID30"/>
      <c r="LIE30" s="22"/>
      <c r="LIF30" s="22"/>
      <c r="LIG30" s="22"/>
      <c r="LIH30" s="15"/>
      <c r="LII30" s="23"/>
      <c r="LIJ30" s="21"/>
      <c r="LIK30"/>
      <c r="LIL30" s="4"/>
      <c r="LIM30" s="4"/>
      <c r="LIN30"/>
      <c r="LIO30" s="22"/>
      <c r="LIP30" s="22"/>
      <c r="LIQ30" s="22"/>
      <c r="LIR30" s="15"/>
      <c r="LIS30" s="23"/>
      <c r="LIT30" s="21"/>
      <c r="LIU30"/>
      <c r="LIV30" s="4"/>
      <c r="LIW30" s="4"/>
      <c r="LIX30"/>
      <c r="LIY30" s="22"/>
      <c r="LIZ30" s="22"/>
      <c r="LJA30" s="22"/>
      <c r="LJB30" s="15"/>
      <c r="LJC30" s="23"/>
      <c r="LJD30" s="21"/>
      <c r="LJE30"/>
      <c r="LJF30" s="4"/>
      <c r="LJG30" s="4"/>
      <c r="LJH30"/>
      <c r="LJI30" s="22"/>
      <c r="LJJ30" s="22"/>
      <c r="LJK30" s="22"/>
      <c r="LJL30" s="15"/>
      <c r="LJM30" s="23"/>
      <c r="LJN30" s="21"/>
      <c r="LJO30"/>
      <c r="LJP30" s="4"/>
      <c r="LJQ30" s="4"/>
      <c r="LJR30"/>
      <c r="LJS30" s="22"/>
      <c r="LJT30" s="22"/>
      <c r="LJU30" s="22"/>
      <c r="LJV30" s="15"/>
      <c r="LJW30" s="23"/>
      <c r="LJX30" s="21"/>
      <c r="LJY30"/>
      <c r="LJZ30" s="4"/>
      <c r="LKA30" s="4"/>
      <c r="LKB30"/>
      <c r="LKC30" s="22"/>
      <c r="LKD30" s="22"/>
      <c r="LKE30" s="22"/>
      <c r="LKF30" s="15"/>
      <c r="LKG30" s="23"/>
      <c r="LKH30" s="21"/>
      <c r="LKI30"/>
      <c r="LKJ30" s="4"/>
      <c r="LKK30" s="4"/>
      <c r="LKL30"/>
      <c r="LKM30" s="22"/>
      <c r="LKN30" s="22"/>
      <c r="LKO30" s="22"/>
      <c r="LKP30" s="15"/>
      <c r="LKQ30" s="23"/>
      <c r="LKR30" s="21"/>
      <c r="LKS30"/>
      <c r="LKT30" s="4"/>
      <c r="LKU30" s="4"/>
      <c r="LKV30"/>
      <c r="LKW30" s="22"/>
      <c r="LKX30" s="22"/>
      <c r="LKY30" s="22"/>
      <c r="LKZ30" s="15"/>
      <c r="LLA30" s="23"/>
      <c r="LLB30" s="21"/>
      <c r="LLC30"/>
      <c r="LLD30" s="4"/>
      <c r="LLE30" s="4"/>
      <c r="LLF30"/>
      <c r="LLG30" s="22"/>
      <c r="LLH30" s="22"/>
      <c r="LLI30" s="22"/>
      <c r="LLJ30" s="15"/>
      <c r="LLK30" s="23"/>
      <c r="LLL30" s="21"/>
      <c r="LLM30"/>
      <c r="LLN30" s="4"/>
      <c r="LLO30" s="4"/>
      <c r="LLP30"/>
      <c r="LLQ30" s="22"/>
      <c r="LLR30" s="22"/>
      <c r="LLS30" s="22"/>
      <c r="LLT30" s="15"/>
      <c r="LLU30" s="23"/>
      <c r="LLV30" s="21"/>
      <c r="LLW30"/>
      <c r="LLX30" s="4"/>
      <c r="LLY30" s="4"/>
      <c r="LLZ30"/>
      <c r="LMA30" s="22"/>
      <c r="LMB30" s="22"/>
      <c r="LMC30" s="22"/>
      <c r="LMD30" s="15"/>
      <c r="LME30" s="23"/>
      <c r="LMF30" s="21"/>
      <c r="LMG30"/>
      <c r="LMH30" s="4"/>
      <c r="LMI30" s="4"/>
      <c r="LMJ30"/>
      <c r="LMK30" s="22"/>
      <c r="LML30" s="22"/>
      <c r="LMM30" s="22"/>
      <c r="LMN30" s="15"/>
      <c r="LMO30" s="23"/>
      <c r="LMP30" s="21"/>
      <c r="LMQ30"/>
      <c r="LMR30" s="4"/>
      <c r="LMS30" s="4"/>
      <c r="LMT30"/>
      <c r="LMU30" s="22"/>
      <c r="LMV30" s="22"/>
      <c r="LMW30" s="22"/>
      <c r="LMX30" s="15"/>
      <c r="LMY30" s="23"/>
      <c r="LMZ30" s="21"/>
      <c r="LNA30"/>
      <c r="LNB30" s="4"/>
      <c r="LNC30" s="4"/>
      <c r="LND30"/>
      <c r="LNE30" s="22"/>
      <c r="LNF30" s="22"/>
      <c r="LNG30" s="22"/>
      <c r="LNH30" s="15"/>
      <c r="LNI30" s="23"/>
      <c r="LNJ30" s="21"/>
      <c r="LNK30"/>
      <c r="LNL30" s="4"/>
      <c r="LNM30" s="4"/>
      <c r="LNN30"/>
      <c r="LNO30" s="22"/>
      <c r="LNP30" s="22"/>
      <c r="LNQ30" s="22"/>
      <c r="LNR30" s="15"/>
      <c r="LNS30" s="23"/>
      <c r="LNT30" s="21"/>
      <c r="LNU30"/>
      <c r="LNV30" s="4"/>
      <c r="LNW30" s="4"/>
      <c r="LNX30"/>
      <c r="LNY30" s="22"/>
      <c r="LNZ30" s="22"/>
      <c r="LOA30" s="22"/>
      <c r="LOB30" s="15"/>
      <c r="LOC30" s="23"/>
      <c r="LOD30" s="21"/>
      <c r="LOE30"/>
      <c r="LOF30" s="4"/>
      <c r="LOG30" s="4"/>
      <c r="LOH30"/>
      <c r="LOI30" s="22"/>
      <c r="LOJ30" s="22"/>
      <c r="LOK30" s="22"/>
      <c r="LOL30" s="15"/>
      <c r="LOM30" s="23"/>
      <c r="LON30" s="21"/>
      <c r="LOO30"/>
      <c r="LOP30" s="4"/>
      <c r="LOQ30" s="4"/>
      <c r="LOR30"/>
      <c r="LOS30" s="22"/>
      <c r="LOT30" s="22"/>
      <c r="LOU30" s="22"/>
      <c r="LOV30" s="15"/>
      <c r="LOW30" s="23"/>
      <c r="LOX30" s="21"/>
      <c r="LOY30"/>
      <c r="LOZ30" s="4"/>
      <c r="LPA30" s="4"/>
      <c r="LPB30"/>
      <c r="LPC30" s="22"/>
      <c r="LPD30" s="22"/>
      <c r="LPE30" s="22"/>
      <c r="LPF30" s="15"/>
      <c r="LPG30" s="23"/>
      <c r="LPH30" s="21"/>
      <c r="LPI30"/>
      <c r="LPJ30" s="4"/>
      <c r="LPK30" s="4"/>
      <c r="LPL30"/>
      <c r="LPM30" s="22"/>
      <c r="LPN30" s="22"/>
      <c r="LPO30" s="22"/>
      <c r="LPP30" s="15"/>
      <c r="LPQ30" s="23"/>
      <c r="LPR30" s="21"/>
      <c r="LPS30"/>
      <c r="LPT30" s="4"/>
      <c r="LPU30" s="4"/>
      <c r="LPV30"/>
      <c r="LPW30" s="22"/>
      <c r="LPX30" s="22"/>
      <c r="LPY30" s="22"/>
      <c r="LPZ30" s="15"/>
      <c r="LQA30" s="23"/>
      <c r="LQB30" s="21"/>
      <c r="LQC30"/>
      <c r="LQD30" s="4"/>
      <c r="LQE30" s="4"/>
      <c r="LQF30"/>
      <c r="LQG30" s="22"/>
      <c r="LQH30" s="22"/>
      <c r="LQI30" s="22"/>
      <c r="LQJ30" s="15"/>
      <c r="LQK30" s="23"/>
      <c r="LQL30" s="21"/>
      <c r="LQM30"/>
      <c r="LQN30" s="4"/>
      <c r="LQO30" s="4"/>
      <c r="LQP30"/>
      <c r="LQQ30" s="22"/>
      <c r="LQR30" s="22"/>
      <c r="LQS30" s="22"/>
      <c r="LQT30" s="15"/>
      <c r="LQU30" s="23"/>
      <c r="LQV30" s="21"/>
      <c r="LQW30"/>
      <c r="LQX30" s="4"/>
      <c r="LQY30" s="4"/>
      <c r="LQZ30"/>
      <c r="LRA30" s="22"/>
      <c r="LRB30" s="22"/>
      <c r="LRC30" s="22"/>
      <c r="LRD30" s="15"/>
      <c r="LRE30" s="23"/>
      <c r="LRF30" s="21"/>
      <c r="LRG30"/>
      <c r="LRH30" s="4"/>
      <c r="LRI30" s="4"/>
      <c r="LRJ30"/>
      <c r="LRK30" s="22"/>
      <c r="LRL30" s="22"/>
      <c r="LRM30" s="22"/>
      <c r="LRN30" s="15"/>
      <c r="LRO30" s="23"/>
      <c r="LRP30" s="21"/>
      <c r="LRQ30"/>
      <c r="LRR30" s="4"/>
      <c r="LRS30" s="4"/>
      <c r="LRT30"/>
      <c r="LRU30" s="22"/>
      <c r="LRV30" s="22"/>
      <c r="LRW30" s="22"/>
      <c r="LRX30" s="15"/>
      <c r="LRY30" s="23"/>
      <c r="LRZ30" s="21"/>
      <c r="LSA30"/>
      <c r="LSB30" s="4"/>
      <c r="LSC30" s="4"/>
      <c r="LSD30"/>
      <c r="LSE30" s="22"/>
      <c r="LSF30" s="22"/>
      <c r="LSG30" s="22"/>
      <c r="LSH30" s="15"/>
      <c r="LSI30" s="23"/>
      <c r="LSJ30" s="21"/>
      <c r="LSK30"/>
      <c r="LSL30" s="4"/>
      <c r="LSM30" s="4"/>
      <c r="LSN30"/>
      <c r="LSO30" s="22"/>
      <c r="LSP30" s="22"/>
      <c r="LSQ30" s="22"/>
      <c r="LSR30" s="15"/>
      <c r="LSS30" s="23"/>
      <c r="LST30" s="21"/>
      <c r="LSU30"/>
      <c r="LSV30" s="4"/>
      <c r="LSW30" s="4"/>
      <c r="LSX30"/>
      <c r="LSY30" s="22"/>
      <c r="LSZ30" s="22"/>
      <c r="LTA30" s="22"/>
      <c r="LTB30" s="15"/>
      <c r="LTC30" s="23"/>
      <c r="LTD30" s="21"/>
      <c r="LTE30"/>
      <c r="LTF30" s="4"/>
      <c r="LTG30" s="4"/>
      <c r="LTH30"/>
      <c r="LTI30" s="22"/>
      <c r="LTJ30" s="22"/>
      <c r="LTK30" s="22"/>
      <c r="LTL30" s="15"/>
      <c r="LTM30" s="23"/>
      <c r="LTN30" s="21"/>
      <c r="LTO30"/>
      <c r="LTP30" s="4"/>
      <c r="LTQ30" s="4"/>
      <c r="LTR30"/>
      <c r="LTS30" s="22"/>
      <c r="LTT30" s="22"/>
      <c r="LTU30" s="22"/>
      <c r="LTV30" s="15"/>
      <c r="LTW30" s="23"/>
      <c r="LTX30" s="21"/>
      <c r="LTY30"/>
      <c r="LTZ30" s="4"/>
      <c r="LUA30" s="4"/>
      <c r="LUB30"/>
      <c r="LUC30" s="22"/>
      <c r="LUD30" s="22"/>
      <c r="LUE30" s="22"/>
      <c r="LUF30" s="15"/>
      <c r="LUG30" s="23"/>
      <c r="LUH30" s="21"/>
      <c r="LUI30"/>
      <c r="LUJ30" s="4"/>
      <c r="LUK30" s="4"/>
      <c r="LUL30"/>
      <c r="LUM30" s="22"/>
      <c r="LUN30" s="22"/>
      <c r="LUO30" s="22"/>
      <c r="LUP30" s="15"/>
      <c r="LUQ30" s="23"/>
      <c r="LUR30" s="21"/>
      <c r="LUS30"/>
      <c r="LUT30" s="4"/>
      <c r="LUU30" s="4"/>
      <c r="LUV30"/>
      <c r="LUW30" s="22"/>
      <c r="LUX30" s="22"/>
      <c r="LUY30" s="22"/>
      <c r="LUZ30" s="15"/>
      <c r="LVA30" s="23"/>
      <c r="LVB30" s="21"/>
      <c r="LVC30"/>
      <c r="LVD30" s="4"/>
      <c r="LVE30" s="4"/>
      <c r="LVF30"/>
      <c r="LVG30" s="22"/>
      <c r="LVH30" s="22"/>
      <c r="LVI30" s="22"/>
      <c r="LVJ30" s="15"/>
      <c r="LVK30" s="23"/>
      <c r="LVL30" s="21"/>
      <c r="LVM30"/>
      <c r="LVN30" s="4"/>
      <c r="LVO30" s="4"/>
      <c r="LVP30"/>
      <c r="LVQ30" s="22"/>
      <c r="LVR30" s="22"/>
      <c r="LVS30" s="22"/>
      <c r="LVT30" s="15"/>
      <c r="LVU30" s="23"/>
      <c r="LVV30" s="21"/>
      <c r="LVW30"/>
      <c r="LVX30" s="4"/>
      <c r="LVY30" s="4"/>
      <c r="LVZ30"/>
      <c r="LWA30" s="22"/>
      <c r="LWB30" s="22"/>
      <c r="LWC30" s="22"/>
      <c r="LWD30" s="15"/>
      <c r="LWE30" s="23"/>
      <c r="LWF30" s="21"/>
      <c r="LWG30"/>
      <c r="LWH30" s="4"/>
      <c r="LWI30" s="4"/>
      <c r="LWJ30"/>
      <c r="LWK30" s="22"/>
      <c r="LWL30" s="22"/>
      <c r="LWM30" s="22"/>
      <c r="LWN30" s="15"/>
      <c r="LWO30" s="23"/>
      <c r="LWP30" s="21"/>
      <c r="LWQ30"/>
      <c r="LWR30" s="4"/>
      <c r="LWS30" s="4"/>
      <c r="LWT30"/>
      <c r="LWU30" s="22"/>
      <c r="LWV30" s="22"/>
      <c r="LWW30" s="22"/>
      <c r="LWX30" s="15"/>
      <c r="LWY30" s="23"/>
      <c r="LWZ30" s="21"/>
      <c r="LXA30"/>
      <c r="LXB30" s="4"/>
      <c r="LXC30" s="4"/>
      <c r="LXD30"/>
      <c r="LXE30" s="22"/>
      <c r="LXF30" s="22"/>
      <c r="LXG30" s="22"/>
      <c r="LXH30" s="15"/>
      <c r="LXI30" s="23"/>
      <c r="LXJ30" s="21"/>
      <c r="LXK30"/>
      <c r="LXL30" s="4"/>
      <c r="LXM30" s="4"/>
      <c r="LXN30"/>
      <c r="LXO30" s="22"/>
      <c r="LXP30" s="22"/>
      <c r="LXQ30" s="22"/>
      <c r="LXR30" s="15"/>
      <c r="LXS30" s="23"/>
      <c r="LXT30" s="21"/>
      <c r="LXU30"/>
      <c r="LXV30" s="4"/>
      <c r="LXW30" s="4"/>
      <c r="LXX30"/>
      <c r="LXY30" s="22"/>
      <c r="LXZ30" s="22"/>
      <c r="LYA30" s="22"/>
      <c r="LYB30" s="15"/>
      <c r="LYC30" s="23"/>
      <c r="LYD30" s="21"/>
      <c r="LYE30"/>
      <c r="LYF30" s="4"/>
      <c r="LYG30" s="4"/>
      <c r="LYH30"/>
      <c r="LYI30" s="22"/>
      <c r="LYJ30" s="22"/>
      <c r="LYK30" s="22"/>
      <c r="LYL30" s="15"/>
      <c r="LYM30" s="23"/>
      <c r="LYN30" s="21"/>
      <c r="LYO30"/>
      <c r="LYP30" s="4"/>
      <c r="LYQ30" s="4"/>
      <c r="LYR30"/>
      <c r="LYS30" s="22"/>
      <c r="LYT30" s="22"/>
      <c r="LYU30" s="22"/>
      <c r="LYV30" s="15"/>
      <c r="LYW30" s="23"/>
      <c r="LYX30" s="21"/>
      <c r="LYY30"/>
      <c r="LYZ30" s="4"/>
      <c r="LZA30" s="4"/>
      <c r="LZB30"/>
      <c r="LZC30" s="22"/>
      <c r="LZD30" s="22"/>
      <c r="LZE30" s="22"/>
      <c r="LZF30" s="15"/>
      <c r="LZG30" s="23"/>
      <c r="LZH30" s="21"/>
      <c r="LZI30"/>
      <c r="LZJ30" s="4"/>
      <c r="LZK30" s="4"/>
      <c r="LZL30"/>
      <c r="LZM30" s="22"/>
      <c r="LZN30" s="22"/>
      <c r="LZO30" s="22"/>
      <c r="LZP30" s="15"/>
      <c r="LZQ30" s="23"/>
      <c r="LZR30" s="21"/>
      <c r="LZS30"/>
      <c r="LZT30" s="4"/>
      <c r="LZU30" s="4"/>
      <c r="LZV30"/>
      <c r="LZW30" s="22"/>
      <c r="LZX30" s="22"/>
      <c r="LZY30" s="22"/>
      <c r="LZZ30" s="15"/>
      <c r="MAA30" s="23"/>
      <c r="MAB30" s="21"/>
      <c r="MAC30"/>
      <c r="MAD30" s="4"/>
      <c r="MAE30" s="4"/>
      <c r="MAF30"/>
      <c r="MAG30" s="22"/>
      <c r="MAH30" s="22"/>
      <c r="MAI30" s="22"/>
      <c r="MAJ30" s="15"/>
      <c r="MAK30" s="23"/>
      <c r="MAL30" s="21"/>
      <c r="MAM30"/>
      <c r="MAN30" s="4"/>
      <c r="MAO30" s="4"/>
      <c r="MAP30"/>
      <c r="MAQ30" s="22"/>
      <c r="MAR30" s="22"/>
      <c r="MAS30" s="22"/>
      <c r="MAT30" s="15"/>
      <c r="MAU30" s="23"/>
      <c r="MAV30" s="21"/>
      <c r="MAW30"/>
      <c r="MAX30" s="4"/>
      <c r="MAY30" s="4"/>
      <c r="MAZ30"/>
      <c r="MBA30" s="22"/>
      <c r="MBB30" s="22"/>
      <c r="MBC30" s="22"/>
      <c r="MBD30" s="15"/>
      <c r="MBE30" s="23"/>
      <c r="MBF30" s="21"/>
      <c r="MBG30"/>
      <c r="MBH30" s="4"/>
      <c r="MBI30" s="4"/>
      <c r="MBJ30"/>
      <c r="MBK30" s="22"/>
      <c r="MBL30" s="22"/>
      <c r="MBM30" s="22"/>
      <c r="MBN30" s="15"/>
      <c r="MBO30" s="23"/>
      <c r="MBP30" s="21"/>
      <c r="MBQ30"/>
      <c r="MBR30" s="4"/>
      <c r="MBS30" s="4"/>
      <c r="MBT30"/>
      <c r="MBU30" s="22"/>
      <c r="MBV30" s="22"/>
      <c r="MBW30" s="22"/>
      <c r="MBX30" s="15"/>
      <c r="MBY30" s="23"/>
      <c r="MBZ30" s="21"/>
      <c r="MCA30"/>
      <c r="MCB30" s="4"/>
      <c r="MCC30" s="4"/>
      <c r="MCD30"/>
      <c r="MCE30" s="22"/>
      <c r="MCF30" s="22"/>
      <c r="MCG30" s="22"/>
      <c r="MCH30" s="15"/>
      <c r="MCI30" s="23"/>
      <c r="MCJ30" s="21"/>
      <c r="MCK30"/>
      <c r="MCL30" s="4"/>
      <c r="MCM30" s="4"/>
      <c r="MCN30"/>
      <c r="MCO30" s="22"/>
      <c r="MCP30" s="22"/>
      <c r="MCQ30" s="22"/>
      <c r="MCR30" s="15"/>
      <c r="MCS30" s="23"/>
      <c r="MCT30" s="21"/>
      <c r="MCU30"/>
      <c r="MCV30" s="4"/>
      <c r="MCW30" s="4"/>
      <c r="MCX30"/>
      <c r="MCY30" s="22"/>
      <c r="MCZ30" s="22"/>
      <c r="MDA30" s="22"/>
      <c r="MDB30" s="15"/>
      <c r="MDC30" s="23"/>
      <c r="MDD30" s="21"/>
      <c r="MDE30"/>
      <c r="MDF30" s="4"/>
      <c r="MDG30" s="4"/>
      <c r="MDH30"/>
      <c r="MDI30" s="22"/>
      <c r="MDJ30" s="22"/>
      <c r="MDK30" s="22"/>
      <c r="MDL30" s="15"/>
      <c r="MDM30" s="23"/>
      <c r="MDN30" s="21"/>
      <c r="MDO30"/>
      <c r="MDP30" s="4"/>
      <c r="MDQ30" s="4"/>
      <c r="MDR30"/>
      <c r="MDS30" s="22"/>
      <c r="MDT30" s="22"/>
      <c r="MDU30" s="22"/>
      <c r="MDV30" s="15"/>
      <c r="MDW30" s="23"/>
      <c r="MDX30" s="21"/>
      <c r="MDY30"/>
      <c r="MDZ30" s="4"/>
      <c r="MEA30" s="4"/>
      <c r="MEB30"/>
      <c r="MEC30" s="22"/>
      <c r="MED30" s="22"/>
      <c r="MEE30" s="22"/>
      <c r="MEF30" s="15"/>
      <c r="MEG30" s="23"/>
      <c r="MEH30" s="21"/>
      <c r="MEI30"/>
      <c r="MEJ30" s="4"/>
      <c r="MEK30" s="4"/>
      <c r="MEL30"/>
      <c r="MEM30" s="22"/>
      <c r="MEN30" s="22"/>
      <c r="MEO30" s="22"/>
      <c r="MEP30" s="15"/>
      <c r="MEQ30" s="23"/>
      <c r="MER30" s="21"/>
      <c r="MES30"/>
      <c r="MET30" s="4"/>
      <c r="MEU30" s="4"/>
      <c r="MEV30"/>
      <c r="MEW30" s="22"/>
      <c r="MEX30" s="22"/>
      <c r="MEY30" s="22"/>
      <c r="MEZ30" s="15"/>
      <c r="MFA30" s="23"/>
      <c r="MFB30" s="21"/>
      <c r="MFC30"/>
      <c r="MFD30" s="4"/>
      <c r="MFE30" s="4"/>
      <c r="MFF30"/>
      <c r="MFG30" s="22"/>
      <c r="MFH30" s="22"/>
      <c r="MFI30" s="22"/>
      <c r="MFJ30" s="15"/>
      <c r="MFK30" s="23"/>
      <c r="MFL30" s="21"/>
      <c r="MFM30"/>
      <c r="MFN30" s="4"/>
      <c r="MFO30" s="4"/>
      <c r="MFP30"/>
      <c r="MFQ30" s="22"/>
      <c r="MFR30" s="22"/>
      <c r="MFS30" s="22"/>
      <c r="MFT30" s="15"/>
      <c r="MFU30" s="23"/>
      <c r="MFV30" s="21"/>
      <c r="MFW30"/>
      <c r="MFX30" s="4"/>
      <c r="MFY30" s="4"/>
      <c r="MFZ30"/>
      <c r="MGA30" s="22"/>
      <c r="MGB30" s="22"/>
      <c r="MGC30" s="22"/>
      <c r="MGD30" s="15"/>
      <c r="MGE30" s="23"/>
      <c r="MGF30" s="21"/>
      <c r="MGG30"/>
      <c r="MGH30" s="4"/>
      <c r="MGI30" s="4"/>
      <c r="MGJ30"/>
      <c r="MGK30" s="22"/>
      <c r="MGL30" s="22"/>
      <c r="MGM30" s="22"/>
      <c r="MGN30" s="15"/>
      <c r="MGO30" s="23"/>
      <c r="MGP30" s="21"/>
      <c r="MGQ30"/>
      <c r="MGR30" s="4"/>
      <c r="MGS30" s="4"/>
      <c r="MGT30"/>
      <c r="MGU30" s="22"/>
      <c r="MGV30" s="22"/>
      <c r="MGW30" s="22"/>
      <c r="MGX30" s="15"/>
      <c r="MGY30" s="23"/>
      <c r="MGZ30" s="21"/>
      <c r="MHA30"/>
      <c r="MHB30" s="4"/>
      <c r="MHC30" s="4"/>
      <c r="MHD30"/>
      <c r="MHE30" s="22"/>
      <c r="MHF30" s="22"/>
      <c r="MHG30" s="22"/>
      <c r="MHH30" s="15"/>
      <c r="MHI30" s="23"/>
      <c r="MHJ30" s="21"/>
      <c r="MHK30"/>
      <c r="MHL30" s="4"/>
      <c r="MHM30" s="4"/>
      <c r="MHN30"/>
      <c r="MHO30" s="22"/>
      <c r="MHP30" s="22"/>
      <c r="MHQ30" s="22"/>
      <c r="MHR30" s="15"/>
      <c r="MHS30" s="23"/>
      <c r="MHT30" s="21"/>
      <c r="MHU30"/>
      <c r="MHV30" s="4"/>
      <c r="MHW30" s="4"/>
      <c r="MHX30"/>
      <c r="MHY30" s="22"/>
      <c r="MHZ30" s="22"/>
      <c r="MIA30" s="22"/>
      <c r="MIB30" s="15"/>
      <c r="MIC30" s="23"/>
      <c r="MID30" s="21"/>
      <c r="MIE30"/>
      <c r="MIF30" s="4"/>
      <c r="MIG30" s="4"/>
      <c r="MIH30"/>
      <c r="MII30" s="22"/>
      <c r="MIJ30" s="22"/>
      <c r="MIK30" s="22"/>
      <c r="MIL30" s="15"/>
      <c r="MIM30" s="23"/>
      <c r="MIN30" s="21"/>
      <c r="MIO30"/>
      <c r="MIP30" s="4"/>
      <c r="MIQ30" s="4"/>
      <c r="MIR30"/>
      <c r="MIS30" s="22"/>
      <c r="MIT30" s="22"/>
      <c r="MIU30" s="22"/>
      <c r="MIV30" s="15"/>
      <c r="MIW30" s="23"/>
      <c r="MIX30" s="21"/>
      <c r="MIY30"/>
      <c r="MIZ30" s="4"/>
      <c r="MJA30" s="4"/>
      <c r="MJB30"/>
      <c r="MJC30" s="22"/>
      <c r="MJD30" s="22"/>
      <c r="MJE30" s="22"/>
      <c r="MJF30" s="15"/>
      <c r="MJG30" s="23"/>
      <c r="MJH30" s="21"/>
      <c r="MJI30"/>
      <c r="MJJ30" s="4"/>
      <c r="MJK30" s="4"/>
      <c r="MJL30"/>
      <c r="MJM30" s="22"/>
      <c r="MJN30" s="22"/>
      <c r="MJO30" s="22"/>
      <c r="MJP30" s="15"/>
      <c r="MJQ30" s="23"/>
      <c r="MJR30" s="21"/>
      <c r="MJS30"/>
      <c r="MJT30" s="4"/>
      <c r="MJU30" s="4"/>
      <c r="MJV30"/>
      <c r="MJW30" s="22"/>
      <c r="MJX30" s="22"/>
      <c r="MJY30" s="22"/>
      <c r="MJZ30" s="15"/>
      <c r="MKA30" s="23"/>
      <c r="MKB30" s="21"/>
      <c r="MKC30"/>
      <c r="MKD30" s="4"/>
      <c r="MKE30" s="4"/>
      <c r="MKF30"/>
      <c r="MKG30" s="22"/>
      <c r="MKH30" s="22"/>
      <c r="MKI30" s="22"/>
      <c r="MKJ30" s="15"/>
      <c r="MKK30" s="23"/>
      <c r="MKL30" s="21"/>
      <c r="MKM30"/>
      <c r="MKN30" s="4"/>
      <c r="MKO30" s="4"/>
      <c r="MKP30"/>
      <c r="MKQ30" s="22"/>
      <c r="MKR30" s="22"/>
      <c r="MKS30" s="22"/>
      <c r="MKT30" s="15"/>
      <c r="MKU30" s="23"/>
      <c r="MKV30" s="21"/>
      <c r="MKW30"/>
      <c r="MKX30" s="4"/>
      <c r="MKY30" s="4"/>
      <c r="MKZ30"/>
      <c r="MLA30" s="22"/>
      <c r="MLB30" s="22"/>
      <c r="MLC30" s="22"/>
      <c r="MLD30" s="15"/>
      <c r="MLE30" s="23"/>
      <c r="MLF30" s="21"/>
      <c r="MLG30"/>
      <c r="MLH30" s="4"/>
      <c r="MLI30" s="4"/>
      <c r="MLJ30"/>
      <c r="MLK30" s="22"/>
      <c r="MLL30" s="22"/>
      <c r="MLM30" s="22"/>
      <c r="MLN30" s="15"/>
      <c r="MLO30" s="23"/>
      <c r="MLP30" s="21"/>
      <c r="MLQ30"/>
      <c r="MLR30" s="4"/>
      <c r="MLS30" s="4"/>
      <c r="MLT30"/>
      <c r="MLU30" s="22"/>
      <c r="MLV30" s="22"/>
      <c r="MLW30" s="22"/>
      <c r="MLX30" s="15"/>
      <c r="MLY30" s="23"/>
      <c r="MLZ30" s="21"/>
      <c r="MMA30"/>
      <c r="MMB30" s="4"/>
      <c r="MMC30" s="4"/>
      <c r="MMD30"/>
      <c r="MME30" s="22"/>
      <c r="MMF30" s="22"/>
      <c r="MMG30" s="22"/>
      <c r="MMH30" s="15"/>
      <c r="MMI30" s="23"/>
      <c r="MMJ30" s="21"/>
      <c r="MMK30"/>
      <c r="MML30" s="4"/>
      <c r="MMM30" s="4"/>
      <c r="MMN30"/>
      <c r="MMO30" s="22"/>
      <c r="MMP30" s="22"/>
      <c r="MMQ30" s="22"/>
      <c r="MMR30" s="15"/>
      <c r="MMS30" s="23"/>
      <c r="MMT30" s="21"/>
      <c r="MMU30"/>
      <c r="MMV30" s="4"/>
      <c r="MMW30" s="4"/>
      <c r="MMX30"/>
      <c r="MMY30" s="22"/>
      <c r="MMZ30" s="22"/>
      <c r="MNA30" s="22"/>
      <c r="MNB30" s="15"/>
      <c r="MNC30" s="23"/>
      <c r="MND30" s="21"/>
      <c r="MNE30"/>
      <c r="MNF30" s="4"/>
      <c r="MNG30" s="4"/>
      <c r="MNH30"/>
      <c r="MNI30" s="22"/>
      <c r="MNJ30" s="22"/>
      <c r="MNK30" s="22"/>
      <c r="MNL30" s="15"/>
      <c r="MNM30" s="23"/>
      <c r="MNN30" s="21"/>
      <c r="MNO30"/>
      <c r="MNP30" s="4"/>
      <c r="MNQ30" s="4"/>
      <c r="MNR30"/>
      <c r="MNS30" s="22"/>
      <c r="MNT30" s="22"/>
      <c r="MNU30" s="22"/>
      <c r="MNV30" s="15"/>
      <c r="MNW30" s="23"/>
      <c r="MNX30" s="21"/>
      <c r="MNY30"/>
      <c r="MNZ30" s="4"/>
      <c r="MOA30" s="4"/>
      <c r="MOB30"/>
      <c r="MOC30" s="22"/>
      <c r="MOD30" s="22"/>
      <c r="MOE30" s="22"/>
      <c r="MOF30" s="15"/>
      <c r="MOG30" s="23"/>
      <c r="MOH30" s="21"/>
      <c r="MOI30"/>
      <c r="MOJ30" s="4"/>
      <c r="MOK30" s="4"/>
      <c r="MOL30"/>
      <c r="MOM30" s="22"/>
      <c r="MON30" s="22"/>
      <c r="MOO30" s="22"/>
      <c r="MOP30" s="15"/>
      <c r="MOQ30" s="23"/>
      <c r="MOR30" s="21"/>
      <c r="MOS30"/>
      <c r="MOT30" s="4"/>
      <c r="MOU30" s="4"/>
      <c r="MOV30"/>
      <c r="MOW30" s="22"/>
      <c r="MOX30" s="22"/>
      <c r="MOY30" s="22"/>
      <c r="MOZ30" s="15"/>
      <c r="MPA30" s="23"/>
      <c r="MPB30" s="21"/>
      <c r="MPC30"/>
      <c r="MPD30" s="4"/>
      <c r="MPE30" s="4"/>
      <c r="MPF30"/>
      <c r="MPG30" s="22"/>
      <c r="MPH30" s="22"/>
      <c r="MPI30" s="22"/>
      <c r="MPJ30" s="15"/>
      <c r="MPK30" s="23"/>
      <c r="MPL30" s="21"/>
      <c r="MPM30"/>
      <c r="MPN30" s="4"/>
      <c r="MPO30" s="4"/>
      <c r="MPP30"/>
      <c r="MPQ30" s="22"/>
      <c r="MPR30" s="22"/>
      <c r="MPS30" s="22"/>
      <c r="MPT30" s="15"/>
      <c r="MPU30" s="23"/>
      <c r="MPV30" s="21"/>
      <c r="MPW30"/>
      <c r="MPX30" s="4"/>
      <c r="MPY30" s="4"/>
      <c r="MPZ30"/>
      <c r="MQA30" s="22"/>
      <c r="MQB30" s="22"/>
      <c r="MQC30" s="22"/>
      <c r="MQD30" s="15"/>
      <c r="MQE30" s="23"/>
      <c r="MQF30" s="21"/>
      <c r="MQG30"/>
      <c r="MQH30" s="4"/>
      <c r="MQI30" s="4"/>
      <c r="MQJ30"/>
      <c r="MQK30" s="22"/>
      <c r="MQL30" s="22"/>
      <c r="MQM30" s="22"/>
      <c r="MQN30" s="15"/>
      <c r="MQO30" s="23"/>
      <c r="MQP30" s="21"/>
      <c r="MQQ30"/>
      <c r="MQR30" s="4"/>
      <c r="MQS30" s="4"/>
      <c r="MQT30"/>
      <c r="MQU30" s="22"/>
      <c r="MQV30" s="22"/>
      <c r="MQW30" s="22"/>
      <c r="MQX30" s="15"/>
      <c r="MQY30" s="23"/>
      <c r="MQZ30" s="21"/>
      <c r="MRA30"/>
      <c r="MRB30" s="4"/>
      <c r="MRC30" s="4"/>
      <c r="MRD30"/>
      <c r="MRE30" s="22"/>
      <c r="MRF30" s="22"/>
      <c r="MRG30" s="22"/>
      <c r="MRH30" s="15"/>
      <c r="MRI30" s="23"/>
      <c r="MRJ30" s="21"/>
      <c r="MRK30"/>
      <c r="MRL30" s="4"/>
      <c r="MRM30" s="4"/>
      <c r="MRN30"/>
      <c r="MRO30" s="22"/>
      <c r="MRP30" s="22"/>
      <c r="MRQ30" s="22"/>
      <c r="MRR30" s="15"/>
      <c r="MRS30" s="23"/>
      <c r="MRT30" s="21"/>
      <c r="MRU30"/>
      <c r="MRV30" s="4"/>
      <c r="MRW30" s="4"/>
      <c r="MRX30"/>
      <c r="MRY30" s="22"/>
      <c r="MRZ30" s="22"/>
      <c r="MSA30" s="22"/>
      <c r="MSB30" s="15"/>
      <c r="MSC30" s="23"/>
      <c r="MSD30" s="21"/>
      <c r="MSE30"/>
      <c r="MSF30" s="4"/>
      <c r="MSG30" s="4"/>
      <c r="MSH30"/>
      <c r="MSI30" s="22"/>
      <c r="MSJ30" s="22"/>
      <c r="MSK30" s="22"/>
      <c r="MSL30" s="15"/>
      <c r="MSM30" s="23"/>
      <c r="MSN30" s="21"/>
      <c r="MSO30"/>
      <c r="MSP30" s="4"/>
      <c r="MSQ30" s="4"/>
      <c r="MSR30"/>
      <c r="MSS30" s="22"/>
      <c r="MST30" s="22"/>
      <c r="MSU30" s="22"/>
      <c r="MSV30" s="15"/>
      <c r="MSW30" s="23"/>
      <c r="MSX30" s="21"/>
      <c r="MSY30"/>
      <c r="MSZ30" s="4"/>
      <c r="MTA30" s="4"/>
      <c r="MTB30"/>
      <c r="MTC30" s="22"/>
      <c r="MTD30" s="22"/>
      <c r="MTE30" s="22"/>
      <c r="MTF30" s="15"/>
      <c r="MTG30" s="23"/>
      <c r="MTH30" s="21"/>
      <c r="MTI30"/>
      <c r="MTJ30" s="4"/>
      <c r="MTK30" s="4"/>
      <c r="MTL30"/>
      <c r="MTM30" s="22"/>
      <c r="MTN30" s="22"/>
      <c r="MTO30" s="22"/>
      <c r="MTP30" s="15"/>
      <c r="MTQ30" s="23"/>
      <c r="MTR30" s="21"/>
      <c r="MTS30"/>
      <c r="MTT30" s="4"/>
      <c r="MTU30" s="4"/>
      <c r="MTV30"/>
      <c r="MTW30" s="22"/>
      <c r="MTX30" s="22"/>
      <c r="MTY30" s="22"/>
      <c r="MTZ30" s="15"/>
      <c r="MUA30" s="23"/>
      <c r="MUB30" s="21"/>
      <c r="MUC30"/>
      <c r="MUD30" s="4"/>
      <c r="MUE30" s="4"/>
      <c r="MUF30"/>
      <c r="MUG30" s="22"/>
      <c r="MUH30" s="22"/>
      <c r="MUI30" s="22"/>
      <c r="MUJ30" s="15"/>
      <c r="MUK30" s="23"/>
      <c r="MUL30" s="21"/>
      <c r="MUM30"/>
      <c r="MUN30" s="4"/>
      <c r="MUO30" s="4"/>
      <c r="MUP30"/>
      <c r="MUQ30" s="22"/>
      <c r="MUR30" s="22"/>
      <c r="MUS30" s="22"/>
      <c r="MUT30" s="15"/>
      <c r="MUU30" s="23"/>
      <c r="MUV30" s="21"/>
      <c r="MUW30"/>
      <c r="MUX30" s="4"/>
      <c r="MUY30" s="4"/>
      <c r="MUZ30"/>
      <c r="MVA30" s="22"/>
      <c r="MVB30" s="22"/>
      <c r="MVC30" s="22"/>
      <c r="MVD30" s="15"/>
      <c r="MVE30" s="23"/>
      <c r="MVF30" s="21"/>
      <c r="MVG30"/>
      <c r="MVH30" s="4"/>
      <c r="MVI30" s="4"/>
      <c r="MVJ30"/>
      <c r="MVK30" s="22"/>
      <c r="MVL30" s="22"/>
      <c r="MVM30" s="22"/>
      <c r="MVN30" s="15"/>
      <c r="MVO30" s="23"/>
      <c r="MVP30" s="21"/>
      <c r="MVQ30"/>
      <c r="MVR30" s="4"/>
      <c r="MVS30" s="4"/>
      <c r="MVT30"/>
      <c r="MVU30" s="22"/>
      <c r="MVV30" s="22"/>
      <c r="MVW30" s="22"/>
      <c r="MVX30" s="15"/>
      <c r="MVY30" s="23"/>
      <c r="MVZ30" s="21"/>
      <c r="MWA30"/>
      <c r="MWB30" s="4"/>
      <c r="MWC30" s="4"/>
      <c r="MWD30"/>
      <c r="MWE30" s="22"/>
      <c r="MWF30" s="22"/>
      <c r="MWG30" s="22"/>
      <c r="MWH30" s="15"/>
      <c r="MWI30" s="23"/>
      <c r="MWJ30" s="21"/>
      <c r="MWK30"/>
      <c r="MWL30" s="4"/>
      <c r="MWM30" s="4"/>
      <c r="MWN30"/>
      <c r="MWO30" s="22"/>
      <c r="MWP30" s="22"/>
      <c r="MWQ30" s="22"/>
      <c r="MWR30" s="15"/>
      <c r="MWS30" s="23"/>
      <c r="MWT30" s="21"/>
      <c r="MWU30"/>
      <c r="MWV30" s="4"/>
      <c r="MWW30" s="4"/>
      <c r="MWX30"/>
      <c r="MWY30" s="22"/>
      <c r="MWZ30" s="22"/>
      <c r="MXA30" s="22"/>
      <c r="MXB30" s="15"/>
      <c r="MXC30" s="23"/>
      <c r="MXD30" s="21"/>
      <c r="MXE30"/>
      <c r="MXF30" s="4"/>
      <c r="MXG30" s="4"/>
      <c r="MXH30"/>
      <c r="MXI30" s="22"/>
      <c r="MXJ30" s="22"/>
      <c r="MXK30" s="22"/>
      <c r="MXL30" s="15"/>
      <c r="MXM30" s="23"/>
      <c r="MXN30" s="21"/>
      <c r="MXO30"/>
      <c r="MXP30" s="4"/>
      <c r="MXQ30" s="4"/>
      <c r="MXR30"/>
      <c r="MXS30" s="22"/>
      <c r="MXT30" s="22"/>
      <c r="MXU30" s="22"/>
      <c r="MXV30" s="15"/>
      <c r="MXW30" s="23"/>
      <c r="MXX30" s="21"/>
      <c r="MXY30"/>
      <c r="MXZ30" s="4"/>
      <c r="MYA30" s="4"/>
      <c r="MYB30"/>
      <c r="MYC30" s="22"/>
      <c r="MYD30" s="22"/>
      <c r="MYE30" s="22"/>
      <c r="MYF30" s="15"/>
      <c r="MYG30" s="23"/>
      <c r="MYH30" s="21"/>
      <c r="MYI30"/>
      <c r="MYJ30" s="4"/>
      <c r="MYK30" s="4"/>
      <c r="MYL30"/>
      <c r="MYM30" s="22"/>
      <c r="MYN30" s="22"/>
      <c r="MYO30" s="22"/>
      <c r="MYP30" s="15"/>
      <c r="MYQ30" s="23"/>
      <c r="MYR30" s="21"/>
      <c r="MYS30"/>
      <c r="MYT30" s="4"/>
      <c r="MYU30" s="4"/>
      <c r="MYV30"/>
      <c r="MYW30" s="22"/>
      <c r="MYX30" s="22"/>
      <c r="MYY30" s="22"/>
      <c r="MYZ30" s="15"/>
      <c r="MZA30" s="23"/>
      <c r="MZB30" s="21"/>
      <c r="MZC30"/>
      <c r="MZD30" s="4"/>
      <c r="MZE30" s="4"/>
      <c r="MZF30"/>
      <c r="MZG30" s="22"/>
      <c r="MZH30" s="22"/>
      <c r="MZI30" s="22"/>
      <c r="MZJ30" s="15"/>
      <c r="MZK30" s="23"/>
      <c r="MZL30" s="21"/>
      <c r="MZM30"/>
      <c r="MZN30" s="4"/>
      <c r="MZO30" s="4"/>
      <c r="MZP30"/>
      <c r="MZQ30" s="22"/>
      <c r="MZR30" s="22"/>
      <c r="MZS30" s="22"/>
      <c r="MZT30" s="15"/>
      <c r="MZU30" s="23"/>
      <c r="MZV30" s="21"/>
      <c r="MZW30"/>
      <c r="MZX30" s="4"/>
      <c r="MZY30" s="4"/>
      <c r="MZZ30"/>
      <c r="NAA30" s="22"/>
      <c r="NAB30" s="22"/>
      <c r="NAC30" s="22"/>
      <c r="NAD30" s="15"/>
      <c r="NAE30" s="23"/>
      <c r="NAF30" s="21"/>
      <c r="NAG30"/>
      <c r="NAH30" s="4"/>
      <c r="NAI30" s="4"/>
      <c r="NAJ30"/>
      <c r="NAK30" s="22"/>
      <c r="NAL30" s="22"/>
      <c r="NAM30" s="22"/>
      <c r="NAN30" s="15"/>
      <c r="NAO30" s="23"/>
      <c r="NAP30" s="21"/>
      <c r="NAQ30"/>
      <c r="NAR30" s="4"/>
      <c r="NAS30" s="4"/>
      <c r="NAT30"/>
      <c r="NAU30" s="22"/>
      <c r="NAV30" s="22"/>
      <c r="NAW30" s="22"/>
      <c r="NAX30" s="15"/>
      <c r="NAY30" s="23"/>
      <c r="NAZ30" s="21"/>
      <c r="NBA30"/>
      <c r="NBB30" s="4"/>
      <c r="NBC30" s="4"/>
      <c r="NBD30"/>
      <c r="NBE30" s="22"/>
      <c r="NBF30" s="22"/>
      <c r="NBG30" s="22"/>
      <c r="NBH30" s="15"/>
      <c r="NBI30" s="23"/>
      <c r="NBJ30" s="21"/>
      <c r="NBK30"/>
      <c r="NBL30" s="4"/>
      <c r="NBM30" s="4"/>
      <c r="NBN30"/>
      <c r="NBO30" s="22"/>
      <c r="NBP30" s="22"/>
      <c r="NBQ30" s="22"/>
      <c r="NBR30" s="15"/>
      <c r="NBS30" s="23"/>
      <c r="NBT30" s="21"/>
      <c r="NBU30"/>
      <c r="NBV30" s="4"/>
      <c r="NBW30" s="4"/>
      <c r="NBX30"/>
      <c r="NBY30" s="22"/>
      <c r="NBZ30" s="22"/>
      <c r="NCA30" s="22"/>
      <c r="NCB30" s="15"/>
      <c r="NCC30" s="23"/>
      <c r="NCD30" s="21"/>
      <c r="NCE30"/>
      <c r="NCF30" s="4"/>
      <c r="NCG30" s="4"/>
      <c r="NCH30"/>
      <c r="NCI30" s="22"/>
      <c r="NCJ30" s="22"/>
      <c r="NCK30" s="22"/>
      <c r="NCL30" s="15"/>
      <c r="NCM30" s="23"/>
      <c r="NCN30" s="21"/>
      <c r="NCO30"/>
      <c r="NCP30" s="4"/>
      <c r="NCQ30" s="4"/>
      <c r="NCR30"/>
      <c r="NCS30" s="22"/>
      <c r="NCT30" s="22"/>
      <c r="NCU30" s="22"/>
      <c r="NCV30" s="15"/>
      <c r="NCW30" s="23"/>
      <c r="NCX30" s="21"/>
      <c r="NCY30"/>
      <c r="NCZ30" s="4"/>
      <c r="NDA30" s="4"/>
      <c r="NDB30"/>
      <c r="NDC30" s="22"/>
      <c r="NDD30" s="22"/>
      <c r="NDE30" s="22"/>
      <c r="NDF30" s="15"/>
      <c r="NDG30" s="23"/>
      <c r="NDH30" s="21"/>
      <c r="NDI30"/>
      <c r="NDJ30" s="4"/>
      <c r="NDK30" s="4"/>
      <c r="NDL30"/>
      <c r="NDM30" s="22"/>
      <c r="NDN30" s="22"/>
      <c r="NDO30" s="22"/>
      <c r="NDP30" s="15"/>
      <c r="NDQ30" s="23"/>
      <c r="NDR30" s="21"/>
      <c r="NDS30"/>
      <c r="NDT30" s="4"/>
      <c r="NDU30" s="4"/>
      <c r="NDV30"/>
      <c r="NDW30" s="22"/>
      <c r="NDX30" s="22"/>
      <c r="NDY30" s="22"/>
      <c r="NDZ30" s="15"/>
      <c r="NEA30" s="23"/>
      <c r="NEB30" s="21"/>
      <c r="NEC30"/>
      <c r="NED30" s="4"/>
      <c r="NEE30" s="4"/>
      <c r="NEF30"/>
      <c r="NEG30" s="22"/>
      <c r="NEH30" s="22"/>
      <c r="NEI30" s="22"/>
      <c r="NEJ30" s="15"/>
      <c r="NEK30" s="23"/>
      <c r="NEL30" s="21"/>
      <c r="NEM30"/>
      <c r="NEN30" s="4"/>
      <c r="NEO30" s="4"/>
      <c r="NEP30"/>
      <c r="NEQ30" s="22"/>
      <c r="NER30" s="22"/>
      <c r="NES30" s="22"/>
      <c r="NET30" s="15"/>
      <c r="NEU30" s="23"/>
      <c r="NEV30" s="21"/>
      <c r="NEW30"/>
      <c r="NEX30" s="4"/>
      <c r="NEY30" s="4"/>
      <c r="NEZ30"/>
      <c r="NFA30" s="22"/>
      <c r="NFB30" s="22"/>
      <c r="NFC30" s="22"/>
      <c r="NFD30" s="15"/>
      <c r="NFE30" s="23"/>
      <c r="NFF30" s="21"/>
      <c r="NFG30"/>
      <c r="NFH30" s="4"/>
      <c r="NFI30" s="4"/>
      <c r="NFJ30"/>
      <c r="NFK30" s="22"/>
      <c r="NFL30" s="22"/>
      <c r="NFM30" s="22"/>
      <c r="NFN30" s="15"/>
      <c r="NFO30" s="23"/>
      <c r="NFP30" s="21"/>
      <c r="NFQ30"/>
      <c r="NFR30" s="4"/>
      <c r="NFS30" s="4"/>
      <c r="NFT30"/>
      <c r="NFU30" s="22"/>
      <c r="NFV30" s="22"/>
      <c r="NFW30" s="22"/>
      <c r="NFX30" s="15"/>
      <c r="NFY30" s="23"/>
      <c r="NFZ30" s="21"/>
      <c r="NGA30"/>
      <c r="NGB30" s="4"/>
      <c r="NGC30" s="4"/>
      <c r="NGD30"/>
      <c r="NGE30" s="22"/>
      <c r="NGF30" s="22"/>
      <c r="NGG30" s="22"/>
      <c r="NGH30" s="15"/>
      <c r="NGI30" s="23"/>
      <c r="NGJ30" s="21"/>
      <c r="NGK30"/>
      <c r="NGL30" s="4"/>
      <c r="NGM30" s="4"/>
      <c r="NGN30"/>
      <c r="NGO30" s="22"/>
      <c r="NGP30" s="22"/>
      <c r="NGQ30" s="22"/>
      <c r="NGR30" s="15"/>
      <c r="NGS30" s="23"/>
      <c r="NGT30" s="21"/>
      <c r="NGU30"/>
      <c r="NGV30" s="4"/>
      <c r="NGW30" s="4"/>
      <c r="NGX30"/>
      <c r="NGY30" s="22"/>
      <c r="NGZ30" s="22"/>
      <c r="NHA30" s="22"/>
      <c r="NHB30" s="15"/>
      <c r="NHC30" s="23"/>
      <c r="NHD30" s="21"/>
      <c r="NHE30"/>
      <c r="NHF30" s="4"/>
      <c r="NHG30" s="4"/>
      <c r="NHH30"/>
      <c r="NHI30" s="22"/>
      <c r="NHJ30" s="22"/>
      <c r="NHK30" s="22"/>
      <c r="NHL30" s="15"/>
      <c r="NHM30" s="23"/>
      <c r="NHN30" s="21"/>
      <c r="NHO30"/>
      <c r="NHP30" s="4"/>
      <c r="NHQ30" s="4"/>
      <c r="NHR30"/>
      <c r="NHS30" s="22"/>
      <c r="NHT30" s="22"/>
      <c r="NHU30" s="22"/>
      <c r="NHV30" s="15"/>
      <c r="NHW30" s="23"/>
      <c r="NHX30" s="21"/>
      <c r="NHY30"/>
      <c r="NHZ30" s="4"/>
      <c r="NIA30" s="4"/>
      <c r="NIB30"/>
      <c r="NIC30" s="22"/>
      <c r="NID30" s="22"/>
      <c r="NIE30" s="22"/>
      <c r="NIF30" s="15"/>
      <c r="NIG30" s="23"/>
      <c r="NIH30" s="21"/>
      <c r="NII30"/>
      <c r="NIJ30" s="4"/>
      <c r="NIK30" s="4"/>
      <c r="NIL30"/>
      <c r="NIM30" s="22"/>
      <c r="NIN30" s="22"/>
      <c r="NIO30" s="22"/>
      <c r="NIP30" s="15"/>
      <c r="NIQ30" s="23"/>
      <c r="NIR30" s="21"/>
      <c r="NIS30"/>
      <c r="NIT30" s="4"/>
      <c r="NIU30" s="4"/>
      <c r="NIV30"/>
      <c r="NIW30" s="22"/>
      <c r="NIX30" s="22"/>
      <c r="NIY30" s="22"/>
      <c r="NIZ30" s="15"/>
      <c r="NJA30" s="23"/>
      <c r="NJB30" s="21"/>
      <c r="NJC30"/>
      <c r="NJD30" s="4"/>
      <c r="NJE30" s="4"/>
      <c r="NJF30"/>
      <c r="NJG30" s="22"/>
      <c r="NJH30" s="22"/>
      <c r="NJI30" s="22"/>
      <c r="NJJ30" s="15"/>
      <c r="NJK30" s="23"/>
      <c r="NJL30" s="21"/>
      <c r="NJM30"/>
      <c r="NJN30" s="4"/>
      <c r="NJO30" s="4"/>
      <c r="NJP30"/>
      <c r="NJQ30" s="22"/>
      <c r="NJR30" s="22"/>
      <c r="NJS30" s="22"/>
      <c r="NJT30" s="15"/>
      <c r="NJU30" s="23"/>
      <c r="NJV30" s="21"/>
      <c r="NJW30"/>
      <c r="NJX30" s="4"/>
      <c r="NJY30" s="4"/>
      <c r="NJZ30"/>
      <c r="NKA30" s="22"/>
      <c r="NKB30" s="22"/>
      <c r="NKC30" s="22"/>
      <c r="NKD30" s="15"/>
      <c r="NKE30" s="23"/>
      <c r="NKF30" s="21"/>
      <c r="NKG30"/>
      <c r="NKH30" s="4"/>
      <c r="NKI30" s="4"/>
      <c r="NKJ30"/>
      <c r="NKK30" s="22"/>
      <c r="NKL30" s="22"/>
      <c r="NKM30" s="22"/>
      <c r="NKN30" s="15"/>
      <c r="NKO30" s="23"/>
      <c r="NKP30" s="21"/>
      <c r="NKQ30"/>
      <c r="NKR30" s="4"/>
      <c r="NKS30" s="4"/>
      <c r="NKT30"/>
      <c r="NKU30" s="22"/>
      <c r="NKV30" s="22"/>
      <c r="NKW30" s="22"/>
      <c r="NKX30" s="15"/>
      <c r="NKY30" s="23"/>
      <c r="NKZ30" s="21"/>
      <c r="NLA30"/>
      <c r="NLB30" s="4"/>
      <c r="NLC30" s="4"/>
      <c r="NLD30"/>
      <c r="NLE30" s="22"/>
      <c r="NLF30" s="22"/>
      <c r="NLG30" s="22"/>
      <c r="NLH30" s="15"/>
      <c r="NLI30" s="23"/>
      <c r="NLJ30" s="21"/>
      <c r="NLK30"/>
      <c r="NLL30" s="4"/>
      <c r="NLM30" s="4"/>
      <c r="NLN30"/>
      <c r="NLO30" s="22"/>
      <c r="NLP30" s="22"/>
      <c r="NLQ30" s="22"/>
      <c r="NLR30" s="15"/>
      <c r="NLS30" s="23"/>
      <c r="NLT30" s="21"/>
      <c r="NLU30"/>
      <c r="NLV30" s="4"/>
      <c r="NLW30" s="4"/>
      <c r="NLX30"/>
      <c r="NLY30" s="22"/>
      <c r="NLZ30" s="22"/>
      <c r="NMA30" s="22"/>
      <c r="NMB30" s="15"/>
      <c r="NMC30" s="23"/>
      <c r="NMD30" s="21"/>
      <c r="NME30"/>
      <c r="NMF30" s="4"/>
      <c r="NMG30" s="4"/>
      <c r="NMH30"/>
      <c r="NMI30" s="22"/>
      <c r="NMJ30" s="22"/>
      <c r="NMK30" s="22"/>
      <c r="NML30" s="15"/>
      <c r="NMM30" s="23"/>
      <c r="NMN30" s="21"/>
      <c r="NMO30"/>
      <c r="NMP30" s="4"/>
      <c r="NMQ30" s="4"/>
      <c r="NMR30"/>
      <c r="NMS30" s="22"/>
      <c r="NMT30" s="22"/>
      <c r="NMU30" s="22"/>
      <c r="NMV30" s="15"/>
      <c r="NMW30" s="23"/>
      <c r="NMX30" s="21"/>
      <c r="NMY30"/>
      <c r="NMZ30" s="4"/>
      <c r="NNA30" s="4"/>
      <c r="NNB30"/>
      <c r="NNC30" s="22"/>
      <c r="NND30" s="22"/>
      <c r="NNE30" s="22"/>
      <c r="NNF30" s="15"/>
      <c r="NNG30" s="23"/>
      <c r="NNH30" s="21"/>
      <c r="NNI30"/>
      <c r="NNJ30" s="4"/>
      <c r="NNK30" s="4"/>
      <c r="NNL30"/>
      <c r="NNM30" s="22"/>
      <c r="NNN30" s="22"/>
      <c r="NNO30" s="22"/>
      <c r="NNP30" s="15"/>
      <c r="NNQ30" s="23"/>
      <c r="NNR30" s="21"/>
      <c r="NNS30"/>
      <c r="NNT30" s="4"/>
      <c r="NNU30" s="4"/>
      <c r="NNV30"/>
      <c r="NNW30" s="22"/>
      <c r="NNX30" s="22"/>
      <c r="NNY30" s="22"/>
      <c r="NNZ30" s="15"/>
      <c r="NOA30" s="23"/>
      <c r="NOB30" s="21"/>
      <c r="NOC30"/>
      <c r="NOD30" s="4"/>
      <c r="NOE30" s="4"/>
      <c r="NOF30"/>
      <c r="NOG30" s="22"/>
      <c r="NOH30" s="22"/>
      <c r="NOI30" s="22"/>
      <c r="NOJ30" s="15"/>
      <c r="NOK30" s="23"/>
      <c r="NOL30" s="21"/>
      <c r="NOM30"/>
      <c r="NON30" s="4"/>
      <c r="NOO30" s="4"/>
      <c r="NOP30"/>
      <c r="NOQ30" s="22"/>
      <c r="NOR30" s="22"/>
      <c r="NOS30" s="22"/>
      <c r="NOT30" s="15"/>
      <c r="NOU30" s="23"/>
      <c r="NOV30" s="21"/>
      <c r="NOW30"/>
      <c r="NOX30" s="4"/>
      <c r="NOY30" s="4"/>
      <c r="NOZ30"/>
      <c r="NPA30" s="22"/>
      <c r="NPB30" s="22"/>
      <c r="NPC30" s="22"/>
      <c r="NPD30" s="15"/>
      <c r="NPE30" s="23"/>
      <c r="NPF30" s="21"/>
      <c r="NPG30"/>
      <c r="NPH30" s="4"/>
      <c r="NPI30" s="4"/>
      <c r="NPJ30"/>
      <c r="NPK30" s="22"/>
      <c r="NPL30" s="22"/>
      <c r="NPM30" s="22"/>
      <c r="NPN30" s="15"/>
      <c r="NPO30" s="23"/>
      <c r="NPP30" s="21"/>
      <c r="NPQ30"/>
      <c r="NPR30" s="4"/>
      <c r="NPS30" s="4"/>
      <c r="NPT30"/>
      <c r="NPU30" s="22"/>
      <c r="NPV30" s="22"/>
      <c r="NPW30" s="22"/>
      <c r="NPX30" s="15"/>
      <c r="NPY30" s="23"/>
      <c r="NPZ30" s="21"/>
      <c r="NQA30"/>
      <c r="NQB30" s="4"/>
      <c r="NQC30" s="4"/>
      <c r="NQD30"/>
      <c r="NQE30" s="22"/>
      <c r="NQF30" s="22"/>
      <c r="NQG30" s="22"/>
      <c r="NQH30" s="15"/>
      <c r="NQI30" s="23"/>
      <c r="NQJ30" s="21"/>
      <c r="NQK30"/>
      <c r="NQL30" s="4"/>
      <c r="NQM30" s="4"/>
      <c r="NQN30"/>
      <c r="NQO30" s="22"/>
      <c r="NQP30" s="22"/>
      <c r="NQQ30" s="22"/>
      <c r="NQR30" s="15"/>
      <c r="NQS30" s="23"/>
      <c r="NQT30" s="21"/>
      <c r="NQU30"/>
      <c r="NQV30" s="4"/>
      <c r="NQW30" s="4"/>
      <c r="NQX30"/>
      <c r="NQY30" s="22"/>
      <c r="NQZ30" s="22"/>
      <c r="NRA30" s="22"/>
      <c r="NRB30" s="15"/>
      <c r="NRC30" s="23"/>
      <c r="NRD30" s="21"/>
      <c r="NRE30"/>
      <c r="NRF30" s="4"/>
      <c r="NRG30" s="4"/>
      <c r="NRH30"/>
      <c r="NRI30" s="22"/>
      <c r="NRJ30" s="22"/>
      <c r="NRK30" s="22"/>
      <c r="NRL30" s="15"/>
      <c r="NRM30" s="23"/>
      <c r="NRN30" s="21"/>
      <c r="NRO30"/>
      <c r="NRP30" s="4"/>
      <c r="NRQ30" s="4"/>
      <c r="NRR30"/>
      <c r="NRS30" s="22"/>
      <c r="NRT30" s="22"/>
      <c r="NRU30" s="22"/>
      <c r="NRV30" s="15"/>
      <c r="NRW30" s="23"/>
      <c r="NRX30" s="21"/>
      <c r="NRY30"/>
      <c r="NRZ30" s="4"/>
      <c r="NSA30" s="4"/>
      <c r="NSB30"/>
      <c r="NSC30" s="22"/>
      <c r="NSD30" s="22"/>
      <c r="NSE30" s="22"/>
      <c r="NSF30" s="15"/>
      <c r="NSG30" s="23"/>
      <c r="NSH30" s="21"/>
      <c r="NSI30"/>
      <c r="NSJ30" s="4"/>
      <c r="NSK30" s="4"/>
      <c r="NSL30"/>
      <c r="NSM30" s="22"/>
      <c r="NSN30" s="22"/>
      <c r="NSO30" s="22"/>
      <c r="NSP30" s="15"/>
      <c r="NSQ30" s="23"/>
      <c r="NSR30" s="21"/>
      <c r="NSS30"/>
      <c r="NST30" s="4"/>
      <c r="NSU30" s="4"/>
      <c r="NSV30"/>
      <c r="NSW30" s="22"/>
      <c r="NSX30" s="22"/>
      <c r="NSY30" s="22"/>
      <c r="NSZ30" s="15"/>
      <c r="NTA30" s="23"/>
      <c r="NTB30" s="21"/>
      <c r="NTC30"/>
      <c r="NTD30" s="4"/>
      <c r="NTE30" s="4"/>
      <c r="NTF30"/>
      <c r="NTG30" s="22"/>
      <c r="NTH30" s="22"/>
      <c r="NTI30" s="22"/>
      <c r="NTJ30" s="15"/>
      <c r="NTK30" s="23"/>
      <c r="NTL30" s="21"/>
      <c r="NTM30"/>
      <c r="NTN30" s="4"/>
      <c r="NTO30" s="4"/>
      <c r="NTP30"/>
      <c r="NTQ30" s="22"/>
      <c r="NTR30" s="22"/>
      <c r="NTS30" s="22"/>
      <c r="NTT30" s="15"/>
      <c r="NTU30" s="23"/>
      <c r="NTV30" s="21"/>
      <c r="NTW30"/>
      <c r="NTX30" s="4"/>
      <c r="NTY30" s="4"/>
      <c r="NTZ30"/>
      <c r="NUA30" s="22"/>
      <c r="NUB30" s="22"/>
      <c r="NUC30" s="22"/>
      <c r="NUD30" s="15"/>
      <c r="NUE30" s="23"/>
      <c r="NUF30" s="21"/>
      <c r="NUG30"/>
      <c r="NUH30" s="4"/>
      <c r="NUI30" s="4"/>
      <c r="NUJ30"/>
      <c r="NUK30" s="22"/>
      <c r="NUL30" s="22"/>
      <c r="NUM30" s="22"/>
      <c r="NUN30" s="15"/>
      <c r="NUO30" s="23"/>
      <c r="NUP30" s="21"/>
      <c r="NUQ30"/>
      <c r="NUR30" s="4"/>
      <c r="NUS30" s="4"/>
      <c r="NUT30"/>
      <c r="NUU30" s="22"/>
      <c r="NUV30" s="22"/>
      <c r="NUW30" s="22"/>
      <c r="NUX30" s="15"/>
      <c r="NUY30" s="23"/>
      <c r="NUZ30" s="21"/>
      <c r="NVA30"/>
      <c r="NVB30" s="4"/>
      <c r="NVC30" s="4"/>
      <c r="NVD30"/>
      <c r="NVE30" s="22"/>
      <c r="NVF30" s="22"/>
      <c r="NVG30" s="22"/>
      <c r="NVH30" s="15"/>
      <c r="NVI30" s="23"/>
      <c r="NVJ30" s="21"/>
      <c r="NVK30"/>
      <c r="NVL30" s="4"/>
      <c r="NVM30" s="4"/>
      <c r="NVN30"/>
      <c r="NVO30" s="22"/>
      <c r="NVP30" s="22"/>
      <c r="NVQ30" s="22"/>
      <c r="NVR30" s="15"/>
      <c r="NVS30" s="23"/>
      <c r="NVT30" s="21"/>
      <c r="NVU30"/>
      <c r="NVV30" s="4"/>
      <c r="NVW30" s="4"/>
      <c r="NVX30"/>
      <c r="NVY30" s="22"/>
      <c r="NVZ30" s="22"/>
      <c r="NWA30" s="22"/>
      <c r="NWB30" s="15"/>
      <c r="NWC30" s="23"/>
      <c r="NWD30" s="21"/>
      <c r="NWE30"/>
      <c r="NWF30" s="4"/>
      <c r="NWG30" s="4"/>
      <c r="NWH30"/>
      <c r="NWI30" s="22"/>
      <c r="NWJ30" s="22"/>
      <c r="NWK30" s="22"/>
      <c r="NWL30" s="15"/>
      <c r="NWM30" s="23"/>
      <c r="NWN30" s="21"/>
      <c r="NWO30"/>
      <c r="NWP30" s="4"/>
      <c r="NWQ30" s="4"/>
      <c r="NWR30"/>
      <c r="NWS30" s="22"/>
      <c r="NWT30" s="22"/>
      <c r="NWU30" s="22"/>
      <c r="NWV30" s="15"/>
      <c r="NWW30" s="23"/>
      <c r="NWX30" s="21"/>
      <c r="NWY30"/>
      <c r="NWZ30" s="4"/>
      <c r="NXA30" s="4"/>
      <c r="NXB30"/>
      <c r="NXC30" s="22"/>
      <c r="NXD30" s="22"/>
      <c r="NXE30" s="22"/>
      <c r="NXF30" s="15"/>
      <c r="NXG30" s="23"/>
      <c r="NXH30" s="21"/>
      <c r="NXI30"/>
      <c r="NXJ30" s="4"/>
      <c r="NXK30" s="4"/>
      <c r="NXL30"/>
      <c r="NXM30" s="22"/>
      <c r="NXN30" s="22"/>
      <c r="NXO30" s="22"/>
      <c r="NXP30" s="15"/>
      <c r="NXQ30" s="23"/>
      <c r="NXR30" s="21"/>
      <c r="NXS30"/>
      <c r="NXT30" s="4"/>
      <c r="NXU30" s="4"/>
      <c r="NXV30"/>
      <c r="NXW30" s="22"/>
      <c r="NXX30" s="22"/>
      <c r="NXY30" s="22"/>
      <c r="NXZ30" s="15"/>
      <c r="NYA30" s="23"/>
      <c r="NYB30" s="21"/>
      <c r="NYC30"/>
      <c r="NYD30" s="4"/>
      <c r="NYE30" s="4"/>
      <c r="NYF30"/>
      <c r="NYG30" s="22"/>
      <c r="NYH30" s="22"/>
      <c r="NYI30" s="22"/>
      <c r="NYJ30" s="15"/>
      <c r="NYK30" s="23"/>
      <c r="NYL30" s="21"/>
      <c r="NYM30"/>
      <c r="NYN30" s="4"/>
      <c r="NYO30" s="4"/>
      <c r="NYP30"/>
      <c r="NYQ30" s="22"/>
      <c r="NYR30" s="22"/>
      <c r="NYS30" s="22"/>
      <c r="NYT30" s="15"/>
      <c r="NYU30" s="23"/>
      <c r="NYV30" s="21"/>
      <c r="NYW30"/>
      <c r="NYX30" s="4"/>
      <c r="NYY30" s="4"/>
      <c r="NYZ30"/>
      <c r="NZA30" s="22"/>
      <c r="NZB30" s="22"/>
      <c r="NZC30" s="22"/>
      <c r="NZD30" s="15"/>
      <c r="NZE30" s="23"/>
      <c r="NZF30" s="21"/>
      <c r="NZG30"/>
      <c r="NZH30" s="4"/>
      <c r="NZI30" s="4"/>
      <c r="NZJ30"/>
      <c r="NZK30" s="22"/>
      <c r="NZL30" s="22"/>
      <c r="NZM30" s="22"/>
      <c r="NZN30" s="15"/>
      <c r="NZO30" s="23"/>
      <c r="NZP30" s="21"/>
      <c r="NZQ30"/>
      <c r="NZR30" s="4"/>
      <c r="NZS30" s="4"/>
      <c r="NZT30"/>
      <c r="NZU30" s="22"/>
      <c r="NZV30" s="22"/>
      <c r="NZW30" s="22"/>
      <c r="NZX30" s="15"/>
      <c r="NZY30" s="23"/>
      <c r="NZZ30" s="21"/>
      <c r="OAA30"/>
      <c r="OAB30" s="4"/>
      <c r="OAC30" s="4"/>
      <c r="OAD30"/>
      <c r="OAE30" s="22"/>
      <c r="OAF30" s="22"/>
      <c r="OAG30" s="22"/>
      <c r="OAH30" s="15"/>
      <c r="OAI30" s="23"/>
      <c r="OAJ30" s="21"/>
      <c r="OAK30"/>
      <c r="OAL30" s="4"/>
      <c r="OAM30" s="4"/>
      <c r="OAN30"/>
      <c r="OAO30" s="22"/>
      <c r="OAP30" s="22"/>
      <c r="OAQ30" s="22"/>
      <c r="OAR30" s="15"/>
      <c r="OAS30" s="23"/>
      <c r="OAT30" s="21"/>
      <c r="OAU30"/>
      <c r="OAV30" s="4"/>
      <c r="OAW30" s="4"/>
      <c r="OAX30"/>
      <c r="OAY30" s="22"/>
      <c r="OAZ30" s="22"/>
      <c r="OBA30" s="22"/>
      <c r="OBB30" s="15"/>
      <c r="OBC30" s="23"/>
      <c r="OBD30" s="21"/>
      <c r="OBE30"/>
      <c r="OBF30" s="4"/>
      <c r="OBG30" s="4"/>
      <c r="OBH30"/>
      <c r="OBI30" s="22"/>
      <c r="OBJ30" s="22"/>
      <c r="OBK30" s="22"/>
      <c r="OBL30" s="15"/>
      <c r="OBM30" s="23"/>
      <c r="OBN30" s="21"/>
      <c r="OBO30"/>
      <c r="OBP30" s="4"/>
      <c r="OBQ30" s="4"/>
      <c r="OBR30"/>
      <c r="OBS30" s="22"/>
      <c r="OBT30" s="22"/>
      <c r="OBU30" s="22"/>
      <c r="OBV30" s="15"/>
      <c r="OBW30" s="23"/>
      <c r="OBX30" s="21"/>
      <c r="OBY30"/>
      <c r="OBZ30" s="4"/>
      <c r="OCA30" s="4"/>
      <c r="OCB30"/>
      <c r="OCC30" s="22"/>
      <c r="OCD30" s="22"/>
      <c r="OCE30" s="22"/>
      <c r="OCF30" s="15"/>
      <c r="OCG30" s="23"/>
      <c r="OCH30" s="21"/>
      <c r="OCI30"/>
      <c r="OCJ30" s="4"/>
      <c r="OCK30" s="4"/>
      <c r="OCL30"/>
      <c r="OCM30" s="22"/>
      <c r="OCN30" s="22"/>
      <c r="OCO30" s="22"/>
      <c r="OCP30" s="15"/>
      <c r="OCQ30" s="23"/>
      <c r="OCR30" s="21"/>
      <c r="OCS30"/>
      <c r="OCT30" s="4"/>
      <c r="OCU30" s="4"/>
      <c r="OCV30"/>
      <c r="OCW30" s="22"/>
      <c r="OCX30" s="22"/>
      <c r="OCY30" s="22"/>
      <c r="OCZ30" s="15"/>
      <c r="ODA30" s="23"/>
      <c r="ODB30" s="21"/>
      <c r="ODC30"/>
      <c r="ODD30" s="4"/>
      <c r="ODE30" s="4"/>
      <c r="ODF30"/>
      <c r="ODG30" s="22"/>
      <c r="ODH30" s="22"/>
      <c r="ODI30" s="22"/>
      <c r="ODJ30" s="15"/>
      <c r="ODK30" s="23"/>
      <c r="ODL30" s="21"/>
      <c r="ODM30"/>
      <c r="ODN30" s="4"/>
      <c r="ODO30" s="4"/>
      <c r="ODP30"/>
      <c r="ODQ30" s="22"/>
      <c r="ODR30" s="22"/>
      <c r="ODS30" s="22"/>
      <c r="ODT30" s="15"/>
      <c r="ODU30" s="23"/>
      <c r="ODV30" s="21"/>
      <c r="ODW30"/>
      <c r="ODX30" s="4"/>
      <c r="ODY30" s="4"/>
      <c r="ODZ30"/>
      <c r="OEA30" s="22"/>
      <c r="OEB30" s="22"/>
      <c r="OEC30" s="22"/>
      <c r="OED30" s="15"/>
      <c r="OEE30" s="23"/>
      <c r="OEF30" s="21"/>
      <c r="OEG30"/>
      <c r="OEH30" s="4"/>
      <c r="OEI30" s="4"/>
      <c r="OEJ30"/>
      <c r="OEK30" s="22"/>
      <c r="OEL30" s="22"/>
      <c r="OEM30" s="22"/>
      <c r="OEN30" s="15"/>
      <c r="OEO30" s="23"/>
      <c r="OEP30" s="21"/>
      <c r="OEQ30"/>
      <c r="OER30" s="4"/>
      <c r="OES30" s="4"/>
      <c r="OET30"/>
      <c r="OEU30" s="22"/>
      <c r="OEV30" s="22"/>
      <c r="OEW30" s="22"/>
      <c r="OEX30" s="15"/>
      <c r="OEY30" s="23"/>
      <c r="OEZ30" s="21"/>
      <c r="OFA30"/>
      <c r="OFB30" s="4"/>
      <c r="OFC30" s="4"/>
      <c r="OFD30"/>
      <c r="OFE30" s="22"/>
      <c r="OFF30" s="22"/>
      <c r="OFG30" s="22"/>
      <c r="OFH30" s="15"/>
      <c r="OFI30" s="23"/>
      <c r="OFJ30" s="21"/>
      <c r="OFK30"/>
      <c r="OFL30" s="4"/>
      <c r="OFM30" s="4"/>
      <c r="OFN30"/>
      <c r="OFO30" s="22"/>
      <c r="OFP30" s="22"/>
      <c r="OFQ30" s="22"/>
      <c r="OFR30" s="15"/>
      <c r="OFS30" s="23"/>
      <c r="OFT30" s="21"/>
      <c r="OFU30"/>
      <c r="OFV30" s="4"/>
      <c r="OFW30" s="4"/>
      <c r="OFX30"/>
      <c r="OFY30" s="22"/>
      <c r="OFZ30" s="22"/>
      <c r="OGA30" s="22"/>
      <c r="OGB30" s="15"/>
      <c r="OGC30" s="23"/>
      <c r="OGD30" s="21"/>
      <c r="OGE30"/>
      <c r="OGF30" s="4"/>
      <c r="OGG30" s="4"/>
      <c r="OGH30"/>
      <c r="OGI30" s="22"/>
      <c r="OGJ30" s="22"/>
      <c r="OGK30" s="22"/>
      <c r="OGL30" s="15"/>
      <c r="OGM30" s="23"/>
      <c r="OGN30" s="21"/>
      <c r="OGO30"/>
      <c r="OGP30" s="4"/>
      <c r="OGQ30" s="4"/>
      <c r="OGR30"/>
      <c r="OGS30" s="22"/>
      <c r="OGT30" s="22"/>
      <c r="OGU30" s="22"/>
      <c r="OGV30" s="15"/>
      <c r="OGW30" s="23"/>
      <c r="OGX30" s="21"/>
      <c r="OGY30"/>
      <c r="OGZ30" s="4"/>
      <c r="OHA30" s="4"/>
      <c r="OHB30"/>
      <c r="OHC30" s="22"/>
      <c r="OHD30" s="22"/>
      <c r="OHE30" s="22"/>
      <c r="OHF30" s="15"/>
      <c r="OHG30" s="23"/>
      <c r="OHH30" s="21"/>
      <c r="OHI30"/>
      <c r="OHJ30" s="4"/>
      <c r="OHK30" s="4"/>
      <c r="OHL30"/>
      <c r="OHM30" s="22"/>
      <c r="OHN30" s="22"/>
      <c r="OHO30" s="22"/>
      <c r="OHP30" s="15"/>
      <c r="OHQ30" s="23"/>
      <c r="OHR30" s="21"/>
      <c r="OHS30"/>
      <c r="OHT30" s="4"/>
      <c r="OHU30" s="4"/>
      <c r="OHV30"/>
      <c r="OHW30" s="22"/>
      <c r="OHX30" s="22"/>
      <c r="OHY30" s="22"/>
      <c r="OHZ30" s="15"/>
      <c r="OIA30" s="23"/>
      <c r="OIB30" s="21"/>
      <c r="OIC30"/>
      <c r="OID30" s="4"/>
      <c r="OIE30" s="4"/>
      <c r="OIF30"/>
      <c r="OIG30" s="22"/>
      <c r="OIH30" s="22"/>
      <c r="OII30" s="22"/>
      <c r="OIJ30" s="15"/>
      <c r="OIK30" s="23"/>
      <c r="OIL30" s="21"/>
      <c r="OIM30"/>
      <c r="OIN30" s="4"/>
      <c r="OIO30" s="4"/>
      <c r="OIP30"/>
      <c r="OIQ30" s="22"/>
      <c r="OIR30" s="22"/>
      <c r="OIS30" s="22"/>
      <c r="OIT30" s="15"/>
      <c r="OIU30" s="23"/>
      <c r="OIV30" s="21"/>
      <c r="OIW30"/>
      <c r="OIX30" s="4"/>
      <c r="OIY30" s="4"/>
      <c r="OIZ30"/>
      <c r="OJA30" s="22"/>
      <c r="OJB30" s="22"/>
      <c r="OJC30" s="22"/>
      <c r="OJD30" s="15"/>
      <c r="OJE30" s="23"/>
      <c r="OJF30" s="21"/>
      <c r="OJG30"/>
      <c r="OJH30" s="4"/>
      <c r="OJI30" s="4"/>
      <c r="OJJ30"/>
      <c r="OJK30" s="22"/>
      <c r="OJL30" s="22"/>
      <c r="OJM30" s="22"/>
      <c r="OJN30" s="15"/>
      <c r="OJO30" s="23"/>
      <c r="OJP30" s="21"/>
      <c r="OJQ30"/>
      <c r="OJR30" s="4"/>
      <c r="OJS30" s="4"/>
      <c r="OJT30"/>
      <c r="OJU30" s="22"/>
      <c r="OJV30" s="22"/>
      <c r="OJW30" s="22"/>
      <c r="OJX30" s="15"/>
      <c r="OJY30" s="23"/>
      <c r="OJZ30" s="21"/>
      <c r="OKA30"/>
      <c r="OKB30" s="4"/>
      <c r="OKC30" s="4"/>
      <c r="OKD30"/>
      <c r="OKE30" s="22"/>
      <c r="OKF30" s="22"/>
      <c r="OKG30" s="22"/>
      <c r="OKH30" s="15"/>
      <c r="OKI30" s="23"/>
      <c r="OKJ30" s="21"/>
      <c r="OKK30"/>
      <c r="OKL30" s="4"/>
      <c r="OKM30" s="4"/>
      <c r="OKN30"/>
      <c r="OKO30" s="22"/>
      <c r="OKP30" s="22"/>
      <c r="OKQ30" s="22"/>
      <c r="OKR30" s="15"/>
      <c r="OKS30" s="23"/>
      <c r="OKT30" s="21"/>
      <c r="OKU30"/>
      <c r="OKV30" s="4"/>
      <c r="OKW30" s="4"/>
      <c r="OKX30"/>
      <c r="OKY30" s="22"/>
      <c r="OKZ30" s="22"/>
      <c r="OLA30" s="22"/>
      <c r="OLB30" s="15"/>
      <c r="OLC30" s="23"/>
      <c r="OLD30" s="21"/>
      <c r="OLE30"/>
      <c r="OLF30" s="4"/>
      <c r="OLG30" s="4"/>
      <c r="OLH30"/>
      <c r="OLI30" s="22"/>
      <c r="OLJ30" s="22"/>
      <c r="OLK30" s="22"/>
      <c r="OLL30" s="15"/>
      <c r="OLM30" s="23"/>
      <c r="OLN30" s="21"/>
      <c r="OLO30"/>
      <c r="OLP30" s="4"/>
      <c r="OLQ30" s="4"/>
      <c r="OLR30"/>
      <c r="OLS30" s="22"/>
      <c r="OLT30" s="22"/>
      <c r="OLU30" s="22"/>
      <c r="OLV30" s="15"/>
      <c r="OLW30" s="23"/>
      <c r="OLX30" s="21"/>
      <c r="OLY30"/>
      <c r="OLZ30" s="4"/>
      <c r="OMA30" s="4"/>
      <c r="OMB30"/>
      <c r="OMC30" s="22"/>
      <c r="OMD30" s="22"/>
      <c r="OME30" s="22"/>
      <c r="OMF30" s="15"/>
      <c r="OMG30" s="23"/>
      <c r="OMH30" s="21"/>
      <c r="OMI30"/>
      <c r="OMJ30" s="4"/>
      <c r="OMK30" s="4"/>
      <c r="OML30"/>
      <c r="OMM30" s="22"/>
      <c r="OMN30" s="22"/>
      <c r="OMO30" s="22"/>
      <c r="OMP30" s="15"/>
      <c r="OMQ30" s="23"/>
      <c r="OMR30" s="21"/>
      <c r="OMS30"/>
      <c r="OMT30" s="4"/>
      <c r="OMU30" s="4"/>
      <c r="OMV30"/>
      <c r="OMW30" s="22"/>
      <c r="OMX30" s="22"/>
      <c r="OMY30" s="22"/>
      <c r="OMZ30" s="15"/>
      <c r="ONA30" s="23"/>
      <c r="ONB30" s="21"/>
      <c r="ONC30"/>
      <c r="OND30" s="4"/>
      <c r="ONE30" s="4"/>
      <c r="ONF30"/>
      <c r="ONG30" s="22"/>
      <c r="ONH30" s="22"/>
      <c r="ONI30" s="22"/>
      <c r="ONJ30" s="15"/>
      <c r="ONK30" s="23"/>
      <c r="ONL30" s="21"/>
      <c r="ONM30"/>
      <c r="ONN30" s="4"/>
      <c r="ONO30" s="4"/>
      <c r="ONP30"/>
      <c r="ONQ30" s="22"/>
      <c r="ONR30" s="22"/>
      <c r="ONS30" s="22"/>
      <c r="ONT30" s="15"/>
      <c r="ONU30" s="23"/>
      <c r="ONV30" s="21"/>
      <c r="ONW30"/>
      <c r="ONX30" s="4"/>
      <c r="ONY30" s="4"/>
      <c r="ONZ30"/>
      <c r="OOA30" s="22"/>
      <c r="OOB30" s="22"/>
      <c r="OOC30" s="22"/>
      <c r="OOD30" s="15"/>
      <c r="OOE30" s="23"/>
      <c r="OOF30" s="21"/>
      <c r="OOG30"/>
      <c r="OOH30" s="4"/>
      <c r="OOI30" s="4"/>
      <c r="OOJ30"/>
      <c r="OOK30" s="22"/>
      <c r="OOL30" s="22"/>
      <c r="OOM30" s="22"/>
      <c r="OON30" s="15"/>
      <c r="OOO30" s="23"/>
      <c r="OOP30" s="21"/>
      <c r="OOQ30"/>
      <c r="OOR30" s="4"/>
      <c r="OOS30" s="4"/>
      <c r="OOT30"/>
      <c r="OOU30" s="22"/>
      <c r="OOV30" s="22"/>
      <c r="OOW30" s="22"/>
      <c r="OOX30" s="15"/>
      <c r="OOY30" s="23"/>
      <c r="OOZ30" s="21"/>
      <c r="OPA30"/>
      <c r="OPB30" s="4"/>
      <c r="OPC30" s="4"/>
      <c r="OPD30"/>
      <c r="OPE30" s="22"/>
      <c r="OPF30" s="22"/>
      <c r="OPG30" s="22"/>
      <c r="OPH30" s="15"/>
      <c r="OPI30" s="23"/>
      <c r="OPJ30" s="21"/>
      <c r="OPK30"/>
      <c r="OPL30" s="4"/>
      <c r="OPM30" s="4"/>
      <c r="OPN30"/>
      <c r="OPO30" s="22"/>
      <c r="OPP30" s="22"/>
      <c r="OPQ30" s="22"/>
      <c r="OPR30" s="15"/>
      <c r="OPS30" s="23"/>
      <c r="OPT30" s="21"/>
      <c r="OPU30"/>
      <c r="OPV30" s="4"/>
      <c r="OPW30" s="4"/>
      <c r="OPX30"/>
      <c r="OPY30" s="22"/>
      <c r="OPZ30" s="22"/>
      <c r="OQA30" s="22"/>
      <c r="OQB30" s="15"/>
      <c r="OQC30" s="23"/>
      <c r="OQD30" s="21"/>
      <c r="OQE30"/>
      <c r="OQF30" s="4"/>
      <c r="OQG30" s="4"/>
      <c r="OQH30"/>
      <c r="OQI30" s="22"/>
      <c r="OQJ30" s="22"/>
      <c r="OQK30" s="22"/>
      <c r="OQL30" s="15"/>
      <c r="OQM30" s="23"/>
      <c r="OQN30" s="21"/>
      <c r="OQO30"/>
      <c r="OQP30" s="4"/>
      <c r="OQQ30" s="4"/>
      <c r="OQR30"/>
      <c r="OQS30" s="22"/>
      <c r="OQT30" s="22"/>
      <c r="OQU30" s="22"/>
      <c r="OQV30" s="15"/>
      <c r="OQW30" s="23"/>
      <c r="OQX30" s="21"/>
      <c r="OQY30"/>
      <c r="OQZ30" s="4"/>
      <c r="ORA30" s="4"/>
      <c r="ORB30"/>
      <c r="ORC30" s="22"/>
      <c r="ORD30" s="22"/>
      <c r="ORE30" s="22"/>
      <c r="ORF30" s="15"/>
      <c r="ORG30" s="23"/>
      <c r="ORH30" s="21"/>
      <c r="ORI30"/>
      <c r="ORJ30" s="4"/>
      <c r="ORK30" s="4"/>
      <c r="ORL30"/>
      <c r="ORM30" s="22"/>
      <c r="ORN30" s="22"/>
      <c r="ORO30" s="22"/>
      <c r="ORP30" s="15"/>
      <c r="ORQ30" s="23"/>
      <c r="ORR30" s="21"/>
      <c r="ORS30"/>
      <c r="ORT30" s="4"/>
      <c r="ORU30" s="4"/>
      <c r="ORV30"/>
      <c r="ORW30" s="22"/>
      <c r="ORX30" s="22"/>
      <c r="ORY30" s="22"/>
      <c r="ORZ30" s="15"/>
      <c r="OSA30" s="23"/>
      <c r="OSB30" s="21"/>
      <c r="OSC30"/>
      <c r="OSD30" s="4"/>
      <c r="OSE30" s="4"/>
      <c r="OSF30"/>
      <c r="OSG30" s="22"/>
      <c r="OSH30" s="22"/>
      <c r="OSI30" s="22"/>
      <c r="OSJ30" s="15"/>
      <c r="OSK30" s="23"/>
      <c r="OSL30" s="21"/>
      <c r="OSM30"/>
      <c r="OSN30" s="4"/>
      <c r="OSO30" s="4"/>
      <c r="OSP30"/>
      <c r="OSQ30" s="22"/>
      <c r="OSR30" s="22"/>
      <c r="OSS30" s="22"/>
      <c r="OST30" s="15"/>
      <c r="OSU30" s="23"/>
      <c r="OSV30" s="21"/>
      <c r="OSW30"/>
      <c r="OSX30" s="4"/>
      <c r="OSY30" s="4"/>
      <c r="OSZ30"/>
      <c r="OTA30" s="22"/>
      <c r="OTB30" s="22"/>
      <c r="OTC30" s="22"/>
      <c r="OTD30" s="15"/>
      <c r="OTE30" s="23"/>
      <c r="OTF30" s="21"/>
      <c r="OTG30"/>
      <c r="OTH30" s="4"/>
      <c r="OTI30" s="4"/>
      <c r="OTJ30"/>
      <c r="OTK30" s="22"/>
      <c r="OTL30" s="22"/>
      <c r="OTM30" s="22"/>
      <c r="OTN30" s="15"/>
      <c r="OTO30" s="23"/>
      <c r="OTP30" s="21"/>
      <c r="OTQ30"/>
      <c r="OTR30" s="4"/>
      <c r="OTS30" s="4"/>
      <c r="OTT30"/>
      <c r="OTU30" s="22"/>
      <c r="OTV30" s="22"/>
      <c r="OTW30" s="22"/>
      <c r="OTX30" s="15"/>
      <c r="OTY30" s="23"/>
      <c r="OTZ30" s="21"/>
      <c r="OUA30"/>
      <c r="OUB30" s="4"/>
      <c r="OUC30" s="4"/>
      <c r="OUD30"/>
      <c r="OUE30" s="22"/>
      <c r="OUF30" s="22"/>
      <c r="OUG30" s="22"/>
      <c r="OUH30" s="15"/>
      <c r="OUI30" s="23"/>
      <c r="OUJ30" s="21"/>
      <c r="OUK30"/>
      <c r="OUL30" s="4"/>
      <c r="OUM30" s="4"/>
      <c r="OUN30"/>
      <c r="OUO30" s="22"/>
      <c r="OUP30" s="22"/>
      <c r="OUQ30" s="22"/>
      <c r="OUR30" s="15"/>
      <c r="OUS30" s="23"/>
      <c r="OUT30" s="21"/>
      <c r="OUU30"/>
      <c r="OUV30" s="4"/>
      <c r="OUW30" s="4"/>
      <c r="OUX30"/>
      <c r="OUY30" s="22"/>
      <c r="OUZ30" s="22"/>
      <c r="OVA30" s="22"/>
      <c r="OVB30" s="15"/>
      <c r="OVC30" s="23"/>
      <c r="OVD30" s="21"/>
      <c r="OVE30"/>
      <c r="OVF30" s="4"/>
      <c r="OVG30" s="4"/>
      <c r="OVH30"/>
      <c r="OVI30" s="22"/>
      <c r="OVJ30" s="22"/>
      <c r="OVK30" s="22"/>
      <c r="OVL30" s="15"/>
      <c r="OVM30" s="23"/>
      <c r="OVN30" s="21"/>
      <c r="OVO30"/>
      <c r="OVP30" s="4"/>
      <c r="OVQ30" s="4"/>
      <c r="OVR30"/>
      <c r="OVS30" s="22"/>
      <c r="OVT30" s="22"/>
      <c r="OVU30" s="22"/>
      <c r="OVV30" s="15"/>
      <c r="OVW30" s="23"/>
      <c r="OVX30" s="21"/>
      <c r="OVY30"/>
      <c r="OVZ30" s="4"/>
      <c r="OWA30" s="4"/>
      <c r="OWB30"/>
      <c r="OWC30" s="22"/>
      <c r="OWD30" s="22"/>
      <c r="OWE30" s="22"/>
      <c r="OWF30" s="15"/>
      <c r="OWG30" s="23"/>
      <c r="OWH30" s="21"/>
      <c r="OWI30"/>
      <c r="OWJ30" s="4"/>
      <c r="OWK30" s="4"/>
      <c r="OWL30"/>
      <c r="OWM30" s="22"/>
      <c r="OWN30" s="22"/>
      <c r="OWO30" s="22"/>
      <c r="OWP30" s="15"/>
      <c r="OWQ30" s="23"/>
      <c r="OWR30" s="21"/>
      <c r="OWS30"/>
      <c r="OWT30" s="4"/>
      <c r="OWU30" s="4"/>
      <c r="OWV30"/>
      <c r="OWW30" s="22"/>
      <c r="OWX30" s="22"/>
      <c r="OWY30" s="22"/>
      <c r="OWZ30" s="15"/>
      <c r="OXA30" s="23"/>
      <c r="OXB30" s="21"/>
      <c r="OXC30"/>
      <c r="OXD30" s="4"/>
      <c r="OXE30" s="4"/>
      <c r="OXF30"/>
      <c r="OXG30" s="22"/>
      <c r="OXH30" s="22"/>
      <c r="OXI30" s="22"/>
      <c r="OXJ30" s="15"/>
      <c r="OXK30" s="23"/>
      <c r="OXL30" s="21"/>
      <c r="OXM30"/>
      <c r="OXN30" s="4"/>
      <c r="OXO30" s="4"/>
      <c r="OXP30"/>
      <c r="OXQ30" s="22"/>
      <c r="OXR30" s="22"/>
      <c r="OXS30" s="22"/>
      <c r="OXT30" s="15"/>
      <c r="OXU30" s="23"/>
      <c r="OXV30" s="21"/>
      <c r="OXW30"/>
      <c r="OXX30" s="4"/>
      <c r="OXY30" s="4"/>
      <c r="OXZ30"/>
      <c r="OYA30" s="22"/>
      <c r="OYB30" s="22"/>
      <c r="OYC30" s="22"/>
      <c r="OYD30" s="15"/>
      <c r="OYE30" s="23"/>
      <c r="OYF30" s="21"/>
      <c r="OYG30"/>
      <c r="OYH30" s="4"/>
      <c r="OYI30" s="4"/>
      <c r="OYJ30"/>
      <c r="OYK30" s="22"/>
      <c r="OYL30" s="22"/>
      <c r="OYM30" s="22"/>
      <c r="OYN30" s="15"/>
      <c r="OYO30" s="23"/>
      <c r="OYP30" s="21"/>
      <c r="OYQ30"/>
      <c r="OYR30" s="4"/>
      <c r="OYS30" s="4"/>
      <c r="OYT30"/>
      <c r="OYU30" s="22"/>
      <c r="OYV30" s="22"/>
      <c r="OYW30" s="22"/>
      <c r="OYX30" s="15"/>
      <c r="OYY30" s="23"/>
      <c r="OYZ30" s="21"/>
      <c r="OZA30"/>
      <c r="OZB30" s="4"/>
      <c r="OZC30" s="4"/>
      <c r="OZD30"/>
      <c r="OZE30" s="22"/>
      <c r="OZF30" s="22"/>
      <c r="OZG30" s="22"/>
      <c r="OZH30" s="15"/>
      <c r="OZI30" s="23"/>
      <c r="OZJ30" s="21"/>
      <c r="OZK30"/>
      <c r="OZL30" s="4"/>
      <c r="OZM30" s="4"/>
      <c r="OZN30"/>
      <c r="OZO30" s="22"/>
      <c r="OZP30" s="22"/>
      <c r="OZQ30" s="22"/>
      <c r="OZR30" s="15"/>
      <c r="OZS30" s="23"/>
      <c r="OZT30" s="21"/>
      <c r="OZU30"/>
      <c r="OZV30" s="4"/>
      <c r="OZW30" s="4"/>
      <c r="OZX30"/>
      <c r="OZY30" s="22"/>
      <c r="OZZ30" s="22"/>
      <c r="PAA30" s="22"/>
      <c r="PAB30" s="15"/>
      <c r="PAC30" s="23"/>
      <c r="PAD30" s="21"/>
      <c r="PAE30"/>
      <c r="PAF30" s="4"/>
      <c r="PAG30" s="4"/>
      <c r="PAH30"/>
      <c r="PAI30" s="22"/>
      <c r="PAJ30" s="22"/>
      <c r="PAK30" s="22"/>
      <c r="PAL30" s="15"/>
      <c r="PAM30" s="23"/>
      <c r="PAN30" s="21"/>
      <c r="PAO30"/>
      <c r="PAP30" s="4"/>
      <c r="PAQ30" s="4"/>
      <c r="PAR30"/>
      <c r="PAS30" s="22"/>
      <c r="PAT30" s="22"/>
      <c r="PAU30" s="22"/>
      <c r="PAV30" s="15"/>
      <c r="PAW30" s="23"/>
      <c r="PAX30" s="21"/>
      <c r="PAY30"/>
      <c r="PAZ30" s="4"/>
      <c r="PBA30" s="4"/>
      <c r="PBB30"/>
      <c r="PBC30" s="22"/>
      <c r="PBD30" s="22"/>
      <c r="PBE30" s="22"/>
      <c r="PBF30" s="15"/>
      <c r="PBG30" s="23"/>
      <c r="PBH30" s="21"/>
      <c r="PBI30"/>
      <c r="PBJ30" s="4"/>
      <c r="PBK30" s="4"/>
      <c r="PBL30"/>
      <c r="PBM30" s="22"/>
      <c r="PBN30" s="22"/>
      <c r="PBO30" s="22"/>
      <c r="PBP30" s="15"/>
      <c r="PBQ30" s="23"/>
      <c r="PBR30" s="21"/>
      <c r="PBS30"/>
      <c r="PBT30" s="4"/>
      <c r="PBU30" s="4"/>
      <c r="PBV30"/>
      <c r="PBW30" s="22"/>
      <c r="PBX30" s="22"/>
      <c r="PBY30" s="22"/>
      <c r="PBZ30" s="15"/>
      <c r="PCA30" s="23"/>
      <c r="PCB30" s="21"/>
      <c r="PCC30"/>
      <c r="PCD30" s="4"/>
      <c r="PCE30" s="4"/>
      <c r="PCF30"/>
      <c r="PCG30" s="22"/>
      <c r="PCH30" s="22"/>
      <c r="PCI30" s="22"/>
      <c r="PCJ30" s="15"/>
      <c r="PCK30" s="23"/>
      <c r="PCL30" s="21"/>
      <c r="PCM30"/>
      <c r="PCN30" s="4"/>
      <c r="PCO30" s="4"/>
      <c r="PCP30"/>
      <c r="PCQ30" s="22"/>
      <c r="PCR30" s="22"/>
      <c r="PCS30" s="22"/>
      <c r="PCT30" s="15"/>
      <c r="PCU30" s="23"/>
      <c r="PCV30" s="21"/>
      <c r="PCW30"/>
      <c r="PCX30" s="4"/>
      <c r="PCY30" s="4"/>
      <c r="PCZ30"/>
      <c r="PDA30" s="22"/>
      <c r="PDB30" s="22"/>
      <c r="PDC30" s="22"/>
      <c r="PDD30" s="15"/>
      <c r="PDE30" s="23"/>
      <c r="PDF30" s="21"/>
      <c r="PDG30"/>
      <c r="PDH30" s="4"/>
      <c r="PDI30" s="4"/>
      <c r="PDJ30"/>
      <c r="PDK30" s="22"/>
      <c r="PDL30" s="22"/>
      <c r="PDM30" s="22"/>
      <c r="PDN30" s="15"/>
      <c r="PDO30" s="23"/>
      <c r="PDP30" s="21"/>
      <c r="PDQ30"/>
      <c r="PDR30" s="4"/>
      <c r="PDS30" s="4"/>
      <c r="PDT30"/>
      <c r="PDU30" s="22"/>
      <c r="PDV30" s="22"/>
      <c r="PDW30" s="22"/>
      <c r="PDX30" s="15"/>
      <c r="PDY30" s="23"/>
      <c r="PDZ30" s="21"/>
      <c r="PEA30"/>
      <c r="PEB30" s="4"/>
      <c r="PEC30" s="4"/>
      <c r="PED30"/>
      <c r="PEE30" s="22"/>
      <c r="PEF30" s="22"/>
      <c r="PEG30" s="22"/>
      <c r="PEH30" s="15"/>
      <c r="PEI30" s="23"/>
      <c r="PEJ30" s="21"/>
      <c r="PEK30"/>
      <c r="PEL30" s="4"/>
      <c r="PEM30" s="4"/>
      <c r="PEN30"/>
      <c r="PEO30" s="22"/>
      <c r="PEP30" s="22"/>
      <c r="PEQ30" s="22"/>
      <c r="PER30" s="15"/>
      <c r="PES30" s="23"/>
      <c r="PET30" s="21"/>
      <c r="PEU30"/>
      <c r="PEV30" s="4"/>
      <c r="PEW30" s="4"/>
      <c r="PEX30"/>
      <c r="PEY30" s="22"/>
      <c r="PEZ30" s="22"/>
      <c r="PFA30" s="22"/>
      <c r="PFB30" s="15"/>
      <c r="PFC30" s="23"/>
      <c r="PFD30" s="21"/>
      <c r="PFE30"/>
      <c r="PFF30" s="4"/>
      <c r="PFG30" s="4"/>
      <c r="PFH30"/>
      <c r="PFI30" s="22"/>
      <c r="PFJ30" s="22"/>
      <c r="PFK30" s="22"/>
      <c r="PFL30" s="15"/>
      <c r="PFM30" s="23"/>
      <c r="PFN30" s="21"/>
      <c r="PFO30"/>
      <c r="PFP30" s="4"/>
      <c r="PFQ30" s="4"/>
      <c r="PFR30"/>
      <c r="PFS30" s="22"/>
      <c r="PFT30" s="22"/>
      <c r="PFU30" s="22"/>
      <c r="PFV30" s="15"/>
      <c r="PFW30" s="23"/>
      <c r="PFX30" s="21"/>
      <c r="PFY30"/>
      <c r="PFZ30" s="4"/>
      <c r="PGA30" s="4"/>
      <c r="PGB30"/>
      <c r="PGC30" s="22"/>
      <c r="PGD30" s="22"/>
      <c r="PGE30" s="22"/>
      <c r="PGF30" s="15"/>
      <c r="PGG30" s="23"/>
      <c r="PGH30" s="21"/>
      <c r="PGI30"/>
      <c r="PGJ30" s="4"/>
      <c r="PGK30" s="4"/>
      <c r="PGL30"/>
      <c r="PGM30" s="22"/>
      <c r="PGN30" s="22"/>
      <c r="PGO30" s="22"/>
      <c r="PGP30" s="15"/>
      <c r="PGQ30" s="23"/>
      <c r="PGR30" s="21"/>
      <c r="PGS30"/>
      <c r="PGT30" s="4"/>
      <c r="PGU30" s="4"/>
      <c r="PGV30"/>
      <c r="PGW30" s="22"/>
      <c r="PGX30" s="22"/>
      <c r="PGY30" s="22"/>
      <c r="PGZ30" s="15"/>
      <c r="PHA30" s="23"/>
      <c r="PHB30" s="21"/>
      <c r="PHC30"/>
      <c r="PHD30" s="4"/>
      <c r="PHE30" s="4"/>
      <c r="PHF30"/>
      <c r="PHG30" s="22"/>
      <c r="PHH30" s="22"/>
      <c r="PHI30" s="22"/>
      <c r="PHJ30" s="15"/>
      <c r="PHK30" s="23"/>
      <c r="PHL30" s="21"/>
      <c r="PHM30"/>
      <c r="PHN30" s="4"/>
      <c r="PHO30" s="4"/>
      <c r="PHP30"/>
      <c r="PHQ30" s="22"/>
      <c r="PHR30" s="22"/>
      <c r="PHS30" s="22"/>
      <c r="PHT30" s="15"/>
      <c r="PHU30" s="23"/>
      <c r="PHV30" s="21"/>
      <c r="PHW30"/>
      <c r="PHX30" s="4"/>
      <c r="PHY30" s="4"/>
      <c r="PHZ30"/>
      <c r="PIA30" s="22"/>
      <c r="PIB30" s="22"/>
      <c r="PIC30" s="22"/>
      <c r="PID30" s="15"/>
      <c r="PIE30" s="23"/>
      <c r="PIF30" s="21"/>
      <c r="PIG30"/>
      <c r="PIH30" s="4"/>
      <c r="PII30" s="4"/>
      <c r="PIJ30"/>
      <c r="PIK30" s="22"/>
      <c r="PIL30" s="22"/>
      <c r="PIM30" s="22"/>
      <c r="PIN30" s="15"/>
      <c r="PIO30" s="23"/>
      <c r="PIP30" s="21"/>
      <c r="PIQ30"/>
      <c r="PIR30" s="4"/>
      <c r="PIS30" s="4"/>
      <c r="PIT30"/>
      <c r="PIU30" s="22"/>
      <c r="PIV30" s="22"/>
      <c r="PIW30" s="22"/>
      <c r="PIX30" s="15"/>
      <c r="PIY30" s="23"/>
      <c r="PIZ30" s="21"/>
      <c r="PJA30"/>
      <c r="PJB30" s="4"/>
      <c r="PJC30" s="4"/>
      <c r="PJD30"/>
      <c r="PJE30" s="22"/>
      <c r="PJF30" s="22"/>
      <c r="PJG30" s="22"/>
      <c r="PJH30" s="15"/>
      <c r="PJI30" s="23"/>
      <c r="PJJ30" s="21"/>
      <c r="PJK30"/>
      <c r="PJL30" s="4"/>
      <c r="PJM30" s="4"/>
      <c r="PJN30"/>
      <c r="PJO30" s="22"/>
      <c r="PJP30" s="22"/>
      <c r="PJQ30" s="22"/>
      <c r="PJR30" s="15"/>
      <c r="PJS30" s="23"/>
      <c r="PJT30" s="21"/>
      <c r="PJU30"/>
      <c r="PJV30" s="4"/>
      <c r="PJW30" s="4"/>
      <c r="PJX30"/>
      <c r="PJY30" s="22"/>
      <c r="PJZ30" s="22"/>
      <c r="PKA30" s="22"/>
      <c r="PKB30" s="15"/>
      <c r="PKC30" s="23"/>
      <c r="PKD30" s="21"/>
      <c r="PKE30"/>
      <c r="PKF30" s="4"/>
      <c r="PKG30" s="4"/>
      <c r="PKH30"/>
      <c r="PKI30" s="22"/>
      <c r="PKJ30" s="22"/>
      <c r="PKK30" s="22"/>
      <c r="PKL30" s="15"/>
      <c r="PKM30" s="23"/>
      <c r="PKN30" s="21"/>
      <c r="PKO30"/>
      <c r="PKP30" s="4"/>
      <c r="PKQ30" s="4"/>
      <c r="PKR30"/>
      <c r="PKS30" s="22"/>
      <c r="PKT30" s="22"/>
      <c r="PKU30" s="22"/>
      <c r="PKV30" s="15"/>
      <c r="PKW30" s="23"/>
      <c r="PKX30" s="21"/>
      <c r="PKY30"/>
      <c r="PKZ30" s="4"/>
      <c r="PLA30" s="4"/>
      <c r="PLB30"/>
      <c r="PLC30" s="22"/>
      <c r="PLD30" s="22"/>
      <c r="PLE30" s="22"/>
      <c r="PLF30" s="15"/>
      <c r="PLG30" s="23"/>
      <c r="PLH30" s="21"/>
      <c r="PLI30"/>
      <c r="PLJ30" s="4"/>
      <c r="PLK30" s="4"/>
      <c r="PLL30"/>
      <c r="PLM30" s="22"/>
      <c r="PLN30" s="22"/>
      <c r="PLO30" s="22"/>
      <c r="PLP30" s="15"/>
      <c r="PLQ30" s="23"/>
      <c r="PLR30" s="21"/>
      <c r="PLS30"/>
      <c r="PLT30" s="4"/>
      <c r="PLU30" s="4"/>
      <c r="PLV30"/>
      <c r="PLW30" s="22"/>
      <c r="PLX30" s="22"/>
      <c r="PLY30" s="22"/>
      <c r="PLZ30" s="15"/>
      <c r="PMA30" s="23"/>
      <c r="PMB30" s="21"/>
      <c r="PMC30"/>
      <c r="PMD30" s="4"/>
      <c r="PME30" s="4"/>
      <c r="PMF30"/>
      <c r="PMG30" s="22"/>
      <c r="PMH30" s="22"/>
      <c r="PMI30" s="22"/>
      <c r="PMJ30" s="15"/>
      <c r="PMK30" s="23"/>
      <c r="PML30" s="21"/>
      <c r="PMM30"/>
      <c r="PMN30" s="4"/>
      <c r="PMO30" s="4"/>
      <c r="PMP30"/>
      <c r="PMQ30" s="22"/>
      <c r="PMR30" s="22"/>
      <c r="PMS30" s="22"/>
      <c r="PMT30" s="15"/>
      <c r="PMU30" s="23"/>
      <c r="PMV30" s="21"/>
      <c r="PMW30"/>
      <c r="PMX30" s="4"/>
      <c r="PMY30" s="4"/>
      <c r="PMZ30"/>
      <c r="PNA30" s="22"/>
      <c r="PNB30" s="22"/>
      <c r="PNC30" s="22"/>
      <c r="PND30" s="15"/>
      <c r="PNE30" s="23"/>
      <c r="PNF30" s="21"/>
      <c r="PNG30"/>
      <c r="PNH30" s="4"/>
      <c r="PNI30" s="4"/>
      <c r="PNJ30"/>
      <c r="PNK30" s="22"/>
      <c r="PNL30" s="22"/>
      <c r="PNM30" s="22"/>
      <c r="PNN30" s="15"/>
      <c r="PNO30" s="23"/>
      <c r="PNP30" s="21"/>
      <c r="PNQ30"/>
      <c r="PNR30" s="4"/>
      <c r="PNS30" s="4"/>
      <c r="PNT30"/>
      <c r="PNU30" s="22"/>
      <c r="PNV30" s="22"/>
      <c r="PNW30" s="22"/>
      <c r="PNX30" s="15"/>
      <c r="PNY30" s="23"/>
      <c r="PNZ30" s="21"/>
      <c r="POA30"/>
      <c r="POB30" s="4"/>
      <c r="POC30" s="4"/>
      <c r="POD30"/>
      <c r="POE30" s="22"/>
      <c r="POF30" s="22"/>
      <c r="POG30" s="22"/>
      <c r="POH30" s="15"/>
      <c r="POI30" s="23"/>
      <c r="POJ30" s="21"/>
      <c r="POK30"/>
      <c r="POL30" s="4"/>
      <c r="POM30" s="4"/>
      <c r="PON30"/>
      <c r="POO30" s="22"/>
      <c r="POP30" s="22"/>
      <c r="POQ30" s="22"/>
      <c r="POR30" s="15"/>
      <c r="POS30" s="23"/>
      <c r="POT30" s="21"/>
      <c r="POU30"/>
      <c r="POV30" s="4"/>
      <c r="POW30" s="4"/>
      <c r="POX30"/>
      <c r="POY30" s="22"/>
      <c r="POZ30" s="22"/>
      <c r="PPA30" s="22"/>
      <c r="PPB30" s="15"/>
      <c r="PPC30" s="23"/>
      <c r="PPD30" s="21"/>
      <c r="PPE30"/>
      <c r="PPF30" s="4"/>
      <c r="PPG30" s="4"/>
      <c r="PPH30"/>
      <c r="PPI30" s="22"/>
      <c r="PPJ30" s="22"/>
      <c r="PPK30" s="22"/>
      <c r="PPL30" s="15"/>
      <c r="PPM30" s="23"/>
      <c r="PPN30" s="21"/>
      <c r="PPO30"/>
      <c r="PPP30" s="4"/>
      <c r="PPQ30" s="4"/>
      <c r="PPR30"/>
      <c r="PPS30" s="22"/>
      <c r="PPT30" s="22"/>
      <c r="PPU30" s="22"/>
      <c r="PPV30" s="15"/>
      <c r="PPW30" s="23"/>
      <c r="PPX30" s="21"/>
      <c r="PPY30"/>
      <c r="PPZ30" s="4"/>
      <c r="PQA30" s="4"/>
      <c r="PQB30"/>
      <c r="PQC30" s="22"/>
      <c r="PQD30" s="22"/>
      <c r="PQE30" s="22"/>
      <c r="PQF30" s="15"/>
      <c r="PQG30" s="23"/>
      <c r="PQH30" s="21"/>
      <c r="PQI30"/>
      <c r="PQJ30" s="4"/>
      <c r="PQK30" s="4"/>
      <c r="PQL30"/>
      <c r="PQM30" s="22"/>
      <c r="PQN30" s="22"/>
      <c r="PQO30" s="22"/>
      <c r="PQP30" s="15"/>
      <c r="PQQ30" s="23"/>
      <c r="PQR30" s="21"/>
      <c r="PQS30"/>
      <c r="PQT30" s="4"/>
      <c r="PQU30" s="4"/>
      <c r="PQV30"/>
      <c r="PQW30" s="22"/>
      <c r="PQX30" s="22"/>
      <c r="PQY30" s="22"/>
      <c r="PQZ30" s="15"/>
      <c r="PRA30" s="23"/>
      <c r="PRB30" s="21"/>
      <c r="PRC30"/>
      <c r="PRD30" s="4"/>
      <c r="PRE30" s="4"/>
      <c r="PRF30"/>
      <c r="PRG30" s="22"/>
      <c r="PRH30" s="22"/>
      <c r="PRI30" s="22"/>
      <c r="PRJ30" s="15"/>
      <c r="PRK30" s="23"/>
      <c r="PRL30" s="21"/>
      <c r="PRM30"/>
      <c r="PRN30" s="4"/>
      <c r="PRO30" s="4"/>
      <c r="PRP30"/>
      <c r="PRQ30" s="22"/>
      <c r="PRR30" s="22"/>
      <c r="PRS30" s="22"/>
      <c r="PRT30" s="15"/>
      <c r="PRU30" s="23"/>
      <c r="PRV30" s="21"/>
      <c r="PRW30"/>
      <c r="PRX30" s="4"/>
      <c r="PRY30" s="4"/>
      <c r="PRZ30"/>
      <c r="PSA30" s="22"/>
      <c r="PSB30" s="22"/>
      <c r="PSC30" s="22"/>
      <c r="PSD30" s="15"/>
      <c r="PSE30" s="23"/>
      <c r="PSF30" s="21"/>
      <c r="PSG30"/>
      <c r="PSH30" s="4"/>
      <c r="PSI30" s="4"/>
      <c r="PSJ30"/>
      <c r="PSK30" s="22"/>
      <c r="PSL30" s="22"/>
      <c r="PSM30" s="22"/>
      <c r="PSN30" s="15"/>
      <c r="PSO30" s="23"/>
      <c r="PSP30" s="21"/>
      <c r="PSQ30"/>
      <c r="PSR30" s="4"/>
      <c r="PSS30" s="4"/>
      <c r="PST30"/>
      <c r="PSU30" s="22"/>
      <c r="PSV30" s="22"/>
      <c r="PSW30" s="22"/>
      <c r="PSX30" s="15"/>
      <c r="PSY30" s="23"/>
      <c r="PSZ30" s="21"/>
      <c r="PTA30"/>
      <c r="PTB30" s="4"/>
      <c r="PTC30" s="4"/>
      <c r="PTD30"/>
      <c r="PTE30" s="22"/>
      <c r="PTF30" s="22"/>
      <c r="PTG30" s="22"/>
      <c r="PTH30" s="15"/>
      <c r="PTI30" s="23"/>
      <c r="PTJ30" s="21"/>
      <c r="PTK30"/>
      <c r="PTL30" s="4"/>
      <c r="PTM30" s="4"/>
      <c r="PTN30"/>
      <c r="PTO30" s="22"/>
      <c r="PTP30" s="22"/>
      <c r="PTQ30" s="22"/>
      <c r="PTR30" s="15"/>
      <c r="PTS30" s="23"/>
      <c r="PTT30" s="21"/>
      <c r="PTU30"/>
      <c r="PTV30" s="4"/>
      <c r="PTW30" s="4"/>
      <c r="PTX30"/>
      <c r="PTY30" s="22"/>
      <c r="PTZ30" s="22"/>
      <c r="PUA30" s="22"/>
      <c r="PUB30" s="15"/>
      <c r="PUC30" s="23"/>
      <c r="PUD30" s="21"/>
      <c r="PUE30"/>
      <c r="PUF30" s="4"/>
      <c r="PUG30" s="4"/>
      <c r="PUH30"/>
      <c r="PUI30" s="22"/>
      <c r="PUJ30" s="22"/>
      <c r="PUK30" s="22"/>
      <c r="PUL30" s="15"/>
      <c r="PUM30" s="23"/>
      <c r="PUN30" s="21"/>
      <c r="PUO30"/>
      <c r="PUP30" s="4"/>
      <c r="PUQ30" s="4"/>
      <c r="PUR30"/>
      <c r="PUS30" s="22"/>
      <c r="PUT30" s="22"/>
      <c r="PUU30" s="22"/>
      <c r="PUV30" s="15"/>
      <c r="PUW30" s="23"/>
      <c r="PUX30" s="21"/>
      <c r="PUY30"/>
      <c r="PUZ30" s="4"/>
      <c r="PVA30" s="4"/>
      <c r="PVB30"/>
      <c r="PVC30" s="22"/>
      <c r="PVD30" s="22"/>
      <c r="PVE30" s="22"/>
      <c r="PVF30" s="15"/>
      <c r="PVG30" s="23"/>
      <c r="PVH30" s="21"/>
      <c r="PVI30"/>
      <c r="PVJ30" s="4"/>
      <c r="PVK30" s="4"/>
      <c r="PVL30"/>
      <c r="PVM30" s="22"/>
      <c r="PVN30" s="22"/>
      <c r="PVO30" s="22"/>
      <c r="PVP30" s="15"/>
      <c r="PVQ30" s="23"/>
      <c r="PVR30" s="21"/>
      <c r="PVS30"/>
      <c r="PVT30" s="4"/>
      <c r="PVU30" s="4"/>
      <c r="PVV30"/>
      <c r="PVW30" s="22"/>
      <c r="PVX30" s="22"/>
      <c r="PVY30" s="22"/>
      <c r="PVZ30" s="15"/>
      <c r="PWA30" s="23"/>
      <c r="PWB30" s="21"/>
      <c r="PWC30"/>
      <c r="PWD30" s="4"/>
      <c r="PWE30" s="4"/>
      <c r="PWF30"/>
      <c r="PWG30" s="22"/>
      <c r="PWH30" s="22"/>
      <c r="PWI30" s="22"/>
      <c r="PWJ30" s="15"/>
      <c r="PWK30" s="23"/>
      <c r="PWL30" s="21"/>
      <c r="PWM30"/>
      <c r="PWN30" s="4"/>
      <c r="PWO30" s="4"/>
      <c r="PWP30"/>
      <c r="PWQ30" s="22"/>
      <c r="PWR30" s="22"/>
      <c r="PWS30" s="22"/>
      <c r="PWT30" s="15"/>
      <c r="PWU30" s="23"/>
      <c r="PWV30" s="21"/>
      <c r="PWW30"/>
      <c r="PWX30" s="4"/>
      <c r="PWY30" s="4"/>
      <c r="PWZ30"/>
      <c r="PXA30" s="22"/>
      <c r="PXB30" s="22"/>
      <c r="PXC30" s="22"/>
      <c r="PXD30" s="15"/>
      <c r="PXE30" s="23"/>
      <c r="PXF30" s="21"/>
      <c r="PXG30"/>
      <c r="PXH30" s="4"/>
      <c r="PXI30" s="4"/>
      <c r="PXJ30"/>
      <c r="PXK30" s="22"/>
      <c r="PXL30" s="22"/>
      <c r="PXM30" s="22"/>
      <c r="PXN30" s="15"/>
      <c r="PXO30" s="23"/>
      <c r="PXP30" s="21"/>
      <c r="PXQ30"/>
      <c r="PXR30" s="4"/>
      <c r="PXS30" s="4"/>
      <c r="PXT30"/>
      <c r="PXU30" s="22"/>
      <c r="PXV30" s="22"/>
      <c r="PXW30" s="22"/>
      <c r="PXX30" s="15"/>
      <c r="PXY30" s="23"/>
      <c r="PXZ30" s="21"/>
      <c r="PYA30"/>
      <c r="PYB30" s="4"/>
      <c r="PYC30" s="4"/>
      <c r="PYD30"/>
      <c r="PYE30" s="22"/>
      <c r="PYF30" s="22"/>
      <c r="PYG30" s="22"/>
      <c r="PYH30" s="15"/>
      <c r="PYI30" s="23"/>
      <c r="PYJ30" s="21"/>
      <c r="PYK30"/>
      <c r="PYL30" s="4"/>
      <c r="PYM30" s="4"/>
      <c r="PYN30"/>
      <c r="PYO30" s="22"/>
      <c r="PYP30" s="22"/>
      <c r="PYQ30" s="22"/>
      <c r="PYR30" s="15"/>
      <c r="PYS30" s="23"/>
      <c r="PYT30" s="21"/>
      <c r="PYU30"/>
      <c r="PYV30" s="4"/>
      <c r="PYW30" s="4"/>
      <c r="PYX30"/>
      <c r="PYY30" s="22"/>
      <c r="PYZ30" s="22"/>
      <c r="PZA30" s="22"/>
      <c r="PZB30" s="15"/>
      <c r="PZC30" s="23"/>
      <c r="PZD30" s="21"/>
      <c r="PZE30"/>
      <c r="PZF30" s="4"/>
      <c r="PZG30" s="4"/>
      <c r="PZH30"/>
      <c r="PZI30" s="22"/>
      <c r="PZJ30" s="22"/>
      <c r="PZK30" s="22"/>
      <c r="PZL30" s="15"/>
      <c r="PZM30" s="23"/>
      <c r="PZN30" s="21"/>
      <c r="PZO30"/>
      <c r="PZP30" s="4"/>
      <c r="PZQ30" s="4"/>
      <c r="PZR30"/>
      <c r="PZS30" s="22"/>
      <c r="PZT30" s="22"/>
      <c r="PZU30" s="22"/>
      <c r="PZV30" s="15"/>
      <c r="PZW30" s="23"/>
      <c r="PZX30" s="21"/>
      <c r="PZY30"/>
      <c r="PZZ30" s="4"/>
      <c r="QAA30" s="4"/>
      <c r="QAB30"/>
      <c r="QAC30" s="22"/>
      <c r="QAD30" s="22"/>
      <c r="QAE30" s="22"/>
      <c r="QAF30" s="15"/>
      <c r="QAG30" s="23"/>
      <c r="QAH30" s="21"/>
      <c r="QAI30"/>
      <c r="QAJ30" s="4"/>
      <c r="QAK30" s="4"/>
      <c r="QAL30"/>
      <c r="QAM30" s="22"/>
      <c r="QAN30" s="22"/>
      <c r="QAO30" s="22"/>
      <c r="QAP30" s="15"/>
      <c r="QAQ30" s="23"/>
      <c r="QAR30" s="21"/>
      <c r="QAS30"/>
      <c r="QAT30" s="4"/>
      <c r="QAU30" s="4"/>
      <c r="QAV30"/>
      <c r="QAW30" s="22"/>
      <c r="QAX30" s="22"/>
      <c r="QAY30" s="22"/>
      <c r="QAZ30" s="15"/>
      <c r="QBA30" s="23"/>
      <c r="QBB30" s="21"/>
      <c r="QBC30"/>
      <c r="QBD30" s="4"/>
      <c r="QBE30" s="4"/>
      <c r="QBF30"/>
      <c r="QBG30" s="22"/>
      <c r="QBH30" s="22"/>
      <c r="QBI30" s="22"/>
      <c r="QBJ30" s="15"/>
      <c r="QBK30" s="23"/>
      <c r="QBL30" s="21"/>
      <c r="QBM30"/>
      <c r="QBN30" s="4"/>
      <c r="QBO30" s="4"/>
      <c r="QBP30"/>
      <c r="QBQ30" s="22"/>
      <c r="QBR30" s="22"/>
      <c r="QBS30" s="22"/>
      <c r="QBT30" s="15"/>
      <c r="QBU30" s="23"/>
      <c r="QBV30" s="21"/>
      <c r="QBW30"/>
      <c r="QBX30" s="4"/>
      <c r="QBY30" s="4"/>
      <c r="QBZ30"/>
      <c r="QCA30" s="22"/>
      <c r="QCB30" s="22"/>
      <c r="QCC30" s="22"/>
      <c r="QCD30" s="15"/>
      <c r="QCE30" s="23"/>
      <c r="QCF30" s="21"/>
      <c r="QCG30"/>
      <c r="QCH30" s="4"/>
      <c r="QCI30" s="4"/>
      <c r="QCJ30"/>
      <c r="QCK30" s="22"/>
      <c r="QCL30" s="22"/>
      <c r="QCM30" s="22"/>
      <c r="QCN30" s="15"/>
      <c r="QCO30" s="23"/>
      <c r="QCP30" s="21"/>
      <c r="QCQ30"/>
      <c r="QCR30" s="4"/>
      <c r="QCS30" s="4"/>
      <c r="QCT30"/>
      <c r="QCU30" s="22"/>
      <c r="QCV30" s="22"/>
      <c r="QCW30" s="22"/>
      <c r="QCX30" s="15"/>
      <c r="QCY30" s="23"/>
      <c r="QCZ30" s="21"/>
      <c r="QDA30"/>
      <c r="QDB30" s="4"/>
      <c r="QDC30" s="4"/>
      <c r="QDD30"/>
      <c r="QDE30" s="22"/>
      <c r="QDF30" s="22"/>
      <c r="QDG30" s="22"/>
      <c r="QDH30" s="15"/>
      <c r="QDI30" s="23"/>
      <c r="QDJ30" s="21"/>
      <c r="QDK30"/>
      <c r="QDL30" s="4"/>
      <c r="QDM30" s="4"/>
      <c r="QDN30"/>
      <c r="QDO30" s="22"/>
      <c r="QDP30" s="22"/>
      <c r="QDQ30" s="22"/>
      <c r="QDR30" s="15"/>
      <c r="QDS30" s="23"/>
      <c r="QDT30" s="21"/>
      <c r="QDU30"/>
      <c r="QDV30" s="4"/>
      <c r="QDW30" s="4"/>
      <c r="QDX30"/>
      <c r="QDY30" s="22"/>
      <c r="QDZ30" s="22"/>
      <c r="QEA30" s="22"/>
      <c r="QEB30" s="15"/>
      <c r="QEC30" s="23"/>
      <c r="QED30" s="21"/>
      <c r="QEE30"/>
      <c r="QEF30" s="4"/>
      <c r="QEG30" s="4"/>
      <c r="QEH30"/>
      <c r="QEI30" s="22"/>
      <c r="QEJ30" s="22"/>
      <c r="QEK30" s="22"/>
      <c r="QEL30" s="15"/>
      <c r="QEM30" s="23"/>
      <c r="QEN30" s="21"/>
      <c r="QEO30"/>
      <c r="QEP30" s="4"/>
      <c r="QEQ30" s="4"/>
      <c r="QER30"/>
      <c r="QES30" s="22"/>
      <c r="QET30" s="22"/>
      <c r="QEU30" s="22"/>
      <c r="QEV30" s="15"/>
      <c r="QEW30" s="23"/>
      <c r="QEX30" s="21"/>
      <c r="QEY30"/>
      <c r="QEZ30" s="4"/>
      <c r="QFA30" s="4"/>
      <c r="QFB30"/>
      <c r="QFC30" s="22"/>
      <c r="QFD30" s="22"/>
      <c r="QFE30" s="22"/>
      <c r="QFF30" s="15"/>
      <c r="QFG30" s="23"/>
      <c r="QFH30" s="21"/>
      <c r="QFI30"/>
      <c r="QFJ30" s="4"/>
      <c r="QFK30" s="4"/>
      <c r="QFL30"/>
      <c r="QFM30" s="22"/>
      <c r="QFN30" s="22"/>
      <c r="QFO30" s="22"/>
      <c r="QFP30" s="15"/>
      <c r="QFQ30" s="23"/>
      <c r="QFR30" s="21"/>
      <c r="QFS30"/>
      <c r="QFT30" s="4"/>
      <c r="QFU30" s="4"/>
      <c r="QFV30"/>
      <c r="QFW30" s="22"/>
      <c r="QFX30" s="22"/>
      <c r="QFY30" s="22"/>
      <c r="QFZ30" s="15"/>
      <c r="QGA30" s="23"/>
      <c r="QGB30" s="21"/>
      <c r="QGC30"/>
      <c r="QGD30" s="4"/>
      <c r="QGE30" s="4"/>
      <c r="QGF30"/>
      <c r="QGG30" s="22"/>
      <c r="QGH30" s="22"/>
      <c r="QGI30" s="22"/>
      <c r="QGJ30" s="15"/>
      <c r="QGK30" s="23"/>
      <c r="QGL30" s="21"/>
      <c r="QGM30"/>
      <c r="QGN30" s="4"/>
      <c r="QGO30" s="4"/>
      <c r="QGP30"/>
      <c r="QGQ30" s="22"/>
      <c r="QGR30" s="22"/>
      <c r="QGS30" s="22"/>
      <c r="QGT30" s="15"/>
      <c r="QGU30" s="23"/>
      <c r="QGV30" s="21"/>
      <c r="QGW30"/>
      <c r="QGX30" s="4"/>
      <c r="QGY30" s="4"/>
      <c r="QGZ30"/>
      <c r="QHA30" s="22"/>
      <c r="QHB30" s="22"/>
      <c r="QHC30" s="22"/>
      <c r="QHD30" s="15"/>
      <c r="QHE30" s="23"/>
      <c r="QHF30" s="21"/>
      <c r="QHG30"/>
      <c r="QHH30" s="4"/>
      <c r="QHI30" s="4"/>
      <c r="QHJ30"/>
      <c r="QHK30" s="22"/>
      <c r="QHL30" s="22"/>
      <c r="QHM30" s="22"/>
      <c r="QHN30" s="15"/>
      <c r="QHO30" s="23"/>
      <c r="QHP30" s="21"/>
      <c r="QHQ30"/>
      <c r="QHR30" s="4"/>
      <c r="QHS30" s="4"/>
      <c r="QHT30"/>
      <c r="QHU30" s="22"/>
      <c r="QHV30" s="22"/>
      <c r="QHW30" s="22"/>
      <c r="QHX30" s="15"/>
      <c r="QHY30" s="23"/>
      <c r="QHZ30" s="21"/>
      <c r="QIA30"/>
      <c r="QIB30" s="4"/>
      <c r="QIC30" s="4"/>
      <c r="QID30"/>
      <c r="QIE30" s="22"/>
      <c r="QIF30" s="22"/>
      <c r="QIG30" s="22"/>
      <c r="QIH30" s="15"/>
      <c r="QII30" s="23"/>
      <c r="QIJ30" s="21"/>
      <c r="QIK30"/>
      <c r="QIL30" s="4"/>
      <c r="QIM30" s="4"/>
      <c r="QIN30"/>
      <c r="QIO30" s="22"/>
      <c r="QIP30" s="22"/>
      <c r="QIQ30" s="22"/>
      <c r="QIR30" s="15"/>
      <c r="QIS30" s="23"/>
      <c r="QIT30" s="21"/>
      <c r="QIU30"/>
      <c r="QIV30" s="4"/>
      <c r="QIW30" s="4"/>
      <c r="QIX30"/>
      <c r="QIY30" s="22"/>
      <c r="QIZ30" s="22"/>
      <c r="QJA30" s="22"/>
      <c r="QJB30" s="15"/>
      <c r="QJC30" s="23"/>
      <c r="QJD30" s="21"/>
      <c r="QJE30"/>
      <c r="QJF30" s="4"/>
      <c r="QJG30" s="4"/>
      <c r="QJH30"/>
      <c r="QJI30" s="22"/>
      <c r="QJJ30" s="22"/>
      <c r="QJK30" s="22"/>
      <c r="QJL30" s="15"/>
      <c r="QJM30" s="23"/>
      <c r="QJN30" s="21"/>
      <c r="QJO30"/>
      <c r="QJP30" s="4"/>
      <c r="QJQ30" s="4"/>
      <c r="QJR30"/>
      <c r="QJS30" s="22"/>
      <c r="QJT30" s="22"/>
      <c r="QJU30" s="22"/>
      <c r="QJV30" s="15"/>
      <c r="QJW30" s="23"/>
      <c r="QJX30" s="21"/>
      <c r="QJY30"/>
      <c r="QJZ30" s="4"/>
      <c r="QKA30" s="4"/>
      <c r="QKB30"/>
      <c r="QKC30" s="22"/>
      <c r="QKD30" s="22"/>
      <c r="QKE30" s="22"/>
      <c r="QKF30" s="15"/>
      <c r="QKG30" s="23"/>
      <c r="QKH30" s="21"/>
      <c r="QKI30"/>
      <c r="QKJ30" s="4"/>
      <c r="QKK30" s="4"/>
      <c r="QKL30"/>
      <c r="QKM30" s="22"/>
      <c r="QKN30" s="22"/>
      <c r="QKO30" s="22"/>
      <c r="QKP30" s="15"/>
      <c r="QKQ30" s="23"/>
      <c r="QKR30" s="21"/>
      <c r="QKS30"/>
      <c r="QKT30" s="4"/>
      <c r="QKU30" s="4"/>
      <c r="QKV30"/>
      <c r="QKW30" s="22"/>
      <c r="QKX30" s="22"/>
      <c r="QKY30" s="22"/>
      <c r="QKZ30" s="15"/>
      <c r="QLA30" s="23"/>
      <c r="QLB30" s="21"/>
      <c r="QLC30"/>
      <c r="QLD30" s="4"/>
      <c r="QLE30" s="4"/>
      <c r="QLF30"/>
      <c r="QLG30" s="22"/>
      <c r="QLH30" s="22"/>
      <c r="QLI30" s="22"/>
      <c r="QLJ30" s="15"/>
      <c r="QLK30" s="23"/>
      <c r="QLL30" s="21"/>
      <c r="QLM30"/>
      <c r="QLN30" s="4"/>
      <c r="QLO30" s="4"/>
      <c r="QLP30"/>
      <c r="QLQ30" s="22"/>
      <c r="QLR30" s="22"/>
      <c r="QLS30" s="22"/>
      <c r="QLT30" s="15"/>
      <c r="QLU30" s="23"/>
      <c r="QLV30" s="21"/>
      <c r="QLW30"/>
      <c r="QLX30" s="4"/>
      <c r="QLY30" s="4"/>
      <c r="QLZ30"/>
      <c r="QMA30" s="22"/>
      <c r="QMB30" s="22"/>
      <c r="QMC30" s="22"/>
      <c r="QMD30" s="15"/>
      <c r="QME30" s="23"/>
      <c r="QMF30" s="21"/>
      <c r="QMG30"/>
      <c r="QMH30" s="4"/>
      <c r="QMI30" s="4"/>
      <c r="QMJ30"/>
      <c r="QMK30" s="22"/>
      <c r="QML30" s="22"/>
      <c r="QMM30" s="22"/>
      <c r="QMN30" s="15"/>
      <c r="QMO30" s="23"/>
      <c r="QMP30" s="21"/>
      <c r="QMQ30"/>
      <c r="QMR30" s="4"/>
      <c r="QMS30" s="4"/>
      <c r="QMT30"/>
      <c r="QMU30" s="22"/>
      <c r="QMV30" s="22"/>
      <c r="QMW30" s="22"/>
      <c r="QMX30" s="15"/>
      <c r="QMY30" s="23"/>
      <c r="QMZ30" s="21"/>
      <c r="QNA30"/>
      <c r="QNB30" s="4"/>
      <c r="QNC30" s="4"/>
      <c r="QND30"/>
      <c r="QNE30" s="22"/>
      <c r="QNF30" s="22"/>
      <c r="QNG30" s="22"/>
      <c r="QNH30" s="15"/>
      <c r="QNI30" s="23"/>
      <c r="QNJ30" s="21"/>
      <c r="QNK30"/>
      <c r="QNL30" s="4"/>
      <c r="QNM30" s="4"/>
      <c r="QNN30"/>
      <c r="QNO30" s="22"/>
      <c r="QNP30" s="22"/>
      <c r="QNQ30" s="22"/>
      <c r="QNR30" s="15"/>
      <c r="QNS30" s="23"/>
      <c r="QNT30" s="21"/>
      <c r="QNU30"/>
      <c r="QNV30" s="4"/>
      <c r="QNW30" s="4"/>
      <c r="QNX30"/>
      <c r="QNY30" s="22"/>
      <c r="QNZ30" s="22"/>
      <c r="QOA30" s="22"/>
      <c r="QOB30" s="15"/>
      <c r="QOC30" s="23"/>
      <c r="QOD30" s="21"/>
      <c r="QOE30"/>
      <c r="QOF30" s="4"/>
      <c r="QOG30" s="4"/>
      <c r="QOH30"/>
      <c r="QOI30" s="22"/>
      <c r="QOJ30" s="22"/>
      <c r="QOK30" s="22"/>
      <c r="QOL30" s="15"/>
      <c r="QOM30" s="23"/>
      <c r="QON30" s="21"/>
      <c r="QOO30"/>
      <c r="QOP30" s="4"/>
      <c r="QOQ30" s="4"/>
      <c r="QOR30"/>
      <c r="QOS30" s="22"/>
      <c r="QOT30" s="22"/>
      <c r="QOU30" s="22"/>
      <c r="QOV30" s="15"/>
      <c r="QOW30" s="23"/>
      <c r="QOX30" s="21"/>
      <c r="QOY30"/>
      <c r="QOZ30" s="4"/>
      <c r="QPA30" s="4"/>
      <c r="QPB30"/>
      <c r="QPC30" s="22"/>
      <c r="QPD30" s="22"/>
      <c r="QPE30" s="22"/>
      <c r="QPF30" s="15"/>
      <c r="QPG30" s="23"/>
      <c r="QPH30" s="21"/>
      <c r="QPI30"/>
      <c r="QPJ30" s="4"/>
      <c r="QPK30" s="4"/>
      <c r="QPL30"/>
      <c r="QPM30" s="22"/>
      <c r="QPN30" s="22"/>
      <c r="QPO30" s="22"/>
      <c r="QPP30" s="15"/>
      <c r="QPQ30" s="23"/>
      <c r="QPR30" s="21"/>
      <c r="QPS30"/>
      <c r="QPT30" s="4"/>
      <c r="QPU30" s="4"/>
      <c r="QPV30"/>
      <c r="QPW30" s="22"/>
      <c r="QPX30" s="22"/>
      <c r="QPY30" s="22"/>
      <c r="QPZ30" s="15"/>
      <c r="QQA30" s="23"/>
      <c r="QQB30" s="21"/>
      <c r="QQC30"/>
      <c r="QQD30" s="4"/>
      <c r="QQE30" s="4"/>
      <c r="QQF30"/>
      <c r="QQG30" s="22"/>
      <c r="QQH30" s="22"/>
      <c r="QQI30" s="22"/>
      <c r="QQJ30" s="15"/>
      <c r="QQK30" s="23"/>
      <c r="QQL30" s="21"/>
      <c r="QQM30"/>
      <c r="QQN30" s="4"/>
      <c r="QQO30" s="4"/>
      <c r="QQP30"/>
      <c r="QQQ30" s="22"/>
      <c r="QQR30" s="22"/>
      <c r="QQS30" s="22"/>
      <c r="QQT30" s="15"/>
      <c r="QQU30" s="23"/>
      <c r="QQV30" s="21"/>
      <c r="QQW30"/>
      <c r="QQX30" s="4"/>
      <c r="QQY30" s="4"/>
      <c r="QQZ30"/>
      <c r="QRA30" s="22"/>
      <c r="QRB30" s="22"/>
      <c r="QRC30" s="22"/>
      <c r="QRD30" s="15"/>
      <c r="QRE30" s="23"/>
      <c r="QRF30" s="21"/>
      <c r="QRG30"/>
      <c r="QRH30" s="4"/>
      <c r="QRI30" s="4"/>
      <c r="QRJ30"/>
      <c r="QRK30" s="22"/>
      <c r="QRL30" s="22"/>
      <c r="QRM30" s="22"/>
      <c r="QRN30" s="15"/>
      <c r="QRO30" s="23"/>
      <c r="QRP30" s="21"/>
      <c r="QRQ30"/>
      <c r="QRR30" s="4"/>
      <c r="QRS30" s="4"/>
      <c r="QRT30"/>
      <c r="QRU30" s="22"/>
      <c r="QRV30" s="22"/>
      <c r="QRW30" s="22"/>
      <c r="QRX30" s="15"/>
      <c r="QRY30" s="23"/>
      <c r="QRZ30" s="21"/>
      <c r="QSA30"/>
      <c r="QSB30" s="4"/>
      <c r="QSC30" s="4"/>
      <c r="QSD30"/>
      <c r="QSE30" s="22"/>
      <c r="QSF30" s="22"/>
      <c r="QSG30" s="22"/>
      <c r="QSH30" s="15"/>
      <c r="QSI30" s="23"/>
      <c r="QSJ30" s="21"/>
      <c r="QSK30"/>
      <c r="QSL30" s="4"/>
      <c r="QSM30" s="4"/>
      <c r="QSN30"/>
      <c r="QSO30" s="22"/>
      <c r="QSP30" s="22"/>
      <c r="QSQ30" s="22"/>
      <c r="QSR30" s="15"/>
      <c r="QSS30" s="23"/>
      <c r="QST30" s="21"/>
      <c r="QSU30"/>
      <c r="QSV30" s="4"/>
      <c r="QSW30" s="4"/>
      <c r="QSX30"/>
      <c r="QSY30" s="22"/>
      <c r="QSZ30" s="22"/>
      <c r="QTA30" s="22"/>
      <c r="QTB30" s="15"/>
      <c r="QTC30" s="23"/>
      <c r="QTD30" s="21"/>
      <c r="QTE30"/>
      <c r="QTF30" s="4"/>
      <c r="QTG30" s="4"/>
      <c r="QTH30"/>
      <c r="QTI30" s="22"/>
      <c r="QTJ30" s="22"/>
      <c r="QTK30" s="22"/>
      <c r="QTL30" s="15"/>
      <c r="QTM30" s="23"/>
      <c r="QTN30" s="21"/>
      <c r="QTO30"/>
      <c r="QTP30" s="4"/>
      <c r="QTQ30" s="4"/>
      <c r="QTR30"/>
      <c r="QTS30" s="22"/>
      <c r="QTT30" s="22"/>
      <c r="QTU30" s="22"/>
      <c r="QTV30" s="15"/>
      <c r="QTW30" s="23"/>
      <c r="QTX30" s="21"/>
      <c r="QTY30"/>
      <c r="QTZ30" s="4"/>
      <c r="QUA30" s="4"/>
      <c r="QUB30"/>
      <c r="QUC30" s="22"/>
      <c r="QUD30" s="22"/>
      <c r="QUE30" s="22"/>
      <c r="QUF30" s="15"/>
      <c r="QUG30" s="23"/>
      <c r="QUH30" s="21"/>
      <c r="QUI30"/>
      <c r="QUJ30" s="4"/>
      <c r="QUK30" s="4"/>
      <c r="QUL30"/>
      <c r="QUM30" s="22"/>
      <c r="QUN30" s="22"/>
      <c r="QUO30" s="22"/>
      <c r="QUP30" s="15"/>
      <c r="QUQ30" s="23"/>
      <c r="QUR30" s="21"/>
      <c r="QUS30"/>
      <c r="QUT30" s="4"/>
      <c r="QUU30" s="4"/>
      <c r="QUV30"/>
      <c r="QUW30" s="22"/>
      <c r="QUX30" s="22"/>
      <c r="QUY30" s="22"/>
      <c r="QUZ30" s="15"/>
      <c r="QVA30" s="23"/>
      <c r="QVB30" s="21"/>
      <c r="QVC30"/>
      <c r="QVD30" s="4"/>
      <c r="QVE30" s="4"/>
      <c r="QVF30"/>
      <c r="QVG30" s="22"/>
      <c r="QVH30" s="22"/>
      <c r="QVI30" s="22"/>
      <c r="QVJ30" s="15"/>
      <c r="QVK30" s="23"/>
      <c r="QVL30" s="21"/>
      <c r="QVM30"/>
      <c r="QVN30" s="4"/>
      <c r="QVO30" s="4"/>
      <c r="QVP30"/>
      <c r="QVQ30" s="22"/>
      <c r="QVR30" s="22"/>
      <c r="QVS30" s="22"/>
      <c r="QVT30" s="15"/>
      <c r="QVU30" s="23"/>
      <c r="QVV30" s="21"/>
      <c r="QVW30"/>
      <c r="QVX30" s="4"/>
      <c r="QVY30" s="4"/>
      <c r="QVZ30"/>
      <c r="QWA30" s="22"/>
      <c r="QWB30" s="22"/>
      <c r="QWC30" s="22"/>
      <c r="QWD30" s="15"/>
      <c r="QWE30" s="23"/>
      <c r="QWF30" s="21"/>
      <c r="QWG30"/>
      <c r="QWH30" s="4"/>
      <c r="QWI30" s="4"/>
      <c r="QWJ30"/>
      <c r="QWK30" s="22"/>
      <c r="QWL30" s="22"/>
      <c r="QWM30" s="22"/>
      <c r="QWN30" s="15"/>
      <c r="QWO30" s="23"/>
      <c r="QWP30" s="21"/>
      <c r="QWQ30"/>
      <c r="QWR30" s="4"/>
      <c r="QWS30" s="4"/>
      <c r="QWT30"/>
      <c r="QWU30" s="22"/>
      <c r="QWV30" s="22"/>
      <c r="QWW30" s="22"/>
      <c r="QWX30" s="15"/>
      <c r="QWY30" s="23"/>
      <c r="QWZ30" s="21"/>
      <c r="QXA30"/>
      <c r="QXB30" s="4"/>
      <c r="QXC30" s="4"/>
      <c r="QXD30"/>
      <c r="QXE30" s="22"/>
      <c r="QXF30" s="22"/>
      <c r="QXG30" s="22"/>
      <c r="QXH30" s="15"/>
      <c r="QXI30" s="23"/>
      <c r="QXJ30" s="21"/>
      <c r="QXK30"/>
      <c r="QXL30" s="4"/>
      <c r="QXM30" s="4"/>
      <c r="QXN30"/>
      <c r="QXO30" s="22"/>
      <c r="QXP30" s="22"/>
      <c r="QXQ30" s="22"/>
      <c r="QXR30" s="15"/>
      <c r="QXS30" s="23"/>
      <c r="QXT30" s="21"/>
      <c r="QXU30"/>
      <c r="QXV30" s="4"/>
      <c r="QXW30" s="4"/>
      <c r="QXX30"/>
      <c r="QXY30" s="22"/>
      <c r="QXZ30" s="22"/>
      <c r="QYA30" s="22"/>
      <c r="QYB30" s="15"/>
      <c r="QYC30" s="23"/>
      <c r="QYD30" s="21"/>
      <c r="QYE30"/>
      <c r="QYF30" s="4"/>
      <c r="QYG30" s="4"/>
      <c r="QYH30"/>
      <c r="QYI30" s="22"/>
      <c r="QYJ30" s="22"/>
      <c r="QYK30" s="22"/>
      <c r="QYL30" s="15"/>
      <c r="QYM30" s="23"/>
      <c r="QYN30" s="21"/>
      <c r="QYO30"/>
      <c r="QYP30" s="4"/>
      <c r="QYQ30" s="4"/>
      <c r="QYR30"/>
      <c r="QYS30" s="22"/>
      <c r="QYT30" s="22"/>
      <c r="QYU30" s="22"/>
      <c r="QYV30" s="15"/>
      <c r="QYW30" s="23"/>
      <c r="QYX30" s="21"/>
      <c r="QYY30"/>
      <c r="QYZ30" s="4"/>
      <c r="QZA30" s="4"/>
      <c r="QZB30"/>
      <c r="QZC30" s="22"/>
      <c r="QZD30" s="22"/>
      <c r="QZE30" s="22"/>
      <c r="QZF30" s="15"/>
      <c r="QZG30" s="23"/>
      <c r="QZH30" s="21"/>
      <c r="QZI30"/>
      <c r="QZJ30" s="4"/>
      <c r="QZK30" s="4"/>
      <c r="QZL30"/>
      <c r="QZM30" s="22"/>
      <c r="QZN30" s="22"/>
      <c r="QZO30" s="22"/>
      <c r="QZP30" s="15"/>
      <c r="QZQ30" s="23"/>
      <c r="QZR30" s="21"/>
      <c r="QZS30"/>
      <c r="QZT30" s="4"/>
      <c r="QZU30" s="4"/>
      <c r="QZV30"/>
      <c r="QZW30" s="22"/>
      <c r="QZX30" s="22"/>
      <c r="QZY30" s="22"/>
      <c r="QZZ30" s="15"/>
      <c r="RAA30" s="23"/>
      <c r="RAB30" s="21"/>
      <c r="RAC30"/>
      <c r="RAD30" s="4"/>
      <c r="RAE30" s="4"/>
      <c r="RAF30"/>
      <c r="RAG30" s="22"/>
      <c r="RAH30" s="22"/>
      <c r="RAI30" s="22"/>
      <c r="RAJ30" s="15"/>
      <c r="RAK30" s="23"/>
      <c r="RAL30" s="21"/>
      <c r="RAM30"/>
      <c r="RAN30" s="4"/>
      <c r="RAO30" s="4"/>
      <c r="RAP30"/>
      <c r="RAQ30" s="22"/>
      <c r="RAR30" s="22"/>
      <c r="RAS30" s="22"/>
      <c r="RAT30" s="15"/>
      <c r="RAU30" s="23"/>
      <c r="RAV30" s="21"/>
      <c r="RAW30"/>
      <c r="RAX30" s="4"/>
      <c r="RAY30" s="4"/>
      <c r="RAZ30"/>
      <c r="RBA30" s="22"/>
      <c r="RBB30" s="22"/>
      <c r="RBC30" s="22"/>
      <c r="RBD30" s="15"/>
      <c r="RBE30" s="23"/>
      <c r="RBF30" s="21"/>
      <c r="RBG30"/>
      <c r="RBH30" s="4"/>
      <c r="RBI30" s="4"/>
      <c r="RBJ30"/>
      <c r="RBK30" s="22"/>
      <c r="RBL30" s="22"/>
      <c r="RBM30" s="22"/>
      <c r="RBN30" s="15"/>
      <c r="RBO30" s="23"/>
      <c r="RBP30" s="21"/>
      <c r="RBQ30"/>
      <c r="RBR30" s="4"/>
      <c r="RBS30" s="4"/>
      <c r="RBT30"/>
      <c r="RBU30" s="22"/>
      <c r="RBV30" s="22"/>
      <c r="RBW30" s="22"/>
      <c r="RBX30" s="15"/>
      <c r="RBY30" s="23"/>
      <c r="RBZ30" s="21"/>
      <c r="RCA30"/>
      <c r="RCB30" s="4"/>
      <c r="RCC30" s="4"/>
      <c r="RCD30"/>
      <c r="RCE30" s="22"/>
      <c r="RCF30" s="22"/>
      <c r="RCG30" s="22"/>
      <c r="RCH30" s="15"/>
      <c r="RCI30" s="23"/>
      <c r="RCJ30" s="21"/>
      <c r="RCK30"/>
      <c r="RCL30" s="4"/>
      <c r="RCM30" s="4"/>
      <c r="RCN30"/>
      <c r="RCO30" s="22"/>
      <c r="RCP30" s="22"/>
      <c r="RCQ30" s="22"/>
      <c r="RCR30" s="15"/>
      <c r="RCS30" s="23"/>
      <c r="RCT30" s="21"/>
      <c r="RCU30"/>
      <c r="RCV30" s="4"/>
      <c r="RCW30" s="4"/>
      <c r="RCX30"/>
      <c r="RCY30" s="22"/>
      <c r="RCZ30" s="22"/>
      <c r="RDA30" s="22"/>
      <c r="RDB30" s="15"/>
      <c r="RDC30" s="23"/>
      <c r="RDD30" s="21"/>
      <c r="RDE30"/>
      <c r="RDF30" s="4"/>
      <c r="RDG30" s="4"/>
      <c r="RDH30"/>
      <c r="RDI30" s="22"/>
      <c r="RDJ30" s="22"/>
      <c r="RDK30" s="22"/>
      <c r="RDL30" s="15"/>
      <c r="RDM30" s="23"/>
      <c r="RDN30" s="21"/>
      <c r="RDO30"/>
      <c r="RDP30" s="4"/>
      <c r="RDQ30" s="4"/>
      <c r="RDR30"/>
      <c r="RDS30" s="22"/>
      <c r="RDT30" s="22"/>
      <c r="RDU30" s="22"/>
      <c r="RDV30" s="15"/>
      <c r="RDW30" s="23"/>
      <c r="RDX30" s="21"/>
      <c r="RDY30"/>
      <c r="RDZ30" s="4"/>
      <c r="REA30" s="4"/>
      <c r="REB30"/>
      <c r="REC30" s="22"/>
      <c r="RED30" s="22"/>
      <c r="REE30" s="22"/>
      <c r="REF30" s="15"/>
      <c r="REG30" s="23"/>
      <c r="REH30" s="21"/>
      <c r="REI30"/>
      <c r="REJ30" s="4"/>
      <c r="REK30" s="4"/>
      <c r="REL30"/>
      <c r="REM30" s="22"/>
      <c r="REN30" s="22"/>
      <c r="REO30" s="22"/>
      <c r="REP30" s="15"/>
      <c r="REQ30" s="23"/>
      <c r="RER30" s="21"/>
      <c r="RES30"/>
      <c r="RET30" s="4"/>
      <c r="REU30" s="4"/>
      <c r="REV30"/>
      <c r="REW30" s="22"/>
      <c r="REX30" s="22"/>
      <c r="REY30" s="22"/>
      <c r="REZ30" s="15"/>
      <c r="RFA30" s="23"/>
      <c r="RFB30" s="21"/>
      <c r="RFC30"/>
      <c r="RFD30" s="4"/>
      <c r="RFE30" s="4"/>
      <c r="RFF30"/>
      <c r="RFG30" s="22"/>
      <c r="RFH30" s="22"/>
      <c r="RFI30" s="22"/>
      <c r="RFJ30" s="15"/>
      <c r="RFK30" s="23"/>
      <c r="RFL30" s="21"/>
      <c r="RFM30"/>
      <c r="RFN30" s="4"/>
      <c r="RFO30" s="4"/>
      <c r="RFP30"/>
      <c r="RFQ30" s="22"/>
      <c r="RFR30" s="22"/>
      <c r="RFS30" s="22"/>
      <c r="RFT30" s="15"/>
      <c r="RFU30" s="23"/>
      <c r="RFV30" s="21"/>
      <c r="RFW30"/>
      <c r="RFX30" s="4"/>
      <c r="RFY30" s="4"/>
      <c r="RFZ30"/>
      <c r="RGA30" s="22"/>
      <c r="RGB30" s="22"/>
      <c r="RGC30" s="22"/>
      <c r="RGD30" s="15"/>
      <c r="RGE30" s="23"/>
      <c r="RGF30" s="21"/>
      <c r="RGG30"/>
      <c r="RGH30" s="4"/>
      <c r="RGI30" s="4"/>
      <c r="RGJ30"/>
      <c r="RGK30" s="22"/>
      <c r="RGL30" s="22"/>
      <c r="RGM30" s="22"/>
      <c r="RGN30" s="15"/>
      <c r="RGO30" s="23"/>
      <c r="RGP30" s="21"/>
      <c r="RGQ30"/>
      <c r="RGR30" s="4"/>
      <c r="RGS30" s="4"/>
      <c r="RGT30"/>
      <c r="RGU30" s="22"/>
      <c r="RGV30" s="22"/>
      <c r="RGW30" s="22"/>
      <c r="RGX30" s="15"/>
      <c r="RGY30" s="23"/>
      <c r="RGZ30" s="21"/>
      <c r="RHA30"/>
      <c r="RHB30" s="4"/>
      <c r="RHC30" s="4"/>
      <c r="RHD30"/>
      <c r="RHE30" s="22"/>
      <c r="RHF30" s="22"/>
      <c r="RHG30" s="22"/>
      <c r="RHH30" s="15"/>
      <c r="RHI30" s="23"/>
      <c r="RHJ30" s="21"/>
      <c r="RHK30"/>
      <c r="RHL30" s="4"/>
      <c r="RHM30" s="4"/>
      <c r="RHN30"/>
      <c r="RHO30" s="22"/>
      <c r="RHP30" s="22"/>
      <c r="RHQ30" s="22"/>
      <c r="RHR30" s="15"/>
      <c r="RHS30" s="23"/>
      <c r="RHT30" s="21"/>
      <c r="RHU30"/>
      <c r="RHV30" s="4"/>
      <c r="RHW30" s="4"/>
      <c r="RHX30"/>
      <c r="RHY30" s="22"/>
      <c r="RHZ30" s="22"/>
      <c r="RIA30" s="22"/>
      <c r="RIB30" s="15"/>
      <c r="RIC30" s="23"/>
      <c r="RID30" s="21"/>
      <c r="RIE30"/>
      <c r="RIF30" s="4"/>
      <c r="RIG30" s="4"/>
      <c r="RIH30"/>
      <c r="RII30" s="22"/>
      <c r="RIJ30" s="22"/>
      <c r="RIK30" s="22"/>
      <c r="RIL30" s="15"/>
      <c r="RIM30" s="23"/>
      <c r="RIN30" s="21"/>
      <c r="RIO30"/>
      <c r="RIP30" s="4"/>
      <c r="RIQ30" s="4"/>
      <c r="RIR30"/>
      <c r="RIS30" s="22"/>
      <c r="RIT30" s="22"/>
      <c r="RIU30" s="22"/>
      <c r="RIV30" s="15"/>
      <c r="RIW30" s="23"/>
      <c r="RIX30" s="21"/>
      <c r="RIY30"/>
      <c r="RIZ30" s="4"/>
      <c r="RJA30" s="4"/>
      <c r="RJB30"/>
      <c r="RJC30" s="22"/>
      <c r="RJD30" s="22"/>
      <c r="RJE30" s="22"/>
      <c r="RJF30" s="15"/>
      <c r="RJG30" s="23"/>
      <c r="RJH30" s="21"/>
      <c r="RJI30"/>
      <c r="RJJ30" s="4"/>
      <c r="RJK30" s="4"/>
      <c r="RJL30"/>
      <c r="RJM30" s="22"/>
      <c r="RJN30" s="22"/>
      <c r="RJO30" s="22"/>
      <c r="RJP30" s="15"/>
      <c r="RJQ30" s="23"/>
      <c r="RJR30" s="21"/>
      <c r="RJS30"/>
      <c r="RJT30" s="4"/>
      <c r="RJU30" s="4"/>
      <c r="RJV30"/>
      <c r="RJW30" s="22"/>
      <c r="RJX30" s="22"/>
      <c r="RJY30" s="22"/>
      <c r="RJZ30" s="15"/>
      <c r="RKA30" s="23"/>
      <c r="RKB30" s="21"/>
      <c r="RKC30"/>
      <c r="RKD30" s="4"/>
      <c r="RKE30" s="4"/>
      <c r="RKF30"/>
      <c r="RKG30" s="22"/>
      <c r="RKH30" s="22"/>
      <c r="RKI30" s="22"/>
      <c r="RKJ30" s="15"/>
      <c r="RKK30" s="23"/>
      <c r="RKL30" s="21"/>
      <c r="RKM30"/>
      <c r="RKN30" s="4"/>
      <c r="RKO30" s="4"/>
      <c r="RKP30"/>
      <c r="RKQ30" s="22"/>
      <c r="RKR30" s="22"/>
      <c r="RKS30" s="22"/>
      <c r="RKT30" s="15"/>
      <c r="RKU30" s="23"/>
      <c r="RKV30" s="21"/>
      <c r="RKW30"/>
      <c r="RKX30" s="4"/>
      <c r="RKY30" s="4"/>
      <c r="RKZ30"/>
      <c r="RLA30" s="22"/>
      <c r="RLB30" s="22"/>
      <c r="RLC30" s="22"/>
      <c r="RLD30" s="15"/>
      <c r="RLE30" s="23"/>
      <c r="RLF30" s="21"/>
      <c r="RLG30"/>
      <c r="RLH30" s="4"/>
      <c r="RLI30" s="4"/>
      <c r="RLJ30"/>
      <c r="RLK30" s="22"/>
      <c r="RLL30" s="22"/>
      <c r="RLM30" s="22"/>
      <c r="RLN30" s="15"/>
      <c r="RLO30" s="23"/>
      <c r="RLP30" s="21"/>
      <c r="RLQ30"/>
      <c r="RLR30" s="4"/>
      <c r="RLS30" s="4"/>
      <c r="RLT30"/>
      <c r="RLU30" s="22"/>
      <c r="RLV30" s="22"/>
      <c r="RLW30" s="22"/>
      <c r="RLX30" s="15"/>
      <c r="RLY30" s="23"/>
      <c r="RLZ30" s="21"/>
      <c r="RMA30"/>
      <c r="RMB30" s="4"/>
      <c r="RMC30" s="4"/>
      <c r="RMD30"/>
      <c r="RME30" s="22"/>
      <c r="RMF30" s="22"/>
      <c r="RMG30" s="22"/>
      <c r="RMH30" s="15"/>
      <c r="RMI30" s="23"/>
      <c r="RMJ30" s="21"/>
      <c r="RMK30"/>
      <c r="RML30" s="4"/>
      <c r="RMM30" s="4"/>
      <c r="RMN30"/>
      <c r="RMO30" s="22"/>
      <c r="RMP30" s="22"/>
      <c r="RMQ30" s="22"/>
      <c r="RMR30" s="15"/>
      <c r="RMS30" s="23"/>
      <c r="RMT30" s="21"/>
      <c r="RMU30"/>
      <c r="RMV30" s="4"/>
      <c r="RMW30" s="4"/>
      <c r="RMX30"/>
      <c r="RMY30" s="22"/>
      <c r="RMZ30" s="22"/>
      <c r="RNA30" s="22"/>
      <c r="RNB30" s="15"/>
      <c r="RNC30" s="23"/>
      <c r="RND30" s="21"/>
      <c r="RNE30"/>
      <c r="RNF30" s="4"/>
      <c r="RNG30" s="4"/>
      <c r="RNH30"/>
      <c r="RNI30" s="22"/>
      <c r="RNJ30" s="22"/>
      <c r="RNK30" s="22"/>
      <c r="RNL30" s="15"/>
      <c r="RNM30" s="23"/>
      <c r="RNN30" s="21"/>
      <c r="RNO30"/>
      <c r="RNP30" s="4"/>
      <c r="RNQ30" s="4"/>
      <c r="RNR30"/>
      <c r="RNS30" s="22"/>
      <c r="RNT30" s="22"/>
      <c r="RNU30" s="22"/>
      <c r="RNV30" s="15"/>
      <c r="RNW30" s="23"/>
      <c r="RNX30" s="21"/>
      <c r="RNY30"/>
      <c r="RNZ30" s="4"/>
      <c r="ROA30" s="4"/>
      <c r="ROB30"/>
      <c r="ROC30" s="22"/>
      <c r="ROD30" s="22"/>
      <c r="ROE30" s="22"/>
      <c r="ROF30" s="15"/>
      <c r="ROG30" s="23"/>
      <c r="ROH30" s="21"/>
      <c r="ROI30"/>
      <c r="ROJ30" s="4"/>
      <c r="ROK30" s="4"/>
      <c r="ROL30"/>
      <c r="ROM30" s="22"/>
      <c r="RON30" s="22"/>
      <c r="ROO30" s="22"/>
      <c r="ROP30" s="15"/>
      <c r="ROQ30" s="23"/>
      <c r="ROR30" s="21"/>
      <c r="ROS30"/>
      <c r="ROT30" s="4"/>
      <c r="ROU30" s="4"/>
      <c r="ROV30"/>
      <c r="ROW30" s="22"/>
      <c r="ROX30" s="22"/>
      <c r="ROY30" s="22"/>
      <c r="ROZ30" s="15"/>
      <c r="RPA30" s="23"/>
      <c r="RPB30" s="21"/>
      <c r="RPC30"/>
      <c r="RPD30" s="4"/>
      <c r="RPE30" s="4"/>
      <c r="RPF30"/>
      <c r="RPG30" s="22"/>
      <c r="RPH30" s="22"/>
      <c r="RPI30" s="22"/>
      <c r="RPJ30" s="15"/>
      <c r="RPK30" s="23"/>
      <c r="RPL30" s="21"/>
      <c r="RPM30"/>
      <c r="RPN30" s="4"/>
      <c r="RPO30" s="4"/>
      <c r="RPP30"/>
      <c r="RPQ30" s="22"/>
      <c r="RPR30" s="22"/>
      <c r="RPS30" s="22"/>
      <c r="RPT30" s="15"/>
      <c r="RPU30" s="23"/>
      <c r="RPV30" s="21"/>
      <c r="RPW30"/>
      <c r="RPX30" s="4"/>
      <c r="RPY30" s="4"/>
      <c r="RPZ30"/>
      <c r="RQA30" s="22"/>
      <c r="RQB30" s="22"/>
      <c r="RQC30" s="22"/>
      <c r="RQD30" s="15"/>
      <c r="RQE30" s="23"/>
      <c r="RQF30" s="21"/>
      <c r="RQG30"/>
      <c r="RQH30" s="4"/>
      <c r="RQI30" s="4"/>
      <c r="RQJ30"/>
      <c r="RQK30" s="22"/>
      <c r="RQL30" s="22"/>
      <c r="RQM30" s="22"/>
      <c r="RQN30" s="15"/>
      <c r="RQO30" s="23"/>
      <c r="RQP30" s="21"/>
      <c r="RQQ30"/>
      <c r="RQR30" s="4"/>
      <c r="RQS30" s="4"/>
      <c r="RQT30"/>
      <c r="RQU30" s="22"/>
      <c r="RQV30" s="22"/>
      <c r="RQW30" s="22"/>
      <c r="RQX30" s="15"/>
      <c r="RQY30" s="23"/>
      <c r="RQZ30" s="21"/>
      <c r="RRA30"/>
      <c r="RRB30" s="4"/>
      <c r="RRC30" s="4"/>
      <c r="RRD30"/>
      <c r="RRE30" s="22"/>
      <c r="RRF30" s="22"/>
      <c r="RRG30" s="22"/>
      <c r="RRH30" s="15"/>
      <c r="RRI30" s="23"/>
      <c r="RRJ30" s="21"/>
      <c r="RRK30"/>
      <c r="RRL30" s="4"/>
      <c r="RRM30" s="4"/>
      <c r="RRN30"/>
      <c r="RRO30" s="22"/>
      <c r="RRP30" s="22"/>
      <c r="RRQ30" s="22"/>
      <c r="RRR30" s="15"/>
      <c r="RRS30" s="23"/>
      <c r="RRT30" s="21"/>
      <c r="RRU30"/>
      <c r="RRV30" s="4"/>
      <c r="RRW30" s="4"/>
      <c r="RRX30"/>
      <c r="RRY30" s="22"/>
      <c r="RRZ30" s="22"/>
      <c r="RSA30" s="22"/>
      <c r="RSB30" s="15"/>
      <c r="RSC30" s="23"/>
      <c r="RSD30" s="21"/>
      <c r="RSE30"/>
      <c r="RSF30" s="4"/>
      <c r="RSG30" s="4"/>
      <c r="RSH30"/>
      <c r="RSI30" s="22"/>
      <c r="RSJ30" s="22"/>
      <c r="RSK30" s="22"/>
      <c r="RSL30" s="15"/>
      <c r="RSM30" s="23"/>
      <c r="RSN30" s="21"/>
      <c r="RSO30"/>
      <c r="RSP30" s="4"/>
      <c r="RSQ30" s="4"/>
      <c r="RSR30"/>
      <c r="RSS30" s="22"/>
      <c r="RST30" s="22"/>
      <c r="RSU30" s="22"/>
      <c r="RSV30" s="15"/>
      <c r="RSW30" s="23"/>
      <c r="RSX30" s="21"/>
      <c r="RSY30"/>
      <c r="RSZ30" s="4"/>
      <c r="RTA30" s="4"/>
      <c r="RTB30"/>
      <c r="RTC30" s="22"/>
      <c r="RTD30" s="22"/>
      <c r="RTE30" s="22"/>
      <c r="RTF30" s="15"/>
      <c r="RTG30" s="23"/>
      <c r="RTH30" s="21"/>
      <c r="RTI30"/>
      <c r="RTJ30" s="4"/>
      <c r="RTK30" s="4"/>
      <c r="RTL30"/>
      <c r="RTM30" s="22"/>
      <c r="RTN30" s="22"/>
      <c r="RTO30" s="22"/>
      <c r="RTP30" s="15"/>
      <c r="RTQ30" s="23"/>
      <c r="RTR30" s="21"/>
      <c r="RTS30"/>
      <c r="RTT30" s="4"/>
      <c r="RTU30" s="4"/>
      <c r="RTV30"/>
      <c r="RTW30" s="22"/>
      <c r="RTX30" s="22"/>
      <c r="RTY30" s="22"/>
      <c r="RTZ30" s="15"/>
      <c r="RUA30" s="23"/>
      <c r="RUB30" s="21"/>
      <c r="RUC30"/>
      <c r="RUD30" s="4"/>
      <c r="RUE30" s="4"/>
      <c r="RUF30"/>
      <c r="RUG30" s="22"/>
      <c r="RUH30" s="22"/>
      <c r="RUI30" s="22"/>
      <c r="RUJ30" s="15"/>
      <c r="RUK30" s="23"/>
      <c r="RUL30" s="21"/>
      <c r="RUM30"/>
      <c r="RUN30" s="4"/>
      <c r="RUO30" s="4"/>
      <c r="RUP30"/>
      <c r="RUQ30" s="22"/>
      <c r="RUR30" s="22"/>
      <c r="RUS30" s="22"/>
      <c r="RUT30" s="15"/>
      <c r="RUU30" s="23"/>
      <c r="RUV30" s="21"/>
      <c r="RUW30"/>
      <c r="RUX30" s="4"/>
      <c r="RUY30" s="4"/>
      <c r="RUZ30"/>
      <c r="RVA30" s="22"/>
      <c r="RVB30" s="22"/>
      <c r="RVC30" s="22"/>
      <c r="RVD30" s="15"/>
      <c r="RVE30" s="23"/>
      <c r="RVF30" s="21"/>
      <c r="RVG30"/>
      <c r="RVH30" s="4"/>
      <c r="RVI30" s="4"/>
      <c r="RVJ30"/>
      <c r="RVK30" s="22"/>
      <c r="RVL30" s="22"/>
      <c r="RVM30" s="22"/>
      <c r="RVN30" s="15"/>
      <c r="RVO30" s="23"/>
      <c r="RVP30" s="21"/>
      <c r="RVQ30"/>
      <c r="RVR30" s="4"/>
      <c r="RVS30" s="4"/>
      <c r="RVT30"/>
      <c r="RVU30" s="22"/>
      <c r="RVV30" s="22"/>
      <c r="RVW30" s="22"/>
      <c r="RVX30" s="15"/>
      <c r="RVY30" s="23"/>
      <c r="RVZ30" s="21"/>
      <c r="RWA30"/>
      <c r="RWB30" s="4"/>
      <c r="RWC30" s="4"/>
      <c r="RWD30"/>
      <c r="RWE30" s="22"/>
      <c r="RWF30" s="22"/>
      <c r="RWG30" s="22"/>
      <c r="RWH30" s="15"/>
      <c r="RWI30" s="23"/>
      <c r="RWJ30" s="21"/>
      <c r="RWK30"/>
      <c r="RWL30" s="4"/>
      <c r="RWM30" s="4"/>
      <c r="RWN30"/>
      <c r="RWO30" s="22"/>
      <c r="RWP30" s="22"/>
      <c r="RWQ30" s="22"/>
      <c r="RWR30" s="15"/>
      <c r="RWS30" s="23"/>
      <c r="RWT30" s="21"/>
      <c r="RWU30"/>
      <c r="RWV30" s="4"/>
      <c r="RWW30" s="4"/>
      <c r="RWX30"/>
      <c r="RWY30" s="22"/>
      <c r="RWZ30" s="22"/>
      <c r="RXA30" s="22"/>
      <c r="RXB30" s="15"/>
      <c r="RXC30" s="23"/>
      <c r="RXD30" s="21"/>
      <c r="RXE30"/>
      <c r="RXF30" s="4"/>
      <c r="RXG30" s="4"/>
      <c r="RXH30"/>
      <c r="RXI30" s="22"/>
      <c r="RXJ30" s="22"/>
      <c r="RXK30" s="22"/>
      <c r="RXL30" s="15"/>
      <c r="RXM30" s="23"/>
      <c r="RXN30" s="21"/>
      <c r="RXO30"/>
      <c r="RXP30" s="4"/>
      <c r="RXQ30" s="4"/>
      <c r="RXR30"/>
      <c r="RXS30" s="22"/>
      <c r="RXT30" s="22"/>
      <c r="RXU30" s="22"/>
      <c r="RXV30" s="15"/>
      <c r="RXW30" s="23"/>
      <c r="RXX30" s="21"/>
      <c r="RXY30"/>
      <c r="RXZ30" s="4"/>
      <c r="RYA30" s="4"/>
      <c r="RYB30"/>
      <c r="RYC30" s="22"/>
      <c r="RYD30" s="22"/>
      <c r="RYE30" s="22"/>
      <c r="RYF30" s="15"/>
      <c r="RYG30" s="23"/>
      <c r="RYH30" s="21"/>
      <c r="RYI30"/>
      <c r="RYJ30" s="4"/>
      <c r="RYK30" s="4"/>
      <c r="RYL30"/>
      <c r="RYM30" s="22"/>
      <c r="RYN30" s="22"/>
      <c r="RYO30" s="22"/>
      <c r="RYP30" s="15"/>
      <c r="RYQ30" s="23"/>
      <c r="RYR30" s="21"/>
      <c r="RYS30"/>
      <c r="RYT30" s="4"/>
      <c r="RYU30" s="4"/>
      <c r="RYV30"/>
      <c r="RYW30" s="22"/>
      <c r="RYX30" s="22"/>
      <c r="RYY30" s="22"/>
      <c r="RYZ30" s="15"/>
      <c r="RZA30" s="23"/>
      <c r="RZB30" s="21"/>
      <c r="RZC30"/>
      <c r="RZD30" s="4"/>
      <c r="RZE30" s="4"/>
      <c r="RZF30"/>
      <c r="RZG30" s="22"/>
      <c r="RZH30" s="22"/>
      <c r="RZI30" s="22"/>
      <c r="RZJ30" s="15"/>
      <c r="RZK30" s="23"/>
      <c r="RZL30" s="21"/>
      <c r="RZM30"/>
      <c r="RZN30" s="4"/>
      <c r="RZO30" s="4"/>
      <c r="RZP30"/>
      <c r="RZQ30" s="22"/>
      <c r="RZR30" s="22"/>
      <c r="RZS30" s="22"/>
      <c r="RZT30" s="15"/>
      <c r="RZU30" s="23"/>
      <c r="RZV30" s="21"/>
      <c r="RZW30"/>
      <c r="RZX30" s="4"/>
      <c r="RZY30" s="4"/>
      <c r="RZZ30"/>
      <c r="SAA30" s="22"/>
      <c r="SAB30" s="22"/>
      <c r="SAC30" s="22"/>
      <c r="SAD30" s="15"/>
      <c r="SAE30" s="23"/>
      <c r="SAF30" s="21"/>
      <c r="SAG30"/>
      <c r="SAH30" s="4"/>
      <c r="SAI30" s="4"/>
      <c r="SAJ30"/>
      <c r="SAK30" s="22"/>
      <c r="SAL30" s="22"/>
      <c r="SAM30" s="22"/>
      <c r="SAN30" s="15"/>
      <c r="SAO30" s="23"/>
      <c r="SAP30" s="21"/>
      <c r="SAQ30"/>
      <c r="SAR30" s="4"/>
      <c r="SAS30" s="4"/>
      <c r="SAT30"/>
      <c r="SAU30" s="22"/>
      <c r="SAV30" s="22"/>
      <c r="SAW30" s="22"/>
      <c r="SAX30" s="15"/>
      <c r="SAY30" s="23"/>
      <c r="SAZ30" s="21"/>
      <c r="SBA30"/>
      <c r="SBB30" s="4"/>
      <c r="SBC30" s="4"/>
      <c r="SBD30"/>
      <c r="SBE30" s="22"/>
      <c r="SBF30" s="22"/>
      <c r="SBG30" s="22"/>
      <c r="SBH30" s="15"/>
      <c r="SBI30" s="23"/>
      <c r="SBJ30" s="21"/>
      <c r="SBK30"/>
      <c r="SBL30" s="4"/>
      <c r="SBM30" s="4"/>
      <c r="SBN30"/>
      <c r="SBO30" s="22"/>
      <c r="SBP30" s="22"/>
      <c r="SBQ30" s="22"/>
      <c r="SBR30" s="15"/>
      <c r="SBS30" s="23"/>
      <c r="SBT30" s="21"/>
      <c r="SBU30"/>
      <c r="SBV30" s="4"/>
      <c r="SBW30" s="4"/>
      <c r="SBX30"/>
      <c r="SBY30" s="22"/>
      <c r="SBZ30" s="22"/>
      <c r="SCA30" s="22"/>
      <c r="SCB30" s="15"/>
      <c r="SCC30" s="23"/>
      <c r="SCD30" s="21"/>
      <c r="SCE30"/>
      <c r="SCF30" s="4"/>
      <c r="SCG30" s="4"/>
      <c r="SCH30"/>
      <c r="SCI30" s="22"/>
      <c r="SCJ30" s="22"/>
      <c r="SCK30" s="22"/>
      <c r="SCL30" s="15"/>
      <c r="SCM30" s="23"/>
      <c r="SCN30" s="21"/>
      <c r="SCO30"/>
      <c r="SCP30" s="4"/>
      <c r="SCQ30" s="4"/>
      <c r="SCR30"/>
      <c r="SCS30" s="22"/>
      <c r="SCT30" s="22"/>
      <c r="SCU30" s="22"/>
      <c r="SCV30" s="15"/>
      <c r="SCW30" s="23"/>
      <c r="SCX30" s="21"/>
      <c r="SCY30"/>
      <c r="SCZ30" s="4"/>
      <c r="SDA30" s="4"/>
      <c r="SDB30"/>
      <c r="SDC30" s="22"/>
      <c r="SDD30" s="22"/>
      <c r="SDE30" s="22"/>
      <c r="SDF30" s="15"/>
      <c r="SDG30" s="23"/>
      <c r="SDH30" s="21"/>
      <c r="SDI30"/>
      <c r="SDJ30" s="4"/>
      <c r="SDK30" s="4"/>
      <c r="SDL30"/>
      <c r="SDM30" s="22"/>
      <c r="SDN30" s="22"/>
      <c r="SDO30" s="22"/>
      <c r="SDP30" s="15"/>
      <c r="SDQ30" s="23"/>
      <c r="SDR30" s="21"/>
      <c r="SDS30"/>
      <c r="SDT30" s="4"/>
      <c r="SDU30" s="4"/>
      <c r="SDV30"/>
      <c r="SDW30" s="22"/>
      <c r="SDX30" s="22"/>
      <c r="SDY30" s="22"/>
      <c r="SDZ30" s="15"/>
      <c r="SEA30" s="23"/>
      <c r="SEB30" s="21"/>
      <c r="SEC30"/>
      <c r="SED30" s="4"/>
      <c r="SEE30" s="4"/>
      <c r="SEF30"/>
      <c r="SEG30" s="22"/>
      <c r="SEH30" s="22"/>
      <c r="SEI30" s="22"/>
      <c r="SEJ30" s="15"/>
      <c r="SEK30" s="23"/>
      <c r="SEL30" s="21"/>
      <c r="SEM30"/>
      <c r="SEN30" s="4"/>
      <c r="SEO30" s="4"/>
      <c r="SEP30"/>
      <c r="SEQ30" s="22"/>
      <c r="SER30" s="22"/>
      <c r="SES30" s="22"/>
      <c r="SET30" s="15"/>
      <c r="SEU30" s="23"/>
      <c r="SEV30" s="21"/>
      <c r="SEW30"/>
      <c r="SEX30" s="4"/>
      <c r="SEY30" s="4"/>
      <c r="SEZ30"/>
      <c r="SFA30" s="22"/>
      <c r="SFB30" s="22"/>
      <c r="SFC30" s="22"/>
      <c r="SFD30" s="15"/>
      <c r="SFE30" s="23"/>
      <c r="SFF30" s="21"/>
      <c r="SFG30"/>
      <c r="SFH30" s="4"/>
      <c r="SFI30" s="4"/>
      <c r="SFJ30"/>
      <c r="SFK30" s="22"/>
      <c r="SFL30" s="22"/>
      <c r="SFM30" s="22"/>
      <c r="SFN30" s="15"/>
      <c r="SFO30" s="23"/>
      <c r="SFP30" s="21"/>
      <c r="SFQ30"/>
      <c r="SFR30" s="4"/>
      <c r="SFS30" s="4"/>
      <c r="SFT30"/>
      <c r="SFU30" s="22"/>
      <c r="SFV30" s="22"/>
      <c r="SFW30" s="22"/>
      <c r="SFX30" s="15"/>
      <c r="SFY30" s="23"/>
      <c r="SFZ30" s="21"/>
      <c r="SGA30"/>
      <c r="SGB30" s="4"/>
      <c r="SGC30" s="4"/>
      <c r="SGD30"/>
      <c r="SGE30" s="22"/>
      <c r="SGF30" s="22"/>
      <c r="SGG30" s="22"/>
      <c r="SGH30" s="15"/>
      <c r="SGI30" s="23"/>
      <c r="SGJ30" s="21"/>
      <c r="SGK30"/>
      <c r="SGL30" s="4"/>
      <c r="SGM30" s="4"/>
      <c r="SGN30"/>
      <c r="SGO30" s="22"/>
      <c r="SGP30" s="22"/>
      <c r="SGQ30" s="22"/>
      <c r="SGR30" s="15"/>
      <c r="SGS30" s="23"/>
      <c r="SGT30" s="21"/>
      <c r="SGU30"/>
      <c r="SGV30" s="4"/>
      <c r="SGW30" s="4"/>
      <c r="SGX30"/>
      <c r="SGY30" s="22"/>
      <c r="SGZ30" s="22"/>
      <c r="SHA30" s="22"/>
      <c r="SHB30" s="15"/>
      <c r="SHC30" s="23"/>
      <c r="SHD30" s="21"/>
      <c r="SHE30"/>
      <c r="SHF30" s="4"/>
      <c r="SHG30" s="4"/>
      <c r="SHH30"/>
      <c r="SHI30" s="22"/>
      <c r="SHJ30" s="22"/>
      <c r="SHK30" s="22"/>
      <c r="SHL30" s="15"/>
      <c r="SHM30" s="23"/>
      <c r="SHN30" s="21"/>
      <c r="SHO30"/>
      <c r="SHP30" s="4"/>
      <c r="SHQ30" s="4"/>
      <c r="SHR30"/>
      <c r="SHS30" s="22"/>
      <c r="SHT30" s="22"/>
      <c r="SHU30" s="22"/>
      <c r="SHV30" s="15"/>
      <c r="SHW30" s="23"/>
      <c r="SHX30" s="21"/>
      <c r="SHY30"/>
      <c r="SHZ30" s="4"/>
      <c r="SIA30" s="4"/>
      <c r="SIB30"/>
      <c r="SIC30" s="22"/>
      <c r="SID30" s="22"/>
      <c r="SIE30" s="22"/>
      <c r="SIF30" s="15"/>
      <c r="SIG30" s="23"/>
      <c r="SIH30" s="21"/>
      <c r="SII30"/>
      <c r="SIJ30" s="4"/>
      <c r="SIK30" s="4"/>
      <c r="SIL30"/>
      <c r="SIM30" s="22"/>
      <c r="SIN30" s="22"/>
      <c r="SIO30" s="22"/>
      <c r="SIP30" s="15"/>
      <c r="SIQ30" s="23"/>
      <c r="SIR30" s="21"/>
      <c r="SIS30"/>
      <c r="SIT30" s="4"/>
      <c r="SIU30" s="4"/>
      <c r="SIV30"/>
      <c r="SIW30" s="22"/>
      <c r="SIX30" s="22"/>
      <c r="SIY30" s="22"/>
      <c r="SIZ30" s="15"/>
      <c r="SJA30" s="23"/>
      <c r="SJB30" s="21"/>
      <c r="SJC30"/>
      <c r="SJD30" s="4"/>
      <c r="SJE30" s="4"/>
      <c r="SJF30"/>
      <c r="SJG30" s="22"/>
      <c r="SJH30" s="22"/>
      <c r="SJI30" s="22"/>
      <c r="SJJ30" s="15"/>
      <c r="SJK30" s="23"/>
      <c r="SJL30" s="21"/>
      <c r="SJM30"/>
      <c r="SJN30" s="4"/>
      <c r="SJO30" s="4"/>
      <c r="SJP30"/>
      <c r="SJQ30" s="22"/>
      <c r="SJR30" s="22"/>
      <c r="SJS30" s="22"/>
      <c r="SJT30" s="15"/>
      <c r="SJU30" s="23"/>
      <c r="SJV30" s="21"/>
      <c r="SJW30"/>
      <c r="SJX30" s="4"/>
      <c r="SJY30" s="4"/>
      <c r="SJZ30"/>
      <c r="SKA30" s="22"/>
      <c r="SKB30" s="22"/>
      <c r="SKC30" s="22"/>
      <c r="SKD30" s="15"/>
      <c r="SKE30" s="23"/>
      <c r="SKF30" s="21"/>
      <c r="SKG30"/>
      <c r="SKH30" s="4"/>
      <c r="SKI30" s="4"/>
      <c r="SKJ30"/>
      <c r="SKK30" s="22"/>
      <c r="SKL30" s="22"/>
      <c r="SKM30" s="22"/>
      <c r="SKN30" s="15"/>
      <c r="SKO30" s="23"/>
      <c r="SKP30" s="21"/>
      <c r="SKQ30"/>
      <c r="SKR30" s="4"/>
      <c r="SKS30" s="4"/>
      <c r="SKT30"/>
      <c r="SKU30" s="22"/>
      <c r="SKV30" s="22"/>
      <c r="SKW30" s="22"/>
      <c r="SKX30" s="15"/>
      <c r="SKY30" s="23"/>
      <c r="SKZ30" s="21"/>
      <c r="SLA30"/>
      <c r="SLB30" s="4"/>
      <c r="SLC30" s="4"/>
      <c r="SLD30"/>
      <c r="SLE30" s="22"/>
      <c r="SLF30" s="22"/>
      <c r="SLG30" s="22"/>
      <c r="SLH30" s="15"/>
      <c r="SLI30" s="23"/>
      <c r="SLJ30" s="21"/>
      <c r="SLK30"/>
      <c r="SLL30" s="4"/>
      <c r="SLM30" s="4"/>
      <c r="SLN30"/>
      <c r="SLO30" s="22"/>
      <c r="SLP30" s="22"/>
      <c r="SLQ30" s="22"/>
      <c r="SLR30" s="15"/>
      <c r="SLS30" s="23"/>
      <c r="SLT30" s="21"/>
      <c r="SLU30"/>
      <c r="SLV30" s="4"/>
      <c r="SLW30" s="4"/>
      <c r="SLX30"/>
      <c r="SLY30" s="22"/>
      <c r="SLZ30" s="22"/>
      <c r="SMA30" s="22"/>
      <c r="SMB30" s="15"/>
      <c r="SMC30" s="23"/>
      <c r="SMD30" s="21"/>
      <c r="SME30"/>
      <c r="SMF30" s="4"/>
      <c r="SMG30" s="4"/>
      <c r="SMH30"/>
      <c r="SMI30" s="22"/>
      <c r="SMJ30" s="22"/>
      <c r="SMK30" s="22"/>
      <c r="SML30" s="15"/>
      <c r="SMM30" s="23"/>
      <c r="SMN30" s="21"/>
      <c r="SMO30"/>
      <c r="SMP30" s="4"/>
      <c r="SMQ30" s="4"/>
      <c r="SMR30"/>
      <c r="SMS30" s="22"/>
      <c r="SMT30" s="22"/>
      <c r="SMU30" s="22"/>
      <c r="SMV30" s="15"/>
      <c r="SMW30" s="23"/>
      <c r="SMX30" s="21"/>
      <c r="SMY30"/>
      <c r="SMZ30" s="4"/>
      <c r="SNA30" s="4"/>
      <c r="SNB30"/>
      <c r="SNC30" s="22"/>
      <c r="SND30" s="22"/>
      <c r="SNE30" s="22"/>
      <c r="SNF30" s="15"/>
      <c r="SNG30" s="23"/>
      <c r="SNH30" s="21"/>
      <c r="SNI30"/>
      <c r="SNJ30" s="4"/>
      <c r="SNK30" s="4"/>
      <c r="SNL30"/>
      <c r="SNM30" s="22"/>
      <c r="SNN30" s="22"/>
      <c r="SNO30" s="22"/>
      <c r="SNP30" s="15"/>
      <c r="SNQ30" s="23"/>
      <c r="SNR30" s="21"/>
      <c r="SNS30"/>
      <c r="SNT30" s="4"/>
      <c r="SNU30" s="4"/>
      <c r="SNV30"/>
      <c r="SNW30" s="22"/>
      <c r="SNX30" s="22"/>
      <c r="SNY30" s="22"/>
      <c r="SNZ30" s="15"/>
      <c r="SOA30" s="23"/>
      <c r="SOB30" s="21"/>
      <c r="SOC30"/>
      <c r="SOD30" s="4"/>
      <c r="SOE30" s="4"/>
      <c r="SOF30"/>
      <c r="SOG30" s="22"/>
      <c r="SOH30" s="22"/>
      <c r="SOI30" s="22"/>
      <c r="SOJ30" s="15"/>
      <c r="SOK30" s="23"/>
      <c r="SOL30" s="21"/>
      <c r="SOM30"/>
      <c r="SON30" s="4"/>
      <c r="SOO30" s="4"/>
      <c r="SOP30"/>
      <c r="SOQ30" s="22"/>
      <c r="SOR30" s="22"/>
      <c r="SOS30" s="22"/>
      <c r="SOT30" s="15"/>
      <c r="SOU30" s="23"/>
      <c r="SOV30" s="21"/>
      <c r="SOW30"/>
      <c r="SOX30" s="4"/>
      <c r="SOY30" s="4"/>
      <c r="SOZ30"/>
      <c r="SPA30" s="22"/>
      <c r="SPB30" s="22"/>
      <c r="SPC30" s="22"/>
      <c r="SPD30" s="15"/>
      <c r="SPE30" s="23"/>
      <c r="SPF30" s="21"/>
      <c r="SPG30"/>
      <c r="SPH30" s="4"/>
      <c r="SPI30" s="4"/>
      <c r="SPJ30"/>
      <c r="SPK30" s="22"/>
      <c r="SPL30" s="22"/>
      <c r="SPM30" s="22"/>
      <c r="SPN30" s="15"/>
      <c r="SPO30" s="23"/>
      <c r="SPP30" s="21"/>
      <c r="SPQ30"/>
      <c r="SPR30" s="4"/>
      <c r="SPS30" s="4"/>
      <c r="SPT30"/>
      <c r="SPU30" s="22"/>
      <c r="SPV30" s="22"/>
      <c r="SPW30" s="22"/>
      <c r="SPX30" s="15"/>
      <c r="SPY30" s="23"/>
      <c r="SPZ30" s="21"/>
      <c r="SQA30"/>
      <c r="SQB30" s="4"/>
      <c r="SQC30" s="4"/>
      <c r="SQD30"/>
      <c r="SQE30" s="22"/>
      <c r="SQF30" s="22"/>
      <c r="SQG30" s="22"/>
      <c r="SQH30" s="15"/>
      <c r="SQI30" s="23"/>
      <c r="SQJ30" s="21"/>
      <c r="SQK30"/>
      <c r="SQL30" s="4"/>
      <c r="SQM30" s="4"/>
      <c r="SQN30"/>
      <c r="SQO30" s="22"/>
      <c r="SQP30" s="22"/>
      <c r="SQQ30" s="22"/>
      <c r="SQR30" s="15"/>
      <c r="SQS30" s="23"/>
      <c r="SQT30" s="21"/>
      <c r="SQU30"/>
      <c r="SQV30" s="4"/>
      <c r="SQW30" s="4"/>
      <c r="SQX30"/>
      <c r="SQY30" s="22"/>
      <c r="SQZ30" s="22"/>
      <c r="SRA30" s="22"/>
      <c r="SRB30" s="15"/>
      <c r="SRC30" s="23"/>
      <c r="SRD30" s="21"/>
      <c r="SRE30"/>
      <c r="SRF30" s="4"/>
      <c r="SRG30" s="4"/>
      <c r="SRH30"/>
      <c r="SRI30" s="22"/>
      <c r="SRJ30" s="22"/>
      <c r="SRK30" s="22"/>
      <c r="SRL30" s="15"/>
      <c r="SRM30" s="23"/>
      <c r="SRN30" s="21"/>
      <c r="SRO30"/>
      <c r="SRP30" s="4"/>
      <c r="SRQ30" s="4"/>
      <c r="SRR30"/>
      <c r="SRS30" s="22"/>
      <c r="SRT30" s="22"/>
      <c r="SRU30" s="22"/>
      <c r="SRV30" s="15"/>
      <c r="SRW30" s="23"/>
      <c r="SRX30" s="21"/>
      <c r="SRY30"/>
      <c r="SRZ30" s="4"/>
      <c r="SSA30" s="4"/>
      <c r="SSB30"/>
      <c r="SSC30" s="22"/>
      <c r="SSD30" s="22"/>
      <c r="SSE30" s="22"/>
      <c r="SSF30" s="15"/>
      <c r="SSG30" s="23"/>
      <c r="SSH30" s="21"/>
      <c r="SSI30"/>
      <c r="SSJ30" s="4"/>
      <c r="SSK30" s="4"/>
      <c r="SSL30"/>
      <c r="SSM30" s="22"/>
      <c r="SSN30" s="22"/>
      <c r="SSO30" s="22"/>
      <c r="SSP30" s="15"/>
      <c r="SSQ30" s="23"/>
      <c r="SSR30" s="21"/>
      <c r="SSS30"/>
      <c r="SST30" s="4"/>
      <c r="SSU30" s="4"/>
      <c r="SSV30"/>
      <c r="SSW30" s="22"/>
      <c r="SSX30" s="22"/>
      <c r="SSY30" s="22"/>
      <c r="SSZ30" s="15"/>
      <c r="STA30" s="23"/>
      <c r="STB30" s="21"/>
      <c r="STC30"/>
      <c r="STD30" s="4"/>
      <c r="STE30" s="4"/>
      <c r="STF30"/>
      <c r="STG30" s="22"/>
      <c r="STH30" s="22"/>
      <c r="STI30" s="22"/>
      <c r="STJ30" s="15"/>
      <c r="STK30" s="23"/>
      <c r="STL30" s="21"/>
      <c r="STM30"/>
      <c r="STN30" s="4"/>
      <c r="STO30" s="4"/>
      <c r="STP30"/>
      <c r="STQ30" s="22"/>
      <c r="STR30" s="22"/>
      <c r="STS30" s="22"/>
      <c r="STT30" s="15"/>
      <c r="STU30" s="23"/>
      <c r="STV30" s="21"/>
      <c r="STW30"/>
      <c r="STX30" s="4"/>
      <c r="STY30" s="4"/>
      <c r="STZ30"/>
      <c r="SUA30" s="22"/>
      <c r="SUB30" s="22"/>
      <c r="SUC30" s="22"/>
      <c r="SUD30" s="15"/>
      <c r="SUE30" s="23"/>
      <c r="SUF30" s="21"/>
      <c r="SUG30"/>
      <c r="SUH30" s="4"/>
      <c r="SUI30" s="4"/>
      <c r="SUJ30"/>
      <c r="SUK30" s="22"/>
      <c r="SUL30" s="22"/>
      <c r="SUM30" s="22"/>
      <c r="SUN30" s="15"/>
      <c r="SUO30" s="23"/>
      <c r="SUP30" s="21"/>
      <c r="SUQ30"/>
      <c r="SUR30" s="4"/>
      <c r="SUS30" s="4"/>
      <c r="SUT30"/>
      <c r="SUU30" s="22"/>
      <c r="SUV30" s="22"/>
      <c r="SUW30" s="22"/>
      <c r="SUX30" s="15"/>
      <c r="SUY30" s="23"/>
      <c r="SUZ30" s="21"/>
      <c r="SVA30"/>
      <c r="SVB30" s="4"/>
      <c r="SVC30" s="4"/>
      <c r="SVD30"/>
      <c r="SVE30" s="22"/>
      <c r="SVF30" s="22"/>
      <c r="SVG30" s="22"/>
      <c r="SVH30" s="15"/>
      <c r="SVI30" s="23"/>
      <c r="SVJ30" s="21"/>
      <c r="SVK30"/>
      <c r="SVL30" s="4"/>
      <c r="SVM30" s="4"/>
      <c r="SVN30"/>
      <c r="SVO30" s="22"/>
      <c r="SVP30" s="22"/>
      <c r="SVQ30" s="22"/>
      <c r="SVR30" s="15"/>
      <c r="SVS30" s="23"/>
      <c r="SVT30" s="21"/>
      <c r="SVU30"/>
      <c r="SVV30" s="4"/>
      <c r="SVW30" s="4"/>
      <c r="SVX30"/>
      <c r="SVY30" s="22"/>
      <c r="SVZ30" s="22"/>
      <c r="SWA30" s="22"/>
      <c r="SWB30" s="15"/>
      <c r="SWC30" s="23"/>
      <c r="SWD30" s="21"/>
      <c r="SWE30"/>
      <c r="SWF30" s="4"/>
      <c r="SWG30" s="4"/>
      <c r="SWH30"/>
      <c r="SWI30" s="22"/>
      <c r="SWJ30" s="22"/>
      <c r="SWK30" s="22"/>
      <c r="SWL30" s="15"/>
      <c r="SWM30" s="23"/>
      <c r="SWN30" s="21"/>
      <c r="SWO30"/>
      <c r="SWP30" s="4"/>
      <c r="SWQ30" s="4"/>
      <c r="SWR30"/>
      <c r="SWS30" s="22"/>
      <c r="SWT30" s="22"/>
      <c r="SWU30" s="22"/>
      <c r="SWV30" s="15"/>
      <c r="SWW30" s="23"/>
      <c r="SWX30" s="21"/>
      <c r="SWY30"/>
      <c r="SWZ30" s="4"/>
      <c r="SXA30" s="4"/>
      <c r="SXB30"/>
      <c r="SXC30" s="22"/>
      <c r="SXD30" s="22"/>
      <c r="SXE30" s="22"/>
      <c r="SXF30" s="15"/>
      <c r="SXG30" s="23"/>
      <c r="SXH30" s="21"/>
      <c r="SXI30"/>
      <c r="SXJ30" s="4"/>
      <c r="SXK30" s="4"/>
      <c r="SXL30"/>
      <c r="SXM30" s="22"/>
      <c r="SXN30" s="22"/>
      <c r="SXO30" s="22"/>
      <c r="SXP30" s="15"/>
      <c r="SXQ30" s="23"/>
      <c r="SXR30" s="21"/>
      <c r="SXS30"/>
      <c r="SXT30" s="4"/>
      <c r="SXU30" s="4"/>
      <c r="SXV30"/>
      <c r="SXW30" s="22"/>
      <c r="SXX30" s="22"/>
      <c r="SXY30" s="22"/>
      <c r="SXZ30" s="15"/>
      <c r="SYA30" s="23"/>
      <c r="SYB30" s="21"/>
      <c r="SYC30"/>
      <c r="SYD30" s="4"/>
      <c r="SYE30" s="4"/>
      <c r="SYF30"/>
      <c r="SYG30" s="22"/>
      <c r="SYH30" s="22"/>
      <c r="SYI30" s="22"/>
      <c r="SYJ30" s="15"/>
      <c r="SYK30" s="23"/>
      <c r="SYL30" s="21"/>
      <c r="SYM30"/>
      <c r="SYN30" s="4"/>
      <c r="SYO30" s="4"/>
      <c r="SYP30"/>
      <c r="SYQ30" s="22"/>
      <c r="SYR30" s="22"/>
      <c r="SYS30" s="22"/>
      <c r="SYT30" s="15"/>
      <c r="SYU30" s="23"/>
      <c r="SYV30" s="21"/>
      <c r="SYW30"/>
      <c r="SYX30" s="4"/>
      <c r="SYY30" s="4"/>
      <c r="SYZ30"/>
      <c r="SZA30" s="22"/>
      <c r="SZB30" s="22"/>
      <c r="SZC30" s="22"/>
      <c r="SZD30" s="15"/>
      <c r="SZE30" s="23"/>
      <c r="SZF30" s="21"/>
      <c r="SZG30"/>
      <c r="SZH30" s="4"/>
      <c r="SZI30" s="4"/>
      <c r="SZJ30"/>
      <c r="SZK30" s="22"/>
      <c r="SZL30" s="22"/>
      <c r="SZM30" s="22"/>
      <c r="SZN30" s="15"/>
      <c r="SZO30" s="23"/>
      <c r="SZP30" s="21"/>
      <c r="SZQ30"/>
      <c r="SZR30" s="4"/>
      <c r="SZS30" s="4"/>
      <c r="SZT30"/>
      <c r="SZU30" s="22"/>
      <c r="SZV30" s="22"/>
      <c r="SZW30" s="22"/>
      <c r="SZX30" s="15"/>
      <c r="SZY30" s="23"/>
      <c r="SZZ30" s="21"/>
      <c r="TAA30"/>
      <c r="TAB30" s="4"/>
      <c r="TAC30" s="4"/>
      <c r="TAD30"/>
      <c r="TAE30" s="22"/>
      <c r="TAF30" s="22"/>
      <c r="TAG30" s="22"/>
      <c r="TAH30" s="15"/>
      <c r="TAI30" s="23"/>
      <c r="TAJ30" s="21"/>
      <c r="TAK30"/>
      <c r="TAL30" s="4"/>
      <c r="TAM30" s="4"/>
      <c r="TAN30"/>
      <c r="TAO30" s="22"/>
      <c r="TAP30" s="22"/>
      <c r="TAQ30" s="22"/>
      <c r="TAR30" s="15"/>
      <c r="TAS30" s="23"/>
      <c r="TAT30" s="21"/>
      <c r="TAU30"/>
      <c r="TAV30" s="4"/>
      <c r="TAW30" s="4"/>
      <c r="TAX30"/>
      <c r="TAY30" s="22"/>
      <c r="TAZ30" s="22"/>
      <c r="TBA30" s="22"/>
      <c r="TBB30" s="15"/>
      <c r="TBC30" s="23"/>
      <c r="TBD30" s="21"/>
      <c r="TBE30"/>
      <c r="TBF30" s="4"/>
      <c r="TBG30" s="4"/>
      <c r="TBH30"/>
      <c r="TBI30" s="22"/>
      <c r="TBJ30" s="22"/>
      <c r="TBK30" s="22"/>
      <c r="TBL30" s="15"/>
      <c r="TBM30" s="23"/>
      <c r="TBN30" s="21"/>
      <c r="TBO30"/>
      <c r="TBP30" s="4"/>
      <c r="TBQ30" s="4"/>
      <c r="TBR30"/>
      <c r="TBS30" s="22"/>
      <c r="TBT30" s="22"/>
      <c r="TBU30" s="22"/>
      <c r="TBV30" s="15"/>
      <c r="TBW30" s="23"/>
      <c r="TBX30" s="21"/>
      <c r="TBY30"/>
      <c r="TBZ30" s="4"/>
      <c r="TCA30" s="4"/>
      <c r="TCB30"/>
      <c r="TCC30" s="22"/>
      <c r="TCD30" s="22"/>
      <c r="TCE30" s="22"/>
      <c r="TCF30" s="15"/>
      <c r="TCG30" s="23"/>
      <c r="TCH30" s="21"/>
      <c r="TCI30"/>
      <c r="TCJ30" s="4"/>
      <c r="TCK30" s="4"/>
      <c r="TCL30"/>
      <c r="TCM30" s="22"/>
      <c r="TCN30" s="22"/>
      <c r="TCO30" s="22"/>
      <c r="TCP30" s="15"/>
      <c r="TCQ30" s="23"/>
      <c r="TCR30" s="21"/>
      <c r="TCS30"/>
      <c r="TCT30" s="4"/>
      <c r="TCU30" s="4"/>
      <c r="TCV30"/>
      <c r="TCW30" s="22"/>
      <c r="TCX30" s="22"/>
      <c r="TCY30" s="22"/>
      <c r="TCZ30" s="15"/>
      <c r="TDA30" s="23"/>
      <c r="TDB30" s="21"/>
      <c r="TDC30"/>
      <c r="TDD30" s="4"/>
      <c r="TDE30" s="4"/>
      <c r="TDF30"/>
      <c r="TDG30" s="22"/>
      <c r="TDH30" s="22"/>
      <c r="TDI30" s="22"/>
      <c r="TDJ30" s="15"/>
      <c r="TDK30" s="23"/>
      <c r="TDL30" s="21"/>
      <c r="TDM30"/>
      <c r="TDN30" s="4"/>
      <c r="TDO30" s="4"/>
      <c r="TDP30"/>
      <c r="TDQ30" s="22"/>
      <c r="TDR30" s="22"/>
      <c r="TDS30" s="22"/>
      <c r="TDT30" s="15"/>
      <c r="TDU30" s="23"/>
      <c r="TDV30" s="21"/>
      <c r="TDW30"/>
      <c r="TDX30" s="4"/>
      <c r="TDY30" s="4"/>
      <c r="TDZ30"/>
      <c r="TEA30" s="22"/>
      <c r="TEB30" s="22"/>
      <c r="TEC30" s="22"/>
      <c r="TED30" s="15"/>
      <c r="TEE30" s="23"/>
      <c r="TEF30" s="21"/>
      <c r="TEG30"/>
      <c r="TEH30" s="4"/>
      <c r="TEI30" s="4"/>
      <c r="TEJ30"/>
      <c r="TEK30" s="22"/>
      <c r="TEL30" s="22"/>
      <c r="TEM30" s="22"/>
      <c r="TEN30" s="15"/>
      <c r="TEO30" s="23"/>
      <c r="TEP30" s="21"/>
      <c r="TEQ30"/>
      <c r="TER30" s="4"/>
      <c r="TES30" s="4"/>
      <c r="TET30"/>
      <c r="TEU30" s="22"/>
      <c r="TEV30" s="22"/>
      <c r="TEW30" s="22"/>
      <c r="TEX30" s="15"/>
      <c r="TEY30" s="23"/>
      <c r="TEZ30" s="21"/>
      <c r="TFA30"/>
      <c r="TFB30" s="4"/>
      <c r="TFC30" s="4"/>
      <c r="TFD30"/>
      <c r="TFE30" s="22"/>
      <c r="TFF30" s="22"/>
      <c r="TFG30" s="22"/>
      <c r="TFH30" s="15"/>
      <c r="TFI30" s="23"/>
      <c r="TFJ30" s="21"/>
      <c r="TFK30"/>
      <c r="TFL30" s="4"/>
      <c r="TFM30" s="4"/>
      <c r="TFN30"/>
      <c r="TFO30" s="22"/>
      <c r="TFP30" s="22"/>
      <c r="TFQ30" s="22"/>
      <c r="TFR30" s="15"/>
      <c r="TFS30" s="23"/>
      <c r="TFT30" s="21"/>
      <c r="TFU30"/>
      <c r="TFV30" s="4"/>
      <c r="TFW30" s="4"/>
      <c r="TFX30"/>
      <c r="TFY30" s="22"/>
      <c r="TFZ30" s="22"/>
      <c r="TGA30" s="22"/>
      <c r="TGB30" s="15"/>
      <c r="TGC30" s="23"/>
      <c r="TGD30" s="21"/>
      <c r="TGE30"/>
      <c r="TGF30" s="4"/>
      <c r="TGG30" s="4"/>
      <c r="TGH30"/>
      <c r="TGI30" s="22"/>
      <c r="TGJ30" s="22"/>
      <c r="TGK30" s="22"/>
      <c r="TGL30" s="15"/>
      <c r="TGM30" s="23"/>
      <c r="TGN30" s="21"/>
      <c r="TGO30"/>
      <c r="TGP30" s="4"/>
      <c r="TGQ30" s="4"/>
      <c r="TGR30"/>
      <c r="TGS30" s="22"/>
      <c r="TGT30" s="22"/>
      <c r="TGU30" s="22"/>
      <c r="TGV30" s="15"/>
      <c r="TGW30" s="23"/>
      <c r="TGX30" s="21"/>
      <c r="TGY30"/>
      <c r="TGZ30" s="4"/>
      <c r="THA30" s="4"/>
      <c r="THB30"/>
      <c r="THC30" s="22"/>
      <c r="THD30" s="22"/>
      <c r="THE30" s="22"/>
      <c r="THF30" s="15"/>
      <c r="THG30" s="23"/>
      <c r="THH30" s="21"/>
      <c r="THI30"/>
      <c r="THJ30" s="4"/>
      <c r="THK30" s="4"/>
      <c r="THL30"/>
      <c r="THM30" s="22"/>
      <c r="THN30" s="22"/>
      <c r="THO30" s="22"/>
      <c r="THP30" s="15"/>
      <c r="THQ30" s="23"/>
      <c r="THR30" s="21"/>
      <c r="THS30"/>
      <c r="THT30" s="4"/>
      <c r="THU30" s="4"/>
      <c r="THV30"/>
      <c r="THW30" s="22"/>
      <c r="THX30" s="22"/>
      <c r="THY30" s="22"/>
      <c r="THZ30" s="15"/>
      <c r="TIA30" s="23"/>
      <c r="TIB30" s="21"/>
      <c r="TIC30"/>
      <c r="TID30" s="4"/>
      <c r="TIE30" s="4"/>
      <c r="TIF30"/>
      <c r="TIG30" s="22"/>
      <c r="TIH30" s="22"/>
      <c r="TII30" s="22"/>
      <c r="TIJ30" s="15"/>
      <c r="TIK30" s="23"/>
      <c r="TIL30" s="21"/>
      <c r="TIM30"/>
      <c r="TIN30" s="4"/>
      <c r="TIO30" s="4"/>
      <c r="TIP30"/>
      <c r="TIQ30" s="22"/>
      <c r="TIR30" s="22"/>
      <c r="TIS30" s="22"/>
      <c r="TIT30" s="15"/>
      <c r="TIU30" s="23"/>
      <c r="TIV30" s="21"/>
      <c r="TIW30"/>
      <c r="TIX30" s="4"/>
      <c r="TIY30" s="4"/>
      <c r="TIZ30"/>
      <c r="TJA30" s="22"/>
      <c r="TJB30" s="22"/>
      <c r="TJC30" s="22"/>
      <c r="TJD30" s="15"/>
      <c r="TJE30" s="23"/>
      <c r="TJF30" s="21"/>
      <c r="TJG30"/>
      <c r="TJH30" s="4"/>
      <c r="TJI30" s="4"/>
      <c r="TJJ30"/>
      <c r="TJK30" s="22"/>
      <c r="TJL30" s="22"/>
      <c r="TJM30" s="22"/>
      <c r="TJN30" s="15"/>
      <c r="TJO30" s="23"/>
      <c r="TJP30" s="21"/>
      <c r="TJQ30"/>
      <c r="TJR30" s="4"/>
      <c r="TJS30" s="4"/>
      <c r="TJT30"/>
      <c r="TJU30" s="22"/>
      <c r="TJV30" s="22"/>
      <c r="TJW30" s="22"/>
      <c r="TJX30" s="15"/>
      <c r="TJY30" s="23"/>
      <c r="TJZ30" s="21"/>
      <c r="TKA30"/>
      <c r="TKB30" s="4"/>
      <c r="TKC30" s="4"/>
      <c r="TKD30"/>
      <c r="TKE30" s="22"/>
      <c r="TKF30" s="22"/>
      <c r="TKG30" s="22"/>
      <c r="TKH30" s="15"/>
      <c r="TKI30" s="23"/>
      <c r="TKJ30" s="21"/>
      <c r="TKK30"/>
      <c r="TKL30" s="4"/>
      <c r="TKM30" s="4"/>
      <c r="TKN30"/>
      <c r="TKO30" s="22"/>
      <c r="TKP30" s="22"/>
      <c r="TKQ30" s="22"/>
      <c r="TKR30" s="15"/>
      <c r="TKS30" s="23"/>
      <c r="TKT30" s="21"/>
      <c r="TKU30"/>
      <c r="TKV30" s="4"/>
      <c r="TKW30" s="4"/>
      <c r="TKX30"/>
      <c r="TKY30" s="22"/>
      <c r="TKZ30" s="22"/>
      <c r="TLA30" s="22"/>
      <c r="TLB30" s="15"/>
      <c r="TLC30" s="23"/>
      <c r="TLD30" s="21"/>
      <c r="TLE30"/>
      <c r="TLF30" s="4"/>
      <c r="TLG30" s="4"/>
      <c r="TLH30"/>
      <c r="TLI30" s="22"/>
      <c r="TLJ30" s="22"/>
      <c r="TLK30" s="22"/>
      <c r="TLL30" s="15"/>
      <c r="TLM30" s="23"/>
      <c r="TLN30" s="21"/>
      <c r="TLO30"/>
      <c r="TLP30" s="4"/>
      <c r="TLQ30" s="4"/>
      <c r="TLR30"/>
      <c r="TLS30" s="22"/>
      <c r="TLT30" s="22"/>
      <c r="TLU30" s="22"/>
      <c r="TLV30" s="15"/>
      <c r="TLW30" s="23"/>
      <c r="TLX30" s="21"/>
      <c r="TLY30"/>
      <c r="TLZ30" s="4"/>
      <c r="TMA30" s="4"/>
      <c r="TMB30"/>
      <c r="TMC30" s="22"/>
      <c r="TMD30" s="22"/>
      <c r="TME30" s="22"/>
      <c r="TMF30" s="15"/>
      <c r="TMG30" s="23"/>
      <c r="TMH30" s="21"/>
      <c r="TMI30"/>
      <c r="TMJ30" s="4"/>
      <c r="TMK30" s="4"/>
      <c r="TML30"/>
      <c r="TMM30" s="22"/>
      <c r="TMN30" s="22"/>
      <c r="TMO30" s="22"/>
      <c r="TMP30" s="15"/>
      <c r="TMQ30" s="23"/>
      <c r="TMR30" s="21"/>
      <c r="TMS30"/>
      <c r="TMT30" s="4"/>
      <c r="TMU30" s="4"/>
      <c r="TMV30"/>
      <c r="TMW30" s="22"/>
      <c r="TMX30" s="22"/>
      <c r="TMY30" s="22"/>
      <c r="TMZ30" s="15"/>
      <c r="TNA30" s="23"/>
      <c r="TNB30" s="21"/>
      <c r="TNC30"/>
      <c r="TND30" s="4"/>
      <c r="TNE30" s="4"/>
      <c r="TNF30"/>
      <c r="TNG30" s="22"/>
      <c r="TNH30" s="22"/>
      <c r="TNI30" s="22"/>
      <c r="TNJ30" s="15"/>
      <c r="TNK30" s="23"/>
      <c r="TNL30" s="21"/>
      <c r="TNM30"/>
      <c r="TNN30" s="4"/>
      <c r="TNO30" s="4"/>
      <c r="TNP30"/>
      <c r="TNQ30" s="22"/>
      <c r="TNR30" s="22"/>
      <c r="TNS30" s="22"/>
      <c r="TNT30" s="15"/>
      <c r="TNU30" s="23"/>
      <c r="TNV30" s="21"/>
      <c r="TNW30"/>
      <c r="TNX30" s="4"/>
      <c r="TNY30" s="4"/>
      <c r="TNZ30"/>
      <c r="TOA30" s="22"/>
      <c r="TOB30" s="22"/>
      <c r="TOC30" s="22"/>
      <c r="TOD30" s="15"/>
      <c r="TOE30" s="23"/>
      <c r="TOF30" s="21"/>
      <c r="TOG30"/>
      <c r="TOH30" s="4"/>
      <c r="TOI30" s="4"/>
      <c r="TOJ30"/>
      <c r="TOK30" s="22"/>
      <c r="TOL30" s="22"/>
      <c r="TOM30" s="22"/>
      <c r="TON30" s="15"/>
      <c r="TOO30" s="23"/>
      <c r="TOP30" s="21"/>
      <c r="TOQ30"/>
      <c r="TOR30" s="4"/>
      <c r="TOS30" s="4"/>
      <c r="TOT30"/>
      <c r="TOU30" s="22"/>
      <c r="TOV30" s="22"/>
      <c r="TOW30" s="22"/>
      <c r="TOX30" s="15"/>
      <c r="TOY30" s="23"/>
      <c r="TOZ30" s="21"/>
      <c r="TPA30"/>
      <c r="TPB30" s="4"/>
      <c r="TPC30" s="4"/>
      <c r="TPD30"/>
      <c r="TPE30" s="22"/>
      <c r="TPF30" s="22"/>
      <c r="TPG30" s="22"/>
      <c r="TPH30" s="15"/>
      <c r="TPI30" s="23"/>
      <c r="TPJ30" s="21"/>
      <c r="TPK30"/>
      <c r="TPL30" s="4"/>
      <c r="TPM30" s="4"/>
      <c r="TPN30"/>
      <c r="TPO30" s="22"/>
      <c r="TPP30" s="22"/>
      <c r="TPQ30" s="22"/>
      <c r="TPR30" s="15"/>
      <c r="TPS30" s="23"/>
      <c r="TPT30" s="21"/>
      <c r="TPU30"/>
      <c r="TPV30" s="4"/>
      <c r="TPW30" s="4"/>
      <c r="TPX30"/>
      <c r="TPY30" s="22"/>
      <c r="TPZ30" s="22"/>
      <c r="TQA30" s="22"/>
      <c r="TQB30" s="15"/>
      <c r="TQC30" s="23"/>
      <c r="TQD30" s="21"/>
      <c r="TQE30"/>
      <c r="TQF30" s="4"/>
      <c r="TQG30" s="4"/>
      <c r="TQH30"/>
      <c r="TQI30" s="22"/>
      <c r="TQJ30" s="22"/>
      <c r="TQK30" s="22"/>
      <c r="TQL30" s="15"/>
      <c r="TQM30" s="23"/>
      <c r="TQN30" s="21"/>
      <c r="TQO30"/>
      <c r="TQP30" s="4"/>
      <c r="TQQ30" s="4"/>
      <c r="TQR30"/>
      <c r="TQS30" s="22"/>
      <c r="TQT30" s="22"/>
      <c r="TQU30" s="22"/>
      <c r="TQV30" s="15"/>
      <c r="TQW30" s="23"/>
      <c r="TQX30" s="21"/>
      <c r="TQY30"/>
      <c r="TQZ30" s="4"/>
      <c r="TRA30" s="4"/>
      <c r="TRB30"/>
      <c r="TRC30" s="22"/>
      <c r="TRD30" s="22"/>
      <c r="TRE30" s="22"/>
      <c r="TRF30" s="15"/>
      <c r="TRG30" s="23"/>
      <c r="TRH30" s="21"/>
      <c r="TRI30"/>
      <c r="TRJ30" s="4"/>
      <c r="TRK30" s="4"/>
      <c r="TRL30"/>
      <c r="TRM30" s="22"/>
      <c r="TRN30" s="22"/>
      <c r="TRO30" s="22"/>
      <c r="TRP30" s="15"/>
      <c r="TRQ30" s="23"/>
      <c r="TRR30" s="21"/>
      <c r="TRS30"/>
      <c r="TRT30" s="4"/>
      <c r="TRU30" s="4"/>
      <c r="TRV30"/>
      <c r="TRW30" s="22"/>
      <c r="TRX30" s="22"/>
      <c r="TRY30" s="22"/>
      <c r="TRZ30" s="15"/>
      <c r="TSA30" s="23"/>
      <c r="TSB30" s="21"/>
      <c r="TSC30"/>
      <c r="TSD30" s="4"/>
      <c r="TSE30" s="4"/>
      <c r="TSF30"/>
      <c r="TSG30" s="22"/>
      <c r="TSH30" s="22"/>
      <c r="TSI30" s="22"/>
      <c r="TSJ30" s="15"/>
      <c r="TSK30" s="23"/>
      <c r="TSL30" s="21"/>
      <c r="TSM30"/>
      <c r="TSN30" s="4"/>
      <c r="TSO30" s="4"/>
      <c r="TSP30"/>
      <c r="TSQ30" s="22"/>
      <c r="TSR30" s="22"/>
      <c r="TSS30" s="22"/>
      <c r="TST30" s="15"/>
      <c r="TSU30" s="23"/>
      <c r="TSV30" s="21"/>
      <c r="TSW30"/>
      <c r="TSX30" s="4"/>
      <c r="TSY30" s="4"/>
      <c r="TSZ30"/>
      <c r="TTA30" s="22"/>
      <c r="TTB30" s="22"/>
      <c r="TTC30" s="22"/>
      <c r="TTD30" s="15"/>
      <c r="TTE30" s="23"/>
      <c r="TTF30" s="21"/>
      <c r="TTG30"/>
      <c r="TTH30" s="4"/>
      <c r="TTI30" s="4"/>
      <c r="TTJ30"/>
      <c r="TTK30" s="22"/>
      <c r="TTL30" s="22"/>
      <c r="TTM30" s="22"/>
      <c r="TTN30" s="15"/>
      <c r="TTO30" s="23"/>
      <c r="TTP30" s="21"/>
      <c r="TTQ30"/>
      <c r="TTR30" s="4"/>
      <c r="TTS30" s="4"/>
      <c r="TTT30"/>
      <c r="TTU30" s="22"/>
      <c r="TTV30" s="22"/>
      <c r="TTW30" s="22"/>
      <c r="TTX30" s="15"/>
      <c r="TTY30" s="23"/>
      <c r="TTZ30" s="21"/>
      <c r="TUA30"/>
      <c r="TUB30" s="4"/>
      <c r="TUC30" s="4"/>
      <c r="TUD30"/>
      <c r="TUE30" s="22"/>
      <c r="TUF30" s="22"/>
      <c r="TUG30" s="22"/>
      <c r="TUH30" s="15"/>
      <c r="TUI30" s="23"/>
      <c r="TUJ30" s="21"/>
      <c r="TUK30"/>
      <c r="TUL30" s="4"/>
      <c r="TUM30" s="4"/>
      <c r="TUN30"/>
      <c r="TUO30" s="22"/>
      <c r="TUP30" s="22"/>
      <c r="TUQ30" s="22"/>
      <c r="TUR30" s="15"/>
      <c r="TUS30" s="23"/>
      <c r="TUT30" s="21"/>
      <c r="TUU30"/>
      <c r="TUV30" s="4"/>
      <c r="TUW30" s="4"/>
      <c r="TUX30"/>
      <c r="TUY30" s="22"/>
      <c r="TUZ30" s="22"/>
      <c r="TVA30" s="22"/>
      <c r="TVB30" s="15"/>
      <c r="TVC30" s="23"/>
      <c r="TVD30" s="21"/>
      <c r="TVE30"/>
      <c r="TVF30" s="4"/>
      <c r="TVG30" s="4"/>
      <c r="TVH30"/>
      <c r="TVI30" s="22"/>
      <c r="TVJ30" s="22"/>
      <c r="TVK30" s="22"/>
      <c r="TVL30" s="15"/>
      <c r="TVM30" s="23"/>
      <c r="TVN30" s="21"/>
      <c r="TVO30"/>
      <c r="TVP30" s="4"/>
      <c r="TVQ30" s="4"/>
      <c r="TVR30"/>
      <c r="TVS30" s="22"/>
      <c r="TVT30" s="22"/>
      <c r="TVU30" s="22"/>
      <c r="TVV30" s="15"/>
      <c r="TVW30" s="23"/>
      <c r="TVX30" s="21"/>
      <c r="TVY30"/>
      <c r="TVZ30" s="4"/>
      <c r="TWA30" s="4"/>
      <c r="TWB30"/>
      <c r="TWC30" s="22"/>
      <c r="TWD30" s="22"/>
      <c r="TWE30" s="22"/>
      <c r="TWF30" s="15"/>
      <c r="TWG30" s="23"/>
      <c r="TWH30" s="21"/>
      <c r="TWI30"/>
      <c r="TWJ30" s="4"/>
      <c r="TWK30" s="4"/>
      <c r="TWL30"/>
      <c r="TWM30" s="22"/>
      <c r="TWN30" s="22"/>
      <c r="TWO30" s="22"/>
      <c r="TWP30" s="15"/>
      <c r="TWQ30" s="23"/>
      <c r="TWR30" s="21"/>
      <c r="TWS30"/>
      <c r="TWT30" s="4"/>
      <c r="TWU30" s="4"/>
      <c r="TWV30"/>
      <c r="TWW30" s="22"/>
      <c r="TWX30" s="22"/>
      <c r="TWY30" s="22"/>
      <c r="TWZ30" s="15"/>
      <c r="TXA30" s="23"/>
      <c r="TXB30" s="21"/>
      <c r="TXC30"/>
      <c r="TXD30" s="4"/>
      <c r="TXE30" s="4"/>
      <c r="TXF30"/>
      <c r="TXG30" s="22"/>
      <c r="TXH30" s="22"/>
      <c r="TXI30" s="22"/>
      <c r="TXJ30" s="15"/>
      <c r="TXK30" s="23"/>
      <c r="TXL30" s="21"/>
      <c r="TXM30"/>
      <c r="TXN30" s="4"/>
      <c r="TXO30" s="4"/>
      <c r="TXP30"/>
      <c r="TXQ30" s="22"/>
      <c r="TXR30" s="22"/>
      <c r="TXS30" s="22"/>
      <c r="TXT30" s="15"/>
      <c r="TXU30" s="23"/>
      <c r="TXV30" s="21"/>
      <c r="TXW30"/>
      <c r="TXX30" s="4"/>
      <c r="TXY30" s="4"/>
      <c r="TXZ30"/>
      <c r="TYA30" s="22"/>
      <c r="TYB30" s="22"/>
      <c r="TYC30" s="22"/>
      <c r="TYD30" s="15"/>
      <c r="TYE30" s="23"/>
      <c r="TYF30" s="21"/>
      <c r="TYG30"/>
      <c r="TYH30" s="4"/>
      <c r="TYI30" s="4"/>
      <c r="TYJ30"/>
      <c r="TYK30" s="22"/>
      <c r="TYL30" s="22"/>
      <c r="TYM30" s="22"/>
      <c r="TYN30" s="15"/>
      <c r="TYO30" s="23"/>
      <c r="TYP30" s="21"/>
      <c r="TYQ30"/>
      <c r="TYR30" s="4"/>
      <c r="TYS30" s="4"/>
      <c r="TYT30"/>
      <c r="TYU30" s="22"/>
      <c r="TYV30" s="22"/>
      <c r="TYW30" s="22"/>
      <c r="TYX30" s="15"/>
      <c r="TYY30" s="23"/>
      <c r="TYZ30" s="21"/>
      <c r="TZA30"/>
      <c r="TZB30" s="4"/>
      <c r="TZC30" s="4"/>
      <c r="TZD30"/>
      <c r="TZE30" s="22"/>
      <c r="TZF30" s="22"/>
      <c r="TZG30" s="22"/>
      <c r="TZH30" s="15"/>
      <c r="TZI30" s="23"/>
      <c r="TZJ30" s="21"/>
      <c r="TZK30"/>
      <c r="TZL30" s="4"/>
      <c r="TZM30" s="4"/>
      <c r="TZN30"/>
      <c r="TZO30" s="22"/>
      <c r="TZP30" s="22"/>
      <c r="TZQ30" s="22"/>
      <c r="TZR30" s="15"/>
      <c r="TZS30" s="23"/>
      <c r="TZT30" s="21"/>
      <c r="TZU30"/>
      <c r="TZV30" s="4"/>
      <c r="TZW30" s="4"/>
      <c r="TZX30"/>
      <c r="TZY30" s="22"/>
      <c r="TZZ30" s="22"/>
      <c r="UAA30" s="22"/>
      <c r="UAB30" s="15"/>
      <c r="UAC30" s="23"/>
      <c r="UAD30" s="21"/>
      <c r="UAE30"/>
      <c r="UAF30" s="4"/>
      <c r="UAG30" s="4"/>
      <c r="UAH30"/>
      <c r="UAI30" s="22"/>
      <c r="UAJ30" s="22"/>
      <c r="UAK30" s="22"/>
      <c r="UAL30" s="15"/>
      <c r="UAM30" s="23"/>
      <c r="UAN30" s="21"/>
      <c r="UAO30"/>
      <c r="UAP30" s="4"/>
      <c r="UAQ30" s="4"/>
      <c r="UAR30"/>
      <c r="UAS30" s="22"/>
      <c r="UAT30" s="22"/>
      <c r="UAU30" s="22"/>
      <c r="UAV30" s="15"/>
      <c r="UAW30" s="23"/>
      <c r="UAX30" s="21"/>
      <c r="UAY30"/>
      <c r="UAZ30" s="4"/>
      <c r="UBA30" s="4"/>
      <c r="UBB30"/>
      <c r="UBC30" s="22"/>
      <c r="UBD30" s="22"/>
      <c r="UBE30" s="22"/>
      <c r="UBF30" s="15"/>
      <c r="UBG30" s="23"/>
      <c r="UBH30" s="21"/>
      <c r="UBI30"/>
      <c r="UBJ30" s="4"/>
      <c r="UBK30" s="4"/>
      <c r="UBL30"/>
      <c r="UBM30" s="22"/>
      <c r="UBN30" s="22"/>
      <c r="UBO30" s="22"/>
      <c r="UBP30" s="15"/>
      <c r="UBQ30" s="23"/>
      <c r="UBR30" s="21"/>
      <c r="UBS30"/>
      <c r="UBT30" s="4"/>
      <c r="UBU30" s="4"/>
      <c r="UBV30"/>
      <c r="UBW30" s="22"/>
      <c r="UBX30" s="22"/>
      <c r="UBY30" s="22"/>
      <c r="UBZ30" s="15"/>
      <c r="UCA30" s="23"/>
      <c r="UCB30" s="21"/>
      <c r="UCC30"/>
      <c r="UCD30" s="4"/>
      <c r="UCE30" s="4"/>
      <c r="UCF30"/>
      <c r="UCG30" s="22"/>
      <c r="UCH30" s="22"/>
      <c r="UCI30" s="22"/>
      <c r="UCJ30" s="15"/>
      <c r="UCK30" s="23"/>
      <c r="UCL30" s="21"/>
      <c r="UCM30"/>
      <c r="UCN30" s="4"/>
      <c r="UCO30" s="4"/>
      <c r="UCP30"/>
      <c r="UCQ30" s="22"/>
      <c r="UCR30" s="22"/>
      <c r="UCS30" s="22"/>
      <c r="UCT30" s="15"/>
      <c r="UCU30" s="23"/>
      <c r="UCV30" s="21"/>
      <c r="UCW30"/>
      <c r="UCX30" s="4"/>
      <c r="UCY30" s="4"/>
      <c r="UCZ30"/>
      <c r="UDA30" s="22"/>
      <c r="UDB30" s="22"/>
      <c r="UDC30" s="22"/>
      <c r="UDD30" s="15"/>
      <c r="UDE30" s="23"/>
      <c r="UDF30" s="21"/>
      <c r="UDG30"/>
      <c r="UDH30" s="4"/>
      <c r="UDI30" s="4"/>
      <c r="UDJ30"/>
      <c r="UDK30" s="22"/>
      <c r="UDL30" s="22"/>
      <c r="UDM30" s="22"/>
      <c r="UDN30" s="15"/>
      <c r="UDO30" s="23"/>
      <c r="UDP30" s="21"/>
      <c r="UDQ30"/>
      <c r="UDR30" s="4"/>
      <c r="UDS30" s="4"/>
      <c r="UDT30"/>
      <c r="UDU30" s="22"/>
      <c r="UDV30" s="22"/>
      <c r="UDW30" s="22"/>
      <c r="UDX30" s="15"/>
      <c r="UDY30" s="23"/>
      <c r="UDZ30" s="21"/>
      <c r="UEA30"/>
      <c r="UEB30" s="4"/>
      <c r="UEC30" s="4"/>
      <c r="UED30"/>
      <c r="UEE30" s="22"/>
      <c r="UEF30" s="22"/>
      <c r="UEG30" s="22"/>
      <c r="UEH30" s="15"/>
      <c r="UEI30" s="23"/>
      <c r="UEJ30" s="21"/>
      <c r="UEK30"/>
      <c r="UEL30" s="4"/>
      <c r="UEM30" s="4"/>
      <c r="UEN30"/>
      <c r="UEO30" s="22"/>
      <c r="UEP30" s="22"/>
      <c r="UEQ30" s="22"/>
      <c r="UER30" s="15"/>
      <c r="UES30" s="23"/>
      <c r="UET30" s="21"/>
      <c r="UEU30"/>
      <c r="UEV30" s="4"/>
      <c r="UEW30" s="4"/>
      <c r="UEX30"/>
      <c r="UEY30" s="22"/>
      <c r="UEZ30" s="22"/>
      <c r="UFA30" s="22"/>
      <c r="UFB30" s="15"/>
      <c r="UFC30" s="23"/>
      <c r="UFD30" s="21"/>
      <c r="UFE30"/>
      <c r="UFF30" s="4"/>
      <c r="UFG30" s="4"/>
      <c r="UFH30"/>
      <c r="UFI30" s="22"/>
      <c r="UFJ30" s="22"/>
      <c r="UFK30" s="22"/>
      <c r="UFL30" s="15"/>
      <c r="UFM30" s="23"/>
      <c r="UFN30" s="21"/>
      <c r="UFO30"/>
      <c r="UFP30" s="4"/>
      <c r="UFQ30" s="4"/>
      <c r="UFR30"/>
      <c r="UFS30" s="22"/>
      <c r="UFT30" s="22"/>
      <c r="UFU30" s="22"/>
      <c r="UFV30" s="15"/>
      <c r="UFW30" s="23"/>
      <c r="UFX30" s="21"/>
      <c r="UFY30"/>
      <c r="UFZ30" s="4"/>
      <c r="UGA30" s="4"/>
      <c r="UGB30"/>
      <c r="UGC30" s="22"/>
      <c r="UGD30" s="22"/>
      <c r="UGE30" s="22"/>
      <c r="UGF30" s="15"/>
      <c r="UGG30" s="23"/>
      <c r="UGH30" s="21"/>
      <c r="UGI30"/>
      <c r="UGJ30" s="4"/>
      <c r="UGK30" s="4"/>
      <c r="UGL30"/>
      <c r="UGM30" s="22"/>
      <c r="UGN30" s="22"/>
      <c r="UGO30" s="22"/>
      <c r="UGP30" s="15"/>
      <c r="UGQ30" s="23"/>
      <c r="UGR30" s="21"/>
      <c r="UGS30"/>
      <c r="UGT30" s="4"/>
      <c r="UGU30" s="4"/>
      <c r="UGV30"/>
      <c r="UGW30" s="22"/>
      <c r="UGX30" s="22"/>
      <c r="UGY30" s="22"/>
      <c r="UGZ30" s="15"/>
      <c r="UHA30" s="23"/>
      <c r="UHB30" s="21"/>
      <c r="UHC30"/>
      <c r="UHD30" s="4"/>
      <c r="UHE30" s="4"/>
      <c r="UHF30"/>
      <c r="UHG30" s="22"/>
      <c r="UHH30" s="22"/>
      <c r="UHI30" s="22"/>
      <c r="UHJ30" s="15"/>
      <c r="UHK30" s="23"/>
      <c r="UHL30" s="21"/>
      <c r="UHM30"/>
      <c r="UHN30" s="4"/>
      <c r="UHO30" s="4"/>
      <c r="UHP30"/>
      <c r="UHQ30" s="22"/>
      <c r="UHR30" s="22"/>
      <c r="UHS30" s="22"/>
      <c r="UHT30" s="15"/>
      <c r="UHU30" s="23"/>
      <c r="UHV30" s="21"/>
      <c r="UHW30"/>
      <c r="UHX30" s="4"/>
      <c r="UHY30" s="4"/>
      <c r="UHZ30"/>
      <c r="UIA30" s="22"/>
      <c r="UIB30" s="22"/>
      <c r="UIC30" s="22"/>
      <c r="UID30" s="15"/>
      <c r="UIE30" s="23"/>
      <c r="UIF30" s="21"/>
      <c r="UIG30"/>
      <c r="UIH30" s="4"/>
      <c r="UII30" s="4"/>
      <c r="UIJ30"/>
      <c r="UIK30" s="22"/>
      <c r="UIL30" s="22"/>
      <c r="UIM30" s="22"/>
      <c r="UIN30" s="15"/>
      <c r="UIO30" s="23"/>
      <c r="UIP30" s="21"/>
      <c r="UIQ30"/>
      <c r="UIR30" s="4"/>
      <c r="UIS30" s="4"/>
      <c r="UIT30"/>
      <c r="UIU30" s="22"/>
      <c r="UIV30" s="22"/>
      <c r="UIW30" s="22"/>
      <c r="UIX30" s="15"/>
      <c r="UIY30" s="23"/>
      <c r="UIZ30" s="21"/>
      <c r="UJA30"/>
      <c r="UJB30" s="4"/>
      <c r="UJC30" s="4"/>
      <c r="UJD30"/>
      <c r="UJE30" s="22"/>
      <c r="UJF30" s="22"/>
      <c r="UJG30" s="22"/>
      <c r="UJH30" s="15"/>
      <c r="UJI30" s="23"/>
      <c r="UJJ30" s="21"/>
      <c r="UJK30"/>
      <c r="UJL30" s="4"/>
      <c r="UJM30" s="4"/>
      <c r="UJN30"/>
      <c r="UJO30" s="22"/>
      <c r="UJP30" s="22"/>
      <c r="UJQ30" s="22"/>
      <c r="UJR30" s="15"/>
      <c r="UJS30" s="23"/>
      <c r="UJT30" s="21"/>
      <c r="UJU30"/>
      <c r="UJV30" s="4"/>
      <c r="UJW30" s="4"/>
      <c r="UJX30"/>
      <c r="UJY30" s="22"/>
      <c r="UJZ30" s="22"/>
      <c r="UKA30" s="22"/>
      <c r="UKB30" s="15"/>
      <c r="UKC30" s="23"/>
      <c r="UKD30" s="21"/>
      <c r="UKE30"/>
      <c r="UKF30" s="4"/>
      <c r="UKG30" s="4"/>
      <c r="UKH30"/>
      <c r="UKI30" s="22"/>
      <c r="UKJ30" s="22"/>
      <c r="UKK30" s="22"/>
      <c r="UKL30" s="15"/>
      <c r="UKM30" s="23"/>
      <c r="UKN30" s="21"/>
      <c r="UKO30"/>
      <c r="UKP30" s="4"/>
      <c r="UKQ30" s="4"/>
      <c r="UKR30"/>
      <c r="UKS30" s="22"/>
      <c r="UKT30" s="22"/>
      <c r="UKU30" s="22"/>
      <c r="UKV30" s="15"/>
      <c r="UKW30" s="23"/>
      <c r="UKX30" s="21"/>
      <c r="UKY30"/>
      <c r="UKZ30" s="4"/>
      <c r="ULA30" s="4"/>
      <c r="ULB30"/>
      <c r="ULC30" s="22"/>
      <c r="ULD30" s="22"/>
      <c r="ULE30" s="22"/>
      <c r="ULF30" s="15"/>
      <c r="ULG30" s="23"/>
      <c r="ULH30" s="21"/>
      <c r="ULI30"/>
      <c r="ULJ30" s="4"/>
      <c r="ULK30" s="4"/>
      <c r="ULL30"/>
      <c r="ULM30" s="22"/>
      <c r="ULN30" s="22"/>
      <c r="ULO30" s="22"/>
      <c r="ULP30" s="15"/>
      <c r="ULQ30" s="23"/>
      <c r="ULR30" s="21"/>
      <c r="ULS30"/>
      <c r="ULT30" s="4"/>
      <c r="ULU30" s="4"/>
      <c r="ULV30"/>
      <c r="ULW30" s="22"/>
      <c r="ULX30" s="22"/>
      <c r="ULY30" s="22"/>
      <c r="ULZ30" s="15"/>
      <c r="UMA30" s="23"/>
      <c r="UMB30" s="21"/>
      <c r="UMC30"/>
      <c r="UMD30" s="4"/>
      <c r="UME30" s="4"/>
      <c r="UMF30"/>
      <c r="UMG30" s="22"/>
      <c r="UMH30" s="22"/>
      <c r="UMI30" s="22"/>
      <c r="UMJ30" s="15"/>
      <c r="UMK30" s="23"/>
      <c r="UML30" s="21"/>
      <c r="UMM30"/>
      <c r="UMN30" s="4"/>
      <c r="UMO30" s="4"/>
      <c r="UMP30"/>
      <c r="UMQ30" s="22"/>
      <c r="UMR30" s="22"/>
      <c r="UMS30" s="22"/>
      <c r="UMT30" s="15"/>
      <c r="UMU30" s="23"/>
      <c r="UMV30" s="21"/>
      <c r="UMW30"/>
      <c r="UMX30" s="4"/>
      <c r="UMY30" s="4"/>
      <c r="UMZ30"/>
      <c r="UNA30" s="22"/>
      <c r="UNB30" s="22"/>
      <c r="UNC30" s="22"/>
      <c r="UND30" s="15"/>
      <c r="UNE30" s="23"/>
      <c r="UNF30" s="21"/>
      <c r="UNG30"/>
      <c r="UNH30" s="4"/>
      <c r="UNI30" s="4"/>
      <c r="UNJ30"/>
      <c r="UNK30" s="22"/>
      <c r="UNL30" s="22"/>
      <c r="UNM30" s="22"/>
      <c r="UNN30" s="15"/>
      <c r="UNO30" s="23"/>
      <c r="UNP30" s="21"/>
      <c r="UNQ30"/>
      <c r="UNR30" s="4"/>
      <c r="UNS30" s="4"/>
      <c r="UNT30"/>
      <c r="UNU30" s="22"/>
      <c r="UNV30" s="22"/>
      <c r="UNW30" s="22"/>
      <c r="UNX30" s="15"/>
      <c r="UNY30" s="23"/>
      <c r="UNZ30" s="21"/>
      <c r="UOA30"/>
      <c r="UOB30" s="4"/>
      <c r="UOC30" s="4"/>
      <c r="UOD30"/>
      <c r="UOE30" s="22"/>
      <c r="UOF30" s="22"/>
      <c r="UOG30" s="22"/>
      <c r="UOH30" s="15"/>
      <c r="UOI30" s="23"/>
      <c r="UOJ30" s="21"/>
      <c r="UOK30"/>
      <c r="UOL30" s="4"/>
      <c r="UOM30" s="4"/>
      <c r="UON30"/>
      <c r="UOO30" s="22"/>
      <c r="UOP30" s="22"/>
      <c r="UOQ30" s="22"/>
      <c r="UOR30" s="15"/>
      <c r="UOS30" s="23"/>
      <c r="UOT30" s="21"/>
      <c r="UOU30"/>
      <c r="UOV30" s="4"/>
      <c r="UOW30" s="4"/>
      <c r="UOX30"/>
      <c r="UOY30" s="22"/>
      <c r="UOZ30" s="22"/>
      <c r="UPA30" s="22"/>
      <c r="UPB30" s="15"/>
      <c r="UPC30" s="23"/>
      <c r="UPD30" s="21"/>
      <c r="UPE30"/>
      <c r="UPF30" s="4"/>
      <c r="UPG30" s="4"/>
      <c r="UPH30"/>
      <c r="UPI30" s="22"/>
      <c r="UPJ30" s="22"/>
      <c r="UPK30" s="22"/>
      <c r="UPL30" s="15"/>
      <c r="UPM30" s="23"/>
      <c r="UPN30" s="21"/>
      <c r="UPO30"/>
      <c r="UPP30" s="4"/>
      <c r="UPQ30" s="4"/>
      <c r="UPR30"/>
      <c r="UPS30" s="22"/>
      <c r="UPT30" s="22"/>
      <c r="UPU30" s="22"/>
      <c r="UPV30" s="15"/>
      <c r="UPW30" s="23"/>
      <c r="UPX30" s="21"/>
      <c r="UPY30"/>
      <c r="UPZ30" s="4"/>
      <c r="UQA30" s="4"/>
      <c r="UQB30"/>
      <c r="UQC30" s="22"/>
      <c r="UQD30" s="22"/>
      <c r="UQE30" s="22"/>
      <c r="UQF30" s="15"/>
      <c r="UQG30" s="23"/>
      <c r="UQH30" s="21"/>
      <c r="UQI30"/>
      <c r="UQJ30" s="4"/>
      <c r="UQK30" s="4"/>
      <c r="UQL30"/>
      <c r="UQM30" s="22"/>
      <c r="UQN30" s="22"/>
      <c r="UQO30" s="22"/>
      <c r="UQP30" s="15"/>
      <c r="UQQ30" s="23"/>
      <c r="UQR30" s="21"/>
      <c r="UQS30"/>
      <c r="UQT30" s="4"/>
      <c r="UQU30" s="4"/>
      <c r="UQV30"/>
      <c r="UQW30" s="22"/>
      <c r="UQX30" s="22"/>
      <c r="UQY30" s="22"/>
      <c r="UQZ30" s="15"/>
      <c r="URA30" s="23"/>
      <c r="URB30" s="21"/>
      <c r="URC30"/>
      <c r="URD30" s="4"/>
      <c r="URE30" s="4"/>
      <c r="URF30"/>
      <c r="URG30" s="22"/>
      <c r="URH30" s="22"/>
      <c r="URI30" s="22"/>
      <c r="URJ30" s="15"/>
      <c r="URK30" s="23"/>
      <c r="URL30" s="21"/>
      <c r="URM30"/>
      <c r="URN30" s="4"/>
      <c r="URO30" s="4"/>
      <c r="URP30"/>
      <c r="URQ30" s="22"/>
      <c r="URR30" s="22"/>
      <c r="URS30" s="22"/>
      <c r="URT30" s="15"/>
      <c r="URU30" s="23"/>
      <c r="URV30" s="21"/>
      <c r="URW30"/>
      <c r="URX30" s="4"/>
      <c r="URY30" s="4"/>
      <c r="URZ30"/>
      <c r="USA30" s="22"/>
      <c r="USB30" s="22"/>
      <c r="USC30" s="22"/>
      <c r="USD30" s="15"/>
      <c r="USE30" s="23"/>
      <c r="USF30" s="21"/>
      <c r="USG30"/>
      <c r="USH30" s="4"/>
      <c r="USI30" s="4"/>
      <c r="USJ30"/>
      <c r="USK30" s="22"/>
      <c r="USL30" s="22"/>
      <c r="USM30" s="22"/>
      <c r="USN30" s="15"/>
      <c r="USO30" s="23"/>
      <c r="USP30" s="21"/>
      <c r="USQ30"/>
      <c r="USR30" s="4"/>
      <c r="USS30" s="4"/>
      <c r="UST30"/>
      <c r="USU30" s="22"/>
      <c r="USV30" s="22"/>
      <c r="USW30" s="22"/>
      <c r="USX30" s="15"/>
      <c r="USY30" s="23"/>
      <c r="USZ30" s="21"/>
      <c r="UTA30"/>
      <c r="UTB30" s="4"/>
      <c r="UTC30" s="4"/>
      <c r="UTD30"/>
      <c r="UTE30" s="22"/>
      <c r="UTF30" s="22"/>
      <c r="UTG30" s="22"/>
      <c r="UTH30" s="15"/>
      <c r="UTI30" s="23"/>
      <c r="UTJ30" s="21"/>
      <c r="UTK30"/>
      <c r="UTL30" s="4"/>
      <c r="UTM30" s="4"/>
      <c r="UTN30"/>
      <c r="UTO30" s="22"/>
      <c r="UTP30" s="22"/>
      <c r="UTQ30" s="22"/>
      <c r="UTR30" s="15"/>
      <c r="UTS30" s="23"/>
      <c r="UTT30" s="21"/>
      <c r="UTU30"/>
      <c r="UTV30" s="4"/>
      <c r="UTW30" s="4"/>
      <c r="UTX30"/>
      <c r="UTY30" s="22"/>
      <c r="UTZ30" s="22"/>
      <c r="UUA30" s="22"/>
      <c r="UUB30" s="15"/>
      <c r="UUC30" s="23"/>
      <c r="UUD30" s="21"/>
      <c r="UUE30"/>
      <c r="UUF30" s="4"/>
      <c r="UUG30" s="4"/>
      <c r="UUH30"/>
      <c r="UUI30" s="22"/>
      <c r="UUJ30" s="22"/>
      <c r="UUK30" s="22"/>
      <c r="UUL30" s="15"/>
      <c r="UUM30" s="23"/>
      <c r="UUN30" s="21"/>
      <c r="UUO30"/>
      <c r="UUP30" s="4"/>
      <c r="UUQ30" s="4"/>
      <c r="UUR30"/>
      <c r="UUS30" s="22"/>
      <c r="UUT30" s="22"/>
      <c r="UUU30" s="22"/>
      <c r="UUV30" s="15"/>
      <c r="UUW30" s="23"/>
      <c r="UUX30" s="21"/>
      <c r="UUY30"/>
      <c r="UUZ30" s="4"/>
      <c r="UVA30" s="4"/>
      <c r="UVB30"/>
      <c r="UVC30" s="22"/>
      <c r="UVD30" s="22"/>
      <c r="UVE30" s="22"/>
      <c r="UVF30" s="15"/>
      <c r="UVG30" s="23"/>
      <c r="UVH30" s="21"/>
      <c r="UVI30"/>
      <c r="UVJ30" s="4"/>
      <c r="UVK30" s="4"/>
      <c r="UVL30"/>
      <c r="UVM30" s="22"/>
      <c r="UVN30" s="22"/>
      <c r="UVO30" s="22"/>
      <c r="UVP30" s="15"/>
      <c r="UVQ30" s="23"/>
      <c r="UVR30" s="21"/>
      <c r="UVS30"/>
      <c r="UVT30" s="4"/>
      <c r="UVU30" s="4"/>
      <c r="UVV30"/>
      <c r="UVW30" s="22"/>
      <c r="UVX30" s="22"/>
      <c r="UVY30" s="22"/>
      <c r="UVZ30" s="15"/>
      <c r="UWA30" s="23"/>
      <c r="UWB30" s="21"/>
      <c r="UWC30"/>
      <c r="UWD30" s="4"/>
      <c r="UWE30" s="4"/>
      <c r="UWF30"/>
      <c r="UWG30" s="22"/>
      <c r="UWH30" s="22"/>
      <c r="UWI30" s="22"/>
      <c r="UWJ30" s="15"/>
      <c r="UWK30" s="23"/>
      <c r="UWL30" s="21"/>
      <c r="UWM30"/>
      <c r="UWN30" s="4"/>
      <c r="UWO30" s="4"/>
      <c r="UWP30"/>
      <c r="UWQ30" s="22"/>
      <c r="UWR30" s="22"/>
      <c r="UWS30" s="22"/>
      <c r="UWT30" s="15"/>
      <c r="UWU30" s="23"/>
      <c r="UWV30" s="21"/>
      <c r="UWW30"/>
      <c r="UWX30" s="4"/>
      <c r="UWY30" s="4"/>
      <c r="UWZ30"/>
      <c r="UXA30" s="22"/>
      <c r="UXB30" s="22"/>
      <c r="UXC30" s="22"/>
      <c r="UXD30" s="15"/>
      <c r="UXE30" s="23"/>
      <c r="UXF30" s="21"/>
      <c r="UXG30"/>
      <c r="UXH30" s="4"/>
      <c r="UXI30" s="4"/>
      <c r="UXJ30"/>
      <c r="UXK30" s="22"/>
      <c r="UXL30" s="22"/>
      <c r="UXM30" s="22"/>
      <c r="UXN30" s="15"/>
      <c r="UXO30" s="23"/>
      <c r="UXP30" s="21"/>
      <c r="UXQ30"/>
      <c r="UXR30" s="4"/>
      <c r="UXS30" s="4"/>
      <c r="UXT30"/>
      <c r="UXU30" s="22"/>
      <c r="UXV30" s="22"/>
      <c r="UXW30" s="22"/>
      <c r="UXX30" s="15"/>
      <c r="UXY30" s="23"/>
      <c r="UXZ30" s="21"/>
      <c r="UYA30"/>
      <c r="UYB30" s="4"/>
      <c r="UYC30" s="4"/>
      <c r="UYD30"/>
      <c r="UYE30" s="22"/>
      <c r="UYF30" s="22"/>
      <c r="UYG30" s="22"/>
      <c r="UYH30" s="15"/>
      <c r="UYI30" s="23"/>
      <c r="UYJ30" s="21"/>
      <c r="UYK30"/>
      <c r="UYL30" s="4"/>
      <c r="UYM30" s="4"/>
      <c r="UYN30"/>
      <c r="UYO30" s="22"/>
      <c r="UYP30" s="22"/>
      <c r="UYQ30" s="22"/>
      <c r="UYR30" s="15"/>
      <c r="UYS30" s="23"/>
      <c r="UYT30" s="21"/>
      <c r="UYU30"/>
      <c r="UYV30" s="4"/>
      <c r="UYW30" s="4"/>
      <c r="UYX30"/>
      <c r="UYY30" s="22"/>
      <c r="UYZ30" s="22"/>
      <c r="UZA30" s="22"/>
      <c r="UZB30" s="15"/>
      <c r="UZC30" s="23"/>
      <c r="UZD30" s="21"/>
      <c r="UZE30"/>
      <c r="UZF30" s="4"/>
      <c r="UZG30" s="4"/>
      <c r="UZH30"/>
      <c r="UZI30" s="22"/>
      <c r="UZJ30" s="22"/>
      <c r="UZK30" s="22"/>
      <c r="UZL30" s="15"/>
      <c r="UZM30" s="23"/>
      <c r="UZN30" s="21"/>
      <c r="UZO30"/>
      <c r="UZP30" s="4"/>
      <c r="UZQ30" s="4"/>
      <c r="UZR30"/>
      <c r="UZS30" s="22"/>
      <c r="UZT30" s="22"/>
      <c r="UZU30" s="22"/>
      <c r="UZV30" s="15"/>
      <c r="UZW30" s="23"/>
      <c r="UZX30" s="21"/>
      <c r="UZY30"/>
      <c r="UZZ30" s="4"/>
      <c r="VAA30" s="4"/>
      <c r="VAB30"/>
      <c r="VAC30" s="22"/>
      <c r="VAD30" s="22"/>
      <c r="VAE30" s="22"/>
      <c r="VAF30" s="15"/>
      <c r="VAG30" s="23"/>
      <c r="VAH30" s="21"/>
      <c r="VAI30"/>
      <c r="VAJ30" s="4"/>
      <c r="VAK30" s="4"/>
      <c r="VAL30"/>
      <c r="VAM30" s="22"/>
      <c r="VAN30" s="22"/>
      <c r="VAO30" s="22"/>
      <c r="VAP30" s="15"/>
      <c r="VAQ30" s="23"/>
      <c r="VAR30" s="21"/>
      <c r="VAS30"/>
      <c r="VAT30" s="4"/>
      <c r="VAU30" s="4"/>
      <c r="VAV30"/>
      <c r="VAW30" s="22"/>
      <c r="VAX30" s="22"/>
      <c r="VAY30" s="22"/>
      <c r="VAZ30" s="15"/>
      <c r="VBA30" s="23"/>
      <c r="VBB30" s="21"/>
      <c r="VBC30"/>
      <c r="VBD30" s="4"/>
      <c r="VBE30" s="4"/>
      <c r="VBF30"/>
      <c r="VBG30" s="22"/>
      <c r="VBH30" s="22"/>
      <c r="VBI30" s="22"/>
      <c r="VBJ30" s="15"/>
      <c r="VBK30" s="23"/>
      <c r="VBL30" s="21"/>
      <c r="VBM30"/>
      <c r="VBN30" s="4"/>
      <c r="VBO30" s="4"/>
      <c r="VBP30"/>
      <c r="VBQ30" s="22"/>
      <c r="VBR30" s="22"/>
      <c r="VBS30" s="22"/>
      <c r="VBT30" s="15"/>
      <c r="VBU30" s="23"/>
      <c r="VBV30" s="21"/>
      <c r="VBW30"/>
      <c r="VBX30" s="4"/>
      <c r="VBY30" s="4"/>
      <c r="VBZ30"/>
      <c r="VCA30" s="22"/>
      <c r="VCB30" s="22"/>
      <c r="VCC30" s="22"/>
      <c r="VCD30" s="15"/>
      <c r="VCE30" s="23"/>
      <c r="VCF30" s="21"/>
      <c r="VCG30"/>
      <c r="VCH30" s="4"/>
      <c r="VCI30" s="4"/>
      <c r="VCJ30"/>
      <c r="VCK30" s="22"/>
      <c r="VCL30" s="22"/>
      <c r="VCM30" s="22"/>
      <c r="VCN30" s="15"/>
      <c r="VCO30" s="23"/>
      <c r="VCP30" s="21"/>
      <c r="VCQ30"/>
      <c r="VCR30" s="4"/>
      <c r="VCS30" s="4"/>
      <c r="VCT30"/>
      <c r="VCU30" s="22"/>
      <c r="VCV30" s="22"/>
      <c r="VCW30" s="22"/>
      <c r="VCX30" s="15"/>
      <c r="VCY30" s="23"/>
      <c r="VCZ30" s="21"/>
      <c r="VDA30"/>
      <c r="VDB30" s="4"/>
      <c r="VDC30" s="4"/>
      <c r="VDD30"/>
      <c r="VDE30" s="22"/>
      <c r="VDF30" s="22"/>
      <c r="VDG30" s="22"/>
      <c r="VDH30" s="15"/>
      <c r="VDI30" s="23"/>
      <c r="VDJ30" s="21"/>
      <c r="VDK30"/>
      <c r="VDL30" s="4"/>
      <c r="VDM30" s="4"/>
      <c r="VDN30"/>
      <c r="VDO30" s="22"/>
      <c r="VDP30" s="22"/>
      <c r="VDQ30" s="22"/>
      <c r="VDR30" s="15"/>
      <c r="VDS30" s="23"/>
      <c r="VDT30" s="21"/>
      <c r="VDU30"/>
      <c r="VDV30" s="4"/>
      <c r="VDW30" s="4"/>
      <c r="VDX30"/>
      <c r="VDY30" s="22"/>
      <c r="VDZ30" s="22"/>
      <c r="VEA30" s="22"/>
      <c r="VEB30" s="15"/>
      <c r="VEC30" s="23"/>
      <c r="VED30" s="21"/>
      <c r="VEE30"/>
      <c r="VEF30" s="4"/>
      <c r="VEG30" s="4"/>
      <c r="VEH30"/>
      <c r="VEI30" s="22"/>
      <c r="VEJ30" s="22"/>
      <c r="VEK30" s="22"/>
      <c r="VEL30" s="15"/>
      <c r="VEM30" s="23"/>
      <c r="VEN30" s="21"/>
      <c r="VEO30"/>
      <c r="VEP30" s="4"/>
      <c r="VEQ30" s="4"/>
      <c r="VER30"/>
      <c r="VES30" s="22"/>
      <c r="VET30" s="22"/>
      <c r="VEU30" s="22"/>
      <c r="VEV30" s="15"/>
      <c r="VEW30" s="23"/>
      <c r="VEX30" s="21"/>
      <c r="VEY30"/>
      <c r="VEZ30" s="4"/>
      <c r="VFA30" s="4"/>
      <c r="VFB30"/>
      <c r="VFC30" s="22"/>
      <c r="VFD30" s="22"/>
      <c r="VFE30" s="22"/>
      <c r="VFF30" s="15"/>
      <c r="VFG30" s="23"/>
      <c r="VFH30" s="21"/>
      <c r="VFI30"/>
      <c r="VFJ30" s="4"/>
      <c r="VFK30" s="4"/>
      <c r="VFL30"/>
      <c r="VFM30" s="22"/>
      <c r="VFN30" s="22"/>
      <c r="VFO30" s="22"/>
      <c r="VFP30" s="15"/>
      <c r="VFQ30" s="23"/>
      <c r="VFR30" s="21"/>
      <c r="VFS30"/>
      <c r="VFT30" s="4"/>
      <c r="VFU30" s="4"/>
      <c r="VFV30"/>
      <c r="VFW30" s="22"/>
      <c r="VFX30" s="22"/>
      <c r="VFY30" s="22"/>
      <c r="VFZ30" s="15"/>
      <c r="VGA30" s="23"/>
      <c r="VGB30" s="21"/>
      <c r="VGC30"/>
      <c r="VGD30" s="4"/>
      <c r="VGE30" s="4"/>
      <c r="VGF30"/>
      <c r="VGG30" s="22"/>
      <c r="VGH30" s="22"/>
      <c r="VGI30" s="22"/>
      <c r="VGJ30" s="15"/>
      <c r="VGK30" s="23"/>
      <c r="VGL30" s="21"/>
      <c r="VGM30"/>
      <c r="VGN30" s="4"/>
      <c r="VGO30" s="4"/>
      <c r="VGP30"/>
      <c r="VGQ30" s="22"/>
      <c r="VGR30" s="22"/>
      <c r="VGS30" s="22"/>
      <c r="VGT30" s="15"/>
      <c r="VGU30" s="23"/>
      <c r="VGV30" s="21"/>
      <c r="VGW30"/>
      <c r="VGX30" s="4"/>
      <c r="VGY30" s="4"/>
      <c r="VGZ30"/>
      <c r="VHA30" s="22"/>
      <c r="VHB30" s="22"/>
      <c r="VHC30" s="22"/>
      <c r="VHD30" s="15"/>
      <c r="VHE30" s="23"/>
      <c r="VHF30" s="21"/>
      <c r="VHG30"/>
      <c r="VHH30" s="4"/>
      <c r="VHI30" s="4"/>
      <c r="VHJ30"/>
      <c r="VHK30" s="22"/>
      <c r="VHL30" s="22"/>
      <c r="VHM30" s="22"/>
      <c r="VHN30" s="15"/>
      <c r="VHO30" s="23"/>
      <c r="VHP30" s="21"/>
      <c r="VHQ30"/>
      <c r="VHR30" s="4"/>
      <c r="VHS30" s="4"/>
      <c r="VHT30"/>
      <c r="VHU30" s="22"/>
      <c r="VHV30" s="22"/>
      <c r="VHW30" s="22"/>
      <c r="VHX30" s="15"/>
      <c r="VHY30" s="23"/>
      <c r="VHZ30" s="21"/>
      <c r="VIA30"/>
      <c r="VIB30" s="4"/>
      <c r="VIC30" s="4"/>
      <c r="VID30"/>
      <c r="VIE30" s="22"/>
      <c r="VIF30" s="22"/>
      <c r="VIG30" s="22"/>
      <c r="VIH30" s="15"/>
      <c r="VII30" s="23"/>
      <c r="VIJ30" s="21"/>
      <c r="VIK30"/>
      <c r="VIL30" s="4"/>
      <c r="VIM30" s="4"/>
      <c r="VIN30"/>
      <c r="VIO30" s="22"/>
      <c r="VIP30" s="22"/>
      <c r="VIQ30" s="22"/>
      <c r="VIR30" s="15"/>
      <c r="VIS30" s="23"/>
      <c r="VIT30" s="21"/>
      <c r="VIU30"/>
      <c r="VIV30" s="4"/>
      <c r="VIW30" s="4"/>
      <c r="VIX30"/>
      <c r="VIY30" s="22"/>
      <c r="VIZ30" s="22"/>
      <c r="VJA30" s="22"/>
      <c r="VJB30" s="15"/>
      <c r="VJC30" s="23"/>
      <c r="VJD30" s="21"/>
      <c r="VJE30"/>
      <c r="VJF30" s="4"/>
      <c r="VJG30" s="4"/>
      <c r="VJH30"/>
      <c r="VJI30" s="22"/>
      <c r="VJJ30" s="22"/>
      <c r="VJK30" s="22"/>
      <c r="VJL30" s="15"/>
      <c r="VJM30" s="23"/>
      <c r="VJN30" s="21"/>
      <c r="VJO30"/>
      <c r="VJP30" s="4"/>
      <c r="VJQ30" s="4"/>
      <c r="VJR30"/>
      <c r="VJS30" s="22"/>
      <c r="VJT30" s="22"/>
      <c r="VJU30" s="22"/>
      <c r="VJV30" s="15"/>
      <c r="VJW30" s="23"/>
      <c r="VJX30" s="21"/>
      <c r="VJY30"/>
      <c r="VJZ30" s="4"/>
      <c r="VKA30" s="4"/>
      <c r="VKB30"/>
      <c r="VKC30" s="22"/>
      <c r="VKD30" s="22"/>
      <c r="VKE30" s="22"/>
      <c r="VKF30" s="15"/>
      <c r="VKG30" s="23"/>
      <c r="VKH30" s="21"/>
      <c r="VKI30"/>
      <c r="VKJ30" s="4"/>
      <c r="VKK30" s="4"/>
      <c r="VKL30"/>
      <c r="VKM30" s="22"/>
      <c r="VKN30" s="22"/>
      <c r="VKO30" s="22"/>
      <c r="VKP30" s="15"/>
      <c r="VKQ30" s="23"/>
      <c r="VKR30" s="21"/>
      <c r="VKS30"/>
      <c r="VKT30" s="4"/>
      <c r="VKU30" s="4"/>
      <c r="VKV30"/>
      <c r="VKW30" s="22"/>
      <c r="VKX30" s="22"/>
      <c r="VKY30" s="22"/>
      <c r="VKZ30" s="15"/>
      <c r="VLA30" s="23"/>
      <c r="VLB30" s="21"/>
      <c r="VLC30"/>
      <c r="VLD30" s="4"/>
      <c r="VLE30" s="4"/>
      <c r="VLF30"/>
      <c r="VLG30" s="22"/>
      <c r="VLH30" s="22"/>
      <c r="VLI30" s="22"/>
      <c r="VLJ30" s="15"/>
      <c r="VLK30" s="23"/>
      <c r="VLL30" s="21"/>
      <c r="VLM30"/>
      <c r="VLN30" s="4"/>
      <c r="VLO30" s="4"/>
      <c r="VLP30"/>
      <c r="VLQ30" s="22"/>
      <c r="VLR30" s="22"/>
      <c r="VLS30" s="22"/>
      <c r="VLT30" s="15"/>
      <c r="VLU30" s="23"/>
      <c r="VLV30" s="21"/>
      <c r="VLW30"/>
      <c r="VLX30" s="4"/>
      <c r="VLY30" s="4"/>
      <c r="VLZ30"/>
      <c r="VMA30" s="22"/>
      <c r="VMB30" s="22"/>
      <c r="VMC30" s="22"/>
      <c r="VMD30" s="15"/>
      <c r="VME30" s="23"/>
      <c r="VMF30" s="21"/>
      <c r="VMG30"/>
      <c r="VMH30" s="4"/>
      <c r="VMI30" s="4"/>
      <c r="VMJ30"/>
      <c r="VMK30" s="22"/>
      <c r="VML30" s="22"/>
      <c r="VMM30" s="22"/>
      <c r="VMN30" s="15"/>
      <c r="VMO30" s="23"/>
      <c r="VMP30" s="21"/>
      <c r="VMQ30"/>
      <c r="VMR30" s="4"/>
      <c r="VMS30" s="4"/>
      <c r="VMT30"/>
      <c r="VMU30" s="22"/>
      <c r="VMV30" s="22"/>
      <c r="VMW30" s="22"/>
      <c r="VMX30" s="15"/>
      <c r="VMY30" s="23"/>
      <c r="VMZ30" s="21"/>
      <c r="VNA30"/>
      <c r="VNB30" s="4"/>
      <c r="VNC30" s="4"/>
      <c r="VND30"/>
      <c r="VNE30" s="22"/>
      <c r="VNF30" s="22"/>
      <c r="VNG30" s="22"/>
      <c r="VNH30" s="15"/>
      <c r="VNI30" s="23"/>
      <c r="VNJ30" s="21"/>
      <c r="VNK30"/>
      <c r="VNL30" s="4"/>
      <c r="VNM30" s="4"/>
      <c r="VNN30"/>
      <c r="VNO30" s="22"/>
      <c r="VNP30" s="22"/>
      <c r="VNQ30" s="22"/>
      <c r="VNR30" s="15"/>
      <c r="VNS30" s="23"/>
      <c r="VNT30" s="21"/>
      <c r="VNU30"/>
      <c r="VNV30" s="4"/>
      <c r="VNW30" s="4"/>
      <c r="VNX30"/>
      <c r="VNY30" s="22"/>
      <c r="VNZ30" s="22"/>
      <c r="VOA30" s="22"/>
      <c r="VOB30" s="15"/>
      <c r="VOC30" s="23"/>
      <c r="VOD30" s="21"/>
      <c r="VOE30"/>
      <c r="VOF30" s="4"/>
      <c r="VOG30" s="4"/>
      <c r="VOH30"/>
      <c r="VOI30" s="22"/>
      <c r="VOJ30" s="22"/>
      <c r="VOK30" s="22"/>
      <c r="VOL30" s="15"/>
      <c r="VOM30" s="23"/>
      <c r="VON30" s="21"/>
      <c r="VOO30"/>
      <c r="VOP30" s="4"/>
      <c r="VOQ30" s="4"/>
      <c r="VOR30"/>
      <c r="VOS30" s="22"/>
      <c r="VOT30" s="22"/>
      <c r="VOU30" s="22"/>
      <c r="VOV30" s="15"/>
      <c r="VOW30" s="23"/>
      <c r="VOX30" s="21"/>
      <c r="VOY30"/>
      <c r="VOZ30" s="4"/>
      <c r="VPA30" s="4"/>
      <c r="VPB30"/>
      <c r="VPC30" s="22"/>
      <c r="VPD30" s="22"/>
      <c r="VPE30" s="22"/>
      <c r="VPF30" s="15"/>
      <c r="VPG30" s="23"/>
      <c r="VPH30" s="21"/>
      <c r="VPI30"/>
      <c r="VPJ30" s="4"/>
      <c r="VPK30" s="4"/>
      <c r="VPL30"/>
      <c r="VPM30" s="22"/>
      <c r="VPN30" s="22"/>
      <c r="VPO30" s="22"/>
      <c r="VPP30" s="15"/>
      <c r="VPQ30" s="23"/>
      <c r="VPR30" s="21"/>
      <c r="VPS30"/>
      <c r="VPT30" s="4"/>
      <c r="VPU30" s="4"/>
      <c r="VPV30"/>
      <c r="VPW30" s="22"/>
      <c r="VPX30" s="22"/>
      <c r="VPY30" s="22"/>
      <c r="VPZ30" s="15"/>
      <c r="VQA30" s="23"/>
      <c r="VQB30" s="21"/>
      <c r="VQC30"/>
      <c r="VQD30" s="4"/>
      <c r="VQE30" s="4"/>
      <c r="VQF30"/>
      <c r="VQG30" s="22"/>
      <c r="VQH30" s="22"/>
      <c r="VQI30" s="22"/>
      <c r="VQJ30" s="15"/>
      <c r="VQK30" s="23"/>
      <c r="VQL30" s="21"/>
      <c r="VQM30"/>
      <c r="VQN30" s="4"/>
      <c r="VQO30" s="4"/>
      <c r="VQP30"/>
      <c r="VQQ30" s="22"/>
      <c r="VQR30" s="22"/>
      <c r="VQS30" s="22"/>
      <c r="VQT30" s="15"/>
      <c r="VQU30" s="23"/>
      <c r="VQV30" s="21"/>
      <c r="VQW30"/>
      <c r="VQX30" s="4"/>
      <c r="VQY30" s="4"/>
      <c r="VQZ30"/>
      <c r="VRA30" s="22"/>
      <c r="VRB30" s="22"/>
      <c r="VRC30" s="22"/>
      <c r="VRD30" s="15"/>
      <c r="VRE30" s="23"/>
      <c r="VRF30" s="21"/>
      <c r="VRG30"/>
      <c r="VRH30" s="4"/>
      <c r="VRI30" s="4"/>
      <c r="VRJ30"/>
      <c r="VRK30" s="22"/>
      <c r="VRL30" s="22"/>
      <c r="VRM30" s="22"/>
      <c r="VRN30" s="15"/>
      <c r="VRO30" s="23"/>
      <c r="VRP30" s="21"/>
      <c r="VRQ30"/>
      <c r="VRR30" s="4"/>
      <c r="VRS30" s="4"/>
      <c r="VRT30"/>
      <c r="VRU30" s="22"/>
      <c r="VRV30" s="22"/>
      <c r="VRW30" s="22"/>
      <c r="VRX30" s="15"/>
      <c r="VRY30" s="23"/>
      <c r="VRZ30" s="21"/>
      <c r="VSA30"/>
      <c r="VSB30" s="4"/>
      <c r="VSC30" s="4"/>
      <c r="VSD30"/>
      <c r="VSE30" s="22"/>
      <c r="VSF30" s="22"/>
      <c r="VSG30" s="22"/>
      <c r="VSH30" s="15"/>
      <c r="VSI30" s="23"/>
      <c r="VSJ30" s="21"/>
      <c r="VSK30"/>
      <c r="VSL30" s="4"/>
      <c r="VSM30" s="4"/>
      <c r="VSN30"/>
      <c r="VSO30" s="22"/>
      <c r="VSP30" s="22"/>
      <c r="VSQ30" s="22"/>
      <c r="VSR30" s="15"/>
      <c r="VSS30" s="23"/>
      <c r="VST30" s="21"/>
      <c r="VSU30"/>
      <c r="VSV30" s="4"/>
      <c r="VSW30" s="4"/>
      <c r="VSX30"/>
      <c r="VSY30" s="22"/>
      <c r="VSZ30" s="22"/>
      <c r="VTA30" s="22"/>
      <c r="VTB30" s="15"/>
      <c r="VTC30" s="23"/>
      <c r="VTD30" s="21"/>
      <c r="VTE30"/>
      <c r="VTF30" s="4"/>
      <c r="VTG30" s="4"/>
      <c r="VTH30"/>
      <c r="VTI30" s="22"/>
      <c r="VTJ30" s="22"/>
      <c r="VTK30" s="22"/>
      <c r="VTL30" s="15"/>
      <c r="VTM30" s="23"/>
      <c r="VTN30" s="21"/>
      <c r="VTO30"/>
      <c r="VTP30" s="4"/>
      <c r="VTQ30" s="4"/>
      <c r="VTR30"/>
      <c r="VTS30" s="22"/>
      <c r="VTT30" s="22"/>
      <c r="VTU30" s="22"/>
      <c r="VTV30" s="15"/>
      <c r="VTW30" s="23"/>
      <c r="VTX30" s="21"/>
      <c r="VTY30"/>
      <c r="VTZ30" s="4"/>
      <c r="VUA30" s="4"/>
      <c r="VUB30"/>
      <c r="VUC30" s="22"/>
      <c r="VUD30" s="22"/>
      <c r="VUE30" s="22"/>
      <c r="VUF30" s="15"/>
      <c r="VUG30" s="23"/>
      <c r="VUH30" s="21"/>
      <c r="VUI30"/>
      <c r="VUJ30" s="4"/>
      <c r="VUK30" s="4"/>
      <c r="VUL30"/>
      <c r="VUM30" s="22"/>
      <c r="VUN30" s="22"/>
      <c r="VUO30" s="22"/>
      <c r="VUP30" s="15"/>
      <c r="VUQ30" s="23"/>
      <c r="VUR30" s="21"/>
      <c r="VUS30"/>
      <c r="VUT30" s="4"/>
      <c r="VUU30" s="4"/>
      <c r="VUV30"/>
      <c r="VUW30" s="22"/>
      <c r="VUX30" s="22"/>
      <c r="VUY30" s="22"/>
      <c r="VUZ30" s="15"/>
      <c r="VVA30" s="23"/>
      <c r="VVB30" s="21"/>
      <c r="VVC30"/>
      <c r="VVD30" s="4"/>
      <c r="VVE30" s="4"/>
      <c r="VVF30"/>
      <c r="VVG30" s="22"/>
      <c r="VVH30" s="22"/>
      <c r="VVI30" s="22"/>
      <c r="VVJ30" s="15"/>
      <c r="VVK30" s="23"/>
      <c r="VVL30" s="21"/>
      <c r="VVM30"/>
      <c r="VVN30" s="4"/>
      <c r="VVO30" s="4"/>
      <c r="VVP30"/>
      <c r="VVQ30" s="22"/>
      <c r="VVR30" s="22"/>
      <c r="VVS30" s="22"/>
      <c r="VVT30" s="15"/>
      <c r="VVU30" s="23"/>
      <c r="VVV30" s="21"/>
      <c r="VVW30"/>
      <c r="VVX30" s="4"/>
      <c r="VVY30" s="4"/>
      <c r="VVZ30"/>
      <c r="VWA30" s="22"/>
      <c r="VWB30" s="22"/>
      <c r="VWC30" s="22"/>
      <c r="VWD30" s="15"/>
      <c r="VWE30" s="23"/>
      <c r="VWF30" s="21"/>
      <c r="VWG30"/>
      <c r="VWH30" s="4"/>
      <c r="VWI30" s="4"/>
      <c r="VWJ30"/>
      <c r="VWK30" s="22"/>
      <c r="VWL30" s="22"/>
      <c r="VWM30" s="22"/>
      <c r="VWN30" s="15"/>
      <c r="VWO30" s="23"/>
      <c r="VWP30" s="21"/>
      <c r="VWQ30"/>
      <c r="VWR30" s="4"/>
      <c r="VWS30" s="4"/>
      <c r="VWT30"/>
      <c r="VWU30" s="22"/>
      <c r="VWV30" s="22"/>
      <c r="VWW30" s="22"/>
      <c r="VWX30" s="15"/>
      <c r="VWY30" s="23"/>
      <c r="VWZ30" s="21"/>
      <c r="VXA30"/>
      <c r="VXB30" s="4"/>
      <c r="VXC30" s="4"/>
      <c r="VXD30"/>
      <c r="VXE30" s="22"/>
      <c r="VXF30" s="22"/>
      <c r="VXG30" s="22"/>
      <c r="VXH30" s="15"/>
      <c r="VXI30" s="23"/>
      <c r="VXJ30" s="21"/>
      <c r="VXK30"/>
      <c r="VXL30" s="4"/>
      <c r="VXM30" s="4"/>
      <c r="VXN30"/>
      <c r="VXO30" s="22"/>
      <c r="VXP30" s="22"/>
      <c r="VXQ30" s="22"/>
      <c r="VXR30" s="15"/>
      <c r="VXS30" s="23"/>
      <c r="VXT30" s="21"/>
      <c r="VXU30"/>
      <c r="VXV30" s="4"/>
      <c r="VXW30" s="4"/>
      <c r="VXX30"/>
      <c r="VXY30" s="22"/>
      <c r="VXZ30" s="22"/>
      <c r="VYA30" s="22"/>
      <c r="VYB30" s="15"/>
      <c r="VYC30" s="23"/>
      <c r="VYD30" s="21"/>
      <c r="VYE30"/>
      <c r="VYF30" s="4"/>
      <c r="VYG30" s="4"/>
      <c r="VYH30"/>
      <c r="VYI30" s="22"/>
      <c r="VYJ30" s="22"/>
      <c r="VYK30" s="22"/>
      <c r="VYL30" s="15"/>
      <c r="VYM30" s="23"/>
      <c r="VYN30" s="21"/>
      <c r="VYO30"/>
      <c r="VYP30" s="4"/>
      <c r="VYQ30" s="4"/>
      <c r="VYR30"/>
      <c r="VYS30" s="22"/>
      <c r="VYT30" s="22"/>
      <c r="VYU30" s="22"/>
      <c r="VYV30" s="15"/>
      <c r="VYW30" s="23"/>
      <c r="VYX30" s="21"/>
      <c r="VYY30"/>
      <c r="VYZ30" s="4"/>
      <c r="VZA30" s="4"/>
      <c r="VZB30"/>
      <c r="VZC30" s="22"/>
      <c r="VZD30" s="22"/>
      <c r="VZE30" s="22"/>
      <c r="VZF30" s="15"/>
      <c r="VZG30" s="23"/>
      <c r="VZH30" s="21"/>
      <c r="VZI30"/>
      <c r="VZJ30" s="4"/>
      <c r="VZK30" s="4"/>
      <c r="VZL30"/>
      <c r="VZM30" s="22"/>
      <c r="VZN30" s="22"/>
      <c r="VZO30" s="22"/>
      <c r="VZP30" s="15"/>
      <c r="VZQ30" s="23"/>
      <c r="VZR30" s="21"/>
      <c r="VZS30"/>
      <c r="VZT30" s="4"/>
      <c r="VZU30" s="4"/>
      <c r="VZV30"/>
      <c r="VZW30" s="22"/>
      <c r="VZX30" s="22"/>
      <c r="VZY30" s="22"/>
      <c r="VZZ30" s="15"/>
      <c r="WAA30" s="23"/>
      <c r="WAB30" s="21"/>
      <c r="WAC30"/>
      <c r="WAD30" s="4"/>
      <c r="WAE30" s="4"/>
      <c r="WAF30"/>
      <c r="WAG30" s="22"/>
      <c r="WAH30" s="22"/>
      <c r="WAI30" s="22"/>
      <c r="WAJ30" s="15"/>
      <c r="WAK30" s="23"/>
      <c r="WAL30" s="21"/>
      <c r="WAM30"/>
      <c r="WAN30" s="4"/>
      <c r="WAO30" s="4"/>
      <c r="WAP30"/>
      <c r="WAQ30" s="22"/>
      <c r="WAR30" s="22"/>
      <c r="WAS30" s="22"/>
      <c r="WAT30" s="15"/>
      <c r="WAU30" s="23"/>
      <c r="WAV30" s="21"/>
      <c r="WAW30"/>
      <c r="WAX30" s="4"/>
      <c r="WAY30" s="4"/>
      <c r="WAZ30"/>
      <c r="WBA30" s="22"/>
      <c r="WBB30" s="22"/>
      <c r="WBC30" s="22"/>
      <c r="WBD30" s="15"/>
      <c r="WBE30" s="23"/>
      <c r="WBF30" s="21"/>
      <c r="WBG30"/>
      <c r="WBH30" s="4"/>
      <c r="WBI30" s="4"/>
      <c r="WBJ30"/>
      <c r="WBK30" s="22"/>
      <c r="WBL30" s="22"/>
      <c r="WBM30" s="22"/>
      <c r="WBN30" s="15"/>
      <c r="WBO30" s="23"/>
      <c r="WBP30" s="21"/>
      <c r="WBQ30"/>
      <c r="WBR30" s="4"/>
      <c r="WBS30" s="4"/>
      <c r="WBT30"/>
      <c r="WBU30" s="22"/>
      <c r="WBV30" s="22"/>
      <c r="WBW30" s="22"/>
      <c r="WBX30" s="15"/>
      <c r="WBY30" s="23"/>
      <c r="WBZ30" s="21"/>
      <c r="WCA30"/>
      <c r="WCB30" s="4"/>
      <c r="WCC30" s="4"/>
      <c r="WCD30"/>
      <c r="WCE30" s="22"/>
      <c r="WCF30" s="22"/>
      <c r="WCG30" s="22"/>
      <c r="WCH30" s="15"/>
      <c r="WCI30" s="23"/>
      <c r="WCJ30" s="21"/>
      <c r="WCK30"/>
      <c r="WCL30" s="4"/>
      <c r="WCM30" s="4"/>
      <c r="WCN30"/>
      <c r="WCO30" s="22"/>
      <c r="WCP30" s="22"/>
      <c r="WCQ30" s="22"/>
      <c r="WCR30" s="15"/>
      <c r="WCS30" s="23"/>
      <c r="WCT30" s="21"/>
      <c r="WCU30"/>
      <c r="WCV30" s="4"/>
      <c r="WCW30" s="4"/>
      <c r="WCX30"/>
      <c r="WCY30" s="22"/>
      <c r="WCZ30" s="22"/>
      <c r="WDA30" s="22"/>
      <c r="WDB30" s="15"/>
      <c r="WDC30" s="23"/>
      <c r="WDD30" s="21"/>
      <c r="WDE30"/>
      <c r="WDF30" s="4"/>
      <c r="WDG30" s="4"/>
      <c r="WDH30"/>
      <c r="WDI30" s="22"/>
      <c r="WDJ30" s="22"/>
      <c r="WDK30" s="22"/>
      <c r="WDL30" s="15"/>
      <c r="WDM30" s="23"/>
      <c r="WDN30" s="21"/>
      <c r="WDO30"/>
      <c r="WDP30" s="4"/>
      <c r="WDQ30" s="4"/>
      <c r="WDR30"/>
      <c r="WDS30" s="22"/>
      <c r="WDT30" s="22"/>
      <c r="WDU30" s="22"/>
      <c r="WDV30" s="15"/>
      <c r="WDW30" s="23"/>
      <c r="WDX30" s="21"/>
      <c r="WDY30"/>
      <c r="WDZ30" s="4"/>
      <c r="WEA30" s="4"/>
      <c r="WEB30"/>
      <c r="WEC30" s="22"/>
      <c r="WED30" s="22"/>
      <c r="WEE30" s="22"/>
      <c r="WEF30" s="15"/>
      <c r="WEG30" s="23"/>
      <c r="WEH30" s="21"/>
      <c r="WEI30"/>
      <c r="WEJ30" s="4"/>
      <c r="WEK30" s="4"/>
      <c r="WEL30"/>
      <c r="WEM30" s="22"/>
      <c r="WEN30" s="22"/>
      <c r="WEO30" s="22"/>
      <c r="WEP30" s="15"/>
      <c r="WEQ30" s="23"/>
      <c r="WER30" s="21"/>
      <c r="WES30"/>
      <c r="WET30" s="4"/>
      <c r="WEU30" s="4"/>
      <c r="WEV30"/>
      <c r="WEW30" s="22"/>
      <c r="WEX30" s="22"/>
      <c r="WEY30" s="22"/>
      <c r="WEZ30" s="15"/>
      <c r="WFA30" s="23"/>
      <c r="WFB30" s="21"/>
      <c r="WFC30"/>
      <c r="WFD30" s="4"/>
      <c r="WFE30" s="4"/>
      <c r="WFF30"/>
      <c r="WFG30" s="22"/>
      <c r="WFH30" s="22"/>
      <c r="WFI30" s="22"/>
      <c r="WFJ30" s="15"/>
      <c r="WFK30" s="23"/>
      <c r="WFL30" s="21"/>
      <c r="WFM30"/>
      <c r="WFN30" s="4"/>
      <c r="WFO30" s="4"/>
      <c r="WFP30"/>
      <c r="WFQ30" s="22"/>
      <c r="WFR30" s="22"/>
      <c r="WFS30" s="22"/>
      <c r="WFT30" s="15"/>
      <c r="WFU30" s="23"/>
      <c r="WFV30" s="21"/>
      <c r="WFW30"/>
      <c r="WFX30" s="4"/>
      <c r="WFY30" s="4"/>
      <c r="WFZ30"/>
      <c r="WGA30" s="22"/>
      <c r="WGB30" s="22"/>
      <c r="WGC30" s="22"/>
      <c r="WGD30" s="15"/>
      <c r="WGE30" s="23"/>
      <c r="WGF30" s="21"/>
      <c r="WGG30"/>
      <c r="WGH30" s="4"/>
      <c r="WGI30" s="4"/>
      <c r="WGJ30"/>
      <c r="WGK30" s="22"/>
      <c r="WGL30" s="22"/>
      <c r="WGM30" s="22"/>
      <c r="WGN30" s="15"/>
      <c r="WGO30" s="23"/>
      <c r="WGP30" s="21"/>
      <c r="WGQ30"/>
      <c r="WGR30" s="4"/>
      <c r="WGS30" s="4"/>
      <c r="WGT30"/>
      <c r="WGU30" s="22"/>
      <c r="WGV30" s="22"/>
      <c r="WGW30" s="22"/>
      <c r="WGX30" s="15"/>
      <c r="WGY30" s="23"/>
      <c r="WGZ30" s="21"/>
      <c r="WHA30"/>
      <c r="WHB30" s="4"/>
      <c r="WHC30" s="4"/>
      <c r="WHD30"/>
      <c r="WHE30" s="22"/>
      <c r="WHF30" s="22"/>
      <c r="WHG30" s="22"/>
      <c r="WHH30" s="15"/>
      <c r="WHI30" s="23"/>
      <c r="WHJ30" s="21"/>
      <c r="WHK30"/>
      <c r="WHL30" s="4"/>
      <c r="WHM30" s="4"/>
      <c r="WHN30"/>
      <c r="WHO30" s="22"/>
      <c r="WHP30" s="22"/>
      <c r="WHQ30" s="22"/>
      <c r="WHR30" s="15"/>
      <c r="WHS30" s="23"/>
      <c r="WHT30" s="21"/>
      <c r="WHU30"/>
      <c r="WHV30" s="4"/>
      <c r="WHW30" s="4"/>
      <c r="WHX30"/>
      <c r="WHY30" s="22"/>
      <c r="WHZ30" s="22"/>
      <c r="WIA30" s="22"/>
      <c r="WIB30" s="15"/>
      <c r="WIC30" s="23"/>
      <c r="WID30" s="21"/>
      <c r="WIE30"/>
      <c r="WIF30" s="4"/>
      <c r="WIG30" s="4"/>
      <c r="WIH30"/>
      <c r="WII30" s="22"/>
      <c r="WIJ30" s="22"/>
      <c r="WIK30" s="22"/>
      <c r="WIL30" s="15"/>
      <c r="WIM30" s="23"/>
      <c r="WIN30" s="21"/>
      <c r="WIO30"/>
      <c r="WIP30" s="4"/>
      <c r="WIQ30" s="4"/>
      <c r="WIR30"/>
      <c r="WIS30" s="22"/>
      <c r="WIT30" s="22"/>
      <c r="WIU30" s="22"/>
      <c r="WIV30" s="15"/>
      <c r="WIW30" s="23"/>
      <c r="WIX30" s="21"/>
      <c r="WIY30"/>
      <c r="WIZ30" s="4"/>
      <c r="WJA30" s="4"/>
      <c r="WJB30"/>
      <c r="WJC30" s="22"/>
      <c r="WJD30" s="22"/>
      <c r="WJE30" s="22"/>
      <c r="WJF30" s="15"/>
      <c r="WJG30" s="23"/>
      <c r="WJH30" s="21"/>
      <c r="WJI30"/>
      <c r="WJJ30" s="4"/>
      <c r="WJK30" s="4"/>
      <c r="WJL30"/>
      <c r="WJM30" s="22"/>
      <c r="WJN30" s="22"/>
      <c r="WJO30" s="22"/>
      <c r="WJP30" s="15"/>
      <c r="WJQ30" s="23"/>
      <c r="WJR30" s="21"/>
      <c r="WJS30"/>
      <c r="WJT30" s="4"/>
      <c r="WJU30" s="4"/>
      <c r="WJV30"/>
      <c r="WJW30" s="22"/>
      <c r="WJX30" s="22"/>
      <c r="WJY30" s="22"/>
      <c r="WJZ30" s="15"/>
      <c r="WKA30" s="23"/>
      <c r="WKB30" s="21"/>
      <c r="WKC30"/>
      <c r="WKD30" s="4"/>
      <c r="WKE30" s="4"/>
      <c r="WKF30"/>
      <c r="WKG30" s="22"/>
      <c r="WKH30" s="22"/>
      <c r="WKI30" s="22"/>
      <c r="WKJ30" s="15"/>
      <c r="WKK30" s="23"/>
      <c r="WKL30" s="21"/>
      <c r="WKM30"/>
      <c r="WKN30" s="4"/>
      <c r="WKO30" s="4"/>
      <c r="WKP30"/>
      <c r="WKQ30" s="22"/>
      <c r="WKR30" s="22"/>
      <c r="WKS30" s="22"/>
      <c r="WKT30" s="15"/>
      <c r="WKU30" s="23"/>
      <c r="WKV30" s="21"/>
      <c r="WKW30"/>
      <c r="WKX30" s="4"/>
      <c r="WKY30" s="4"/>
      <c r="WKZ30"/>
      <c r="WLA30" s="22"/>
      <c r="WLB30" s="22"/>
      <c r="WLC30" s="22"/>
      <c r="WLD30" s="15"/>
      <c r="WLE30" s="23"/>
      <c r="WLF30" s="21"/>
      <c r="WLG30"/>
      <c r="WLH30" s="4"/>
      <c r="WLI30" s="4"/>
      <c r="WLJ30"/>
      <c r="WLK30" s="22"/>
      <c r="WLL30" s="22"/>
      <c r="WLM30" s="22"/>
      <c r="WLN30" s="15"/>
      <c r="WLO30" s="23"/>
      <c r="WLP30" s="21"/>
      <c r="WLQ30"/>
      <c r="WLR30" s="4"/>
      <c r="WLS30" s="4"/>
      <c r="WLT30"/>
      <c r="WLU30" s="22"/>
      <c r="WLV30" s="22"/>
      <c r="WLW30" s="22"/>
      <c r="WLX30" s="15"/>
      <c r="WLY30" s="23"/>
      <c r="WLZ30" s="21"/>
      <c r="WMA30"/>
      <c r="WMB30" s="4"/>
      <c r="WMC30" s="4"/>
      <c r="WMD30"/>
      <c r="WME30" s="22"/>
      <c r="WMF30" s="22"/>
      <c r="WMG30" s="22"/>
      <c r="WMH30" s="15"/>
      <c r="WMI30" s="23"/>
      <c r="WMJ30" s="21"/>
      <c r="WMK30"/>
      <c r="WML30" s="4"/>
      <c r="WMM30" s="4"/>
      <c r="WMN30"/>
      <c r="WMO30" s="22"/>
      <c r="WMP30" s="22"/>
      <c r="WMQ30" s="22"/>
      <c r="WMR30" s="15"/>
      <c r="WMS30" s="23"/>
      <c r="WMT30" s="21"/>
      <c r="WMU30"/>
      <c r="WMV30" s="4"/>
      <c r="WMW30" s="4"/>
      <c r="WMX30"/>
      <c r="WMY30" s="22"/>
      <c r="WMZ30" s="22"/>
      <c r="WNA30" s="22"/>
      <c r="WNB30" s="15"/>
      <c r="WNC30" s="23"/>
      <c r="WND30" s="21"/>
      <c r="WNE30"/>
      <c r="WNF30" s="4"/>
      <c r="WNG30" s="4"/>
      <c r="WNH30"/>
      <c r="WNI30" s="22"/>
      <c r="WNJ30" s="22"/>
      <c r="WNK30" s="22"/>
      <c r="WNL30" s="15"/>
      <c r="WNM30" s="23"/>
      <c r="WNN30" s="21"/>
      <c r="WNO30"/>
      <c r="WNP30" s="4"/>
      <c r="WNQ30" s="4"/>
      <c r="WNR30"/>
      <c r="WNS30" s="22"/>
      <c r="WNT30" s="22"/>
      <c r="WNU30" s="22"/>
      <c r="WNV30" s="15"/>
      <c r="WNW30" s="23"/>
      <c r="WNX30" s="21"/>
      <c r="WNY30"/>
      <c r="WNZ30" s="4"/>
      <c r="WOA30" s="4"/>
      <c r="WOB30"/>
      <c r="WOC30" s="22"/>
      <c r="WOD30" s="22"/>
      <c r="WOE30" s="22"/>
      <c r="WOF30" s="15"/>
      <c r="WOG30" s="23"/>
      <c r="WOH30" s="21"/>
      <c r="WOI30"/>
      <c r="WOJ30" s="4"/>
      <c r="WOK30" s="4"/>
      <c r="WOL30"/>
      <c r="WOM30" s="22"/>
      <c r="WON30" s="22"/>
      <c r="WOO30" s="22"/>
      <c r="WOP30" s="15"/>
      <c r="WOQ30" s="23"/>
      <c r="WOR30" s="21"/>
      <c r="WOS30"/>
      <c r="WOT30" s="4"/>
      <c r="WOU30" s="4"/>
      <c r="WOV30"/>
      <c r="WOW30" s="22"/>
      <c r="WOX30" s="22"/>
      <c r="WOY30" s="22"/>
      <c r="WOZ30" s="15"/>
      <c r="WPA30" s="23"/>
      <c r="WPB30" s="21"/>
      <c r="WPC30"/>
      <c r="WPD30" s="4"/>
      <c r="WPE30" s="4"/>
      <c r="WPF30"/>
      <c r="WPG30" s="22"/>
      <c r="WPH30" s="22"/>
      <c r="WPI30" s="22"/>
      <c r="WPJ30" s="15"/>
      <c r="WPK30" s="23"/>
      <c r="WPL30" s="21"/>
      <c r="WPM30"/>
      <c r="WPN30" s="4"/>
      <c r="WPO30" s="4"/>
      <c r="WPP30"/>
      <c r="WPQ30" s="22"/>
      <c r="WPR30" s="22"/>
      <c r="WPS30" s="22"/>
      <c r="WPT30" s="15"/>
      <c r="WPU30" s="23"/>
      <c r="WPV30" s="21"/>
      <c r="WPW30"/>
      <c r="WPX30" s="4"/>
      <c r="WPY30" s="4"/>
      <c r="WPZ30"/>
      <c r="WQA30" s="22"/>
      <c r="WQB30" s="22"/>
      <c r="WQC30" s="22"/>
      <c r="WQD30" s="15"/>
      <c r="WQE30" s="23"/>
      <c r="WQF30" s="21"/>
      <c r="WQG30"/>
      <c r="WQH30" s="4"/>
      <c r="WQI30" s="4"/>
      <c r="WQJ30"/>
      <c r="WQK30" s="22"/>
      <c r="WQL30" s="22"/>
      <c r="WQM30" s="22"/>
      <c r="WQN30" s="15"/>
      <c r="WQO30" s="23"/>
      <c r="WQP30" s="21"/>
      <c r="WQQ30"/>
      <c r="WQR30" s="4"/>
      <c r="WQS30" s="4"/>
      <c r="WQT30"/>
      <c r="WQU30" s="22"/>
      <c r="WQV30" s="22"/>
      <c r="WQW30" s="22"/>
      <c r="WQX30" s="15"/>
      <c r="WQY30" s="23"/>
      <c r="WQZ30" s="21"/>
      <c r="WRA30"/>
      <c r="WRB30" s="4"/>
      <c r="WRC30" s="4"/>
      <c r="WRD30"/>
      <c r="WRE30" s="22"/>
      <c r="WRF30" s="22"/>
      <c r="WRG30" s="22"/>
      <c r="WRH30" s="15"/>
      <c r="WRI30" s="23"/>
      <c r="WRJ30" s="21"/>
      <c r="WRK30"/>
      <c r="WRL30" s="4"/>
      <c r="WRM30" s="4"/>
      <c r="WRN30"/>
      <c r="WRO30" s="22"/>
      <c r="WRP30" s="22"/>
      <c r="WRQ30" s="22"/>
      <c r="WRR30" s="15"/>
      <c r="WRS30" s="23"/>
      <c r="WRT30" s="21"/>
      <c r="WRU30"/>
      <c r="WRV30" s="4"/>
      <c r="WRW30" s="4"/>
      <c r="WRX30"/>
      <c r="WRY30" s="22"/>
      <c r="WRZ30" s="22"/>
      <c r="WSA30" s="22"/>
      <c r="WSB30" s="15"/>
      <c r="WSC30" s="23"/>
      <c r="WSD30" s="21"/>
      <c r="WSE30"/>
      <c r="WSF30" s="4"/>
      <c r="WSG30" s="4"/>
      <c r="WSH30"/>
      <c r="WSI30" s="22"/>
      <c r="WSJ30" s="22"/>
      <c r="WSK30" s="22"/>
      <c r="WSL30" s="15"/>
      <c r="WSM30" s="23"/>
      <c r="WSN30" s="21"/>
      <c r="WSO30"/>
      <c r="WSP30" s="4"/>
      <c r="WSQ30" s="4"/>
      <c r="WSR30"/>
      <c r="WSS30" s="22"/>
      <c r="WST30" s="22"/>
      <c r="WSU30" s="22"/>
      <c r="WSV30" s="15"/>
      <c r="WSW30" s="23"/>
      <c r="WSX30" s="21"/>
      <c r="WSY30"/>
      <c r="WSZ30" s="4"/>
      <c r="WTA30" s="4"/>
      <c r="WTB30"/>
      <c r="WTC30" s="22"/>
      <c r="WTD30" s="22"/>
      <c r="WTE30" s="22"/>
      <c r="WTF30" s="15"/>
      <c r="WTG30" s="23"/>
      <c r="WTH30" s="21"/>
      <c r="WTI30"/>
      <c r="WTJ30" s="4"/>
      <c r="WTK30" s="4"/>
      <c r="WTL30"/>
      <c r="WTM30" s="22"/>
      <c r="WTN30" s="22"/>
      <c r="WTO30" s="22"/>
      <c r="WTP30" s="15"/>
      <c r="WTQ30" s="23"/>
      <c r="WTR30" s="21"/>
      <c r="WTS30"/>
      <c r="WTT30" s="4"/>
      <c r="WTU30" s="4"/>
      <c r="WTV30"/>
      <c r="WTW30" s="22"/>
      <c r="WTX30" s="22"/>
      <c r="WTY30" s="22"/>
      <c r="WTZ30" s="15"/>
      <c r="WUA30" s="23"/>
      <c r="WUB30" s="21"/>
      <c r="WUC30"/>
      <c r="WUD30" s="4"/>
      <c r="WUE30" s="4"/>
      <c r="WUF30"/>
      <c r="WUG30" s="22"/>
      <c r="WUH30" s="22"/>
      <c r="WUI30" s="22"/>
      <c r="WUJ30" s="15"/>
      <c r="WUK30" s="23"/>
      <c r="WUL30" s="21"/>
      <c r="WUM30"/>
      <c r="WUN30" s="4"/>
      <c r="WUO30" s="4"/>
      <c r="WUP30"/>
      <c r="WUQ30" s="22"/>
      <c r="WUR30" s="22"/>
      <c r="WUS30" s="22"/>
      <c r="WUT30" s="15"/>
      <c r="WUU30" s="23"/>
      <c r="WUV30" s="21"/>
      <c r="WUW30"/>
      <c r="WUX30" s="4"/>
      <c r="WUY30" s="4"/>
      <c r="WUZ30"/>
      <c r="WVA30" s="22"/>
      <c r="WVB30" s="22"/>
      <c r="WVC30" s="22"/>
      <c r="WVD30" s="15"/>
      <c r="WVE30" s="23"/>
      <c r="WVF30" s="21"/>
      <c r="WVG30"/>
      <c r="WVH30" s="4"/>
      <c r="WVI30" s="4"/>
      <c r="WVJ30"/>
      <c r="WVK30" s="22"/>
      <c r="WVL30" s="22"/>
      <c r="WVM30" s="22"/>
      <c r="WVN30" s="15"/>
      <c r="WVO30" s="23"/>
      <c r="WVP30" s="21"/>
      <c r="WVQ30"/>
      <c r="WVR30" s="4"/>
      <c r="WVS30" s="4"/>
      <c r="WVT30"/>
      <c r="WVU30" s="22"/>
      <c r="WVV30" s="22"/>
      <c r="WVW30" s="22"/>
      <c r="WVX30" s="15"/>
      <c r="WVY30" s="23"/>
      <c r="WVZ30" s="21"/>
      <c r="WWA30"/>
      <c r="WWB30" s="4"/>
      <c r="WWC30" s="4"/>
      <c r="WWD30"/>
      <c r="WWE30" s="22"/>
      <c r="WWF30" s="22"/>
      <c r="WWG30" s="22"/>
      <c r="WWH30" s="15"/>
      <c r="WWI30" s="23"/>
      <c r="WWJ30" s="21"/>
      <c r="WWK30"/>
      <c r="WWL30" s="4"/>
      <c r="WWM30" s="4"/>
      <c r="WWN30"/>
      <c r="WWO30" s="22"/>
      <c r="WWP30" s="22"/>
      <c r="WWQ30" s="22"/>
      <c r="WWR30" s="15"/>
      <c r="WWS30" s="23"/>
      <c r="WWT30" s="21"/>
      <c r="WWU30"/>
      <c r="WWV30" s="4"/>
      <c r="WWW30" s="4"/>
      <c r="WWX30"/>
      <c r="WWY30" s="22"/>
      <c r="WWZ30" s="22"/>
      <c r="WXA30" s="22"/>
      <c r="WXB30" s="15"/>
      <c r="WXC30" s="23"/>
      <c r="WXD30" s="21"/>
      <c r="WXE30"/>
      <c r="WXF30" s="4"/>
      <c r="WXG30" s="4"/>
      <c r="WXH30"/>
      <c r="WXI30" s="22"/>
      <c r="WXJ30" s="22"/>
      <c r="WXK30" s="22"/>
      <c r="WXL30" s="15"/>
      <c r="WXM30" s="23"/>
      <c r="WXN30" s="21"/>
      <c r="WXO30"/>
      <c r="WXP30" s="4"/>
      <c r="WXQ30" s="4"/>
      <c r="WXR30"/>
      <c r="WXS30" s="22"/>
      <c r="WXT30" s="22"/>
      <c r="WXU30" s="22"/>
      <c r="WXV30" s="15"/>
      <c r="WXW30" s="23"/>
      <c r="WXX30" s="21"/>
      <c r="WXY30"/>
      <c r="WXZ30" s="4"/>
      <c r="WYA30" s="4"/>
      <c r="WYB30"/>
      <c r="WYC30" s="22"/>
      <c r="WYD30" s="22"/>
      <c r="WYE30" s="22"/>
      <c r="WYF30" s="15"/>
      <c r="WYG30" s="23"/>
      <c r="WYH30" s="21"/>
      <c r="WYI30"/>
      <c r="WYJ30" s="4"/>
      <c r="WYK30" s="4"/>
      <c r="WYL30"/>
      <c r="WYM30" s="22"/>
      <c r="WYN30" s="22"/>
      <c r="WYO30" s="22"/>
      <c r="WYP30" s="15"/>
      <c r="WYQ30" s="23"/>
      <c r="WYR30" s="21"/>
      <c r="WYS30"/>
      <c r="WYT30" s="4"/>
      <c r="WYU30" s="4"/>
      <c r="WYV30"/>
      <c r="WYW30" s="22"/>
      <c r="WYX30" s="22"/>
      <c r="WYY30" s="22"/>
      <c r="WYZ30" s="15"/>
      <c r="WZA30" s="23"/>
      <c r="WZB30" s="21"/>
      <c r="WZC30"/>
      <c r="WZD30" s="4"/>
      <c r="WZE30" s="4"/>
      <c r="WZF30"/>
      <c r="WZG30" s="22"/>
      <c r="WZH30" s="22"/>
      <c r="WZI30" s="22"/>
      <c r="WZJ30" s="15"/>
      <c r="WZK30" s="23"/>
      <c r="WZL30" s="21"/>
      <c r="WZM30"/>
      <c r="WZN30" s="4"/>
      <c r="WZO30" s="4"/>
      <c r="WZP30"/>
      <c r="WZQ30" s="22"/>
      <c r="WZR30" s="22"/>
      <c r="WZS30" s="22"/>
      <c r="WZT30" s="15"/>
      <c r="WZU30" s="23"/>
      <c r="WZV30" s="21"/>
      <c r="WZW30"/>
      <c r="WZX30" s="4"/>
      <c r="WZY30" s="4"/>
      <c r="WZZ30"/>
      <c r="XAA30" s="22"/>
      <c r="XAB30" s="22"/>
      <c r="XAC30" s="22"/>
      <c r="XAD30" s="15"/>
      <c r="XAE30" s="23"/>
      <c r="XAF30" s="21"/>
      <c r="XAG30"/>
      <c r="XAH30" s="4"/>
      <c r="XAI30" s="4"/>
      <c r="XAJ30"/>
      <c r="XAK30" s="22"/>
      <c r="XAL30" s="22"/>
      <c r="XAM30" s="22"/>
      <c r="XAN30" s="15"/>
      <c r="XAO30" s="23"/>
      <c r="XAP30" s="21"/>
      <c r="XAQ30"/>
      <c r="XAR30" s="4"/>
      <c r="XAS30" s="4"/>
      <c r="XAT30"/>
      <c r="XAU30" s="22"/>
      <c r="XAV30" s="22"/>
      <c r="XAW30" s="22"/>
      <c r="XAX30" s="15"/>
      <c r="XAY30" s="23"/>
      <c r="XAZ30" s="21"/>
      <c r="XBA30"/>
      <c r="XBB30" s="4"/>
      <c r="XBC30" s="4"/>
      <c r="XBD30"/>
      <c r="XBE30" s="22"/>
      <c r="XBF30" s="22"/>
      <c r="XBG30" s="22"/>
      <c r="XBH30" s="15"/>
      <c r="XBI30" s="23"/>
      <c r="XBJ30" s="21"/>
      <c r="XBK30"/>
      <c r="XBL30" s="4"/>
      <c r="XBM30" s="4"/>
      <c r="XBN30"/>
      <c r="XBO30" s="22"/>
      <c r="XBP30" s="22"/>
      <c r="XBQ30" s="22"/>
      <c r="XBR30" s="15"/>
      <c r="XBS30" s="23"/>
      <c r="XBT30" s="21"/>
      <c r="XBU30"/>
      <c r="XBV30" s="4"/>
      <c r="XBW30" s="4"/>
      <c r="XBX30"/>
      <c r="XBY30" s="22"/>
      <c r="XBZ30" s="22"/>
      <c r="XCA30" s="22"/>
      <c r="XCB30" s="15"/>
      <c r="XCC30" s="23"/>
      <c r="XCD30" s="21"/>
      <c r="XCE30"/>
      <c r="XCF30" s="4"/>
      <c r="XCG30" s="4"/>
      <c r="XCH30"/>
      <c r="XCI30" s="22"/>
      <c r="XCJ30" s="22"/>
      <c r="XCK30" s="22"/>
      <c r="XCL30" s="15"/>
      <c r="XCM30" s="23"/>
      <c r="XCN30" s="21"/>
      <c r="XCO30"/>
      <c r="XCP30" s="4"/>
      <c r="XCQ30" s="4"/>
      <c r="XCR30"/>
      <c r="XCS30" s="22"/>
      <c r="XCT30" s="22"/>
      <c r="XCU30" s="22"/>
      <c r="XCV30" s="15"/>
      <c r="XCW30" s="23"/>
      <c r="XCX30" s="21"/>
      <c r="XCY30"/>
      <c r="XCZ30" s="4"/>
      <c r="XDA30" s="4"/>
      <c r="XDB30"/>
      <c r="XDC30" s="22"/>
      <c r="XDD30" s="22"/>
      <c r="XDE30" s="22"/>
      <c r="XDF30" s="15"/>
      <c r="XDG30" s="23"/>
      <c r="XDH30" s="21"/>
      <c r="XDI30"/>
      <c r="XDJ30" s="4"/>
      <c r="XDK30" s="4"/>
      <c r="XDL30"/>
      <c r="XDM30" s="22"/>
      <c r="XDN30" s="22"/>
      <c r="XDO30" s="22"/>
      <c r="XDP30" s="15"/>
      <c r="XDQ30" s="23"/>
      <c r="XDR30" s="21"/>
      <c r="XDS30"/>
      <c r="XDT30" s="4"/>
      <c r="XDU30" s="4"/>
      <c r="XDV30"/>
      <c r="XDW30" s="22"/>
      <c r="XDX30" s="22"/>
      <c r="XDY30" s="22"/>
      <c r="XDZ30" s="15"/>
      <c r="XEA30" s="23"/>
      <c r="XEB30" s="21"/>
      <c r="XEC30"/>
      <c r="XED30" s="4"/>
      <c r="XEE30" s="4"/>
      <c r="XEF30"/>
      <c r="XEG30" s="22"/>
      <c r="XEH30" s="22"/>
      <c r="XEI30" s="22"/>
      <c r="XEJ30" s="15"/>
      <c r="XEK30" s="23"/>
      <c r="XEL30" s="21"/>
      <c r="XEM30"/>
      <c r="XEN30" s="4"/>
      <c r="XEO30" s="4"/>
      <c r="XEP30"/>
      <c r="XEQ30" s="22"/>
      <c r="XER30" s="22"/>
      <c r="XES30" s="22"/>
      <c r="XET30" s="15"/>
      <c r="XEU30" s="23"/>
      <c r="XEV30" s="21"/>
      <c r="XEW30"/>
    </row>
    <row r="31" spans="1:16377" s="1" customFormat="1" ht="15" customHeight="1" x14ac:dyDescent="0.35">
      <c r="A31" s="60">
        <v>172395</v>
      </c>
      <c r="B31" s="194">
        <v>9473</v>
      </c>
      <c r="C31" s="33" t="s">
        <v>168</v>
      </c>
      <c r="D31" s="27" t="s">
        <v>67</v>
      </c>
      <c r="E31" s="27" t="s">
        <v>19</v>
      </c>
      <c r="F31" s="17">
        <v>43316</v>
      </c>
      <c r="G31" s="190" t="s">
        <v>7</v>
      </c>
      <c r="H31" s="195">
        <v>2.8400000000000002E-2</v>
      </c>
      <c r="I31" s="68">
        <v>0.23780000000000001</v>
      </c>
      <c r="J31" s="125">
        <v>12652</v>
      </c>
      <c r="K31" s="98">
        <f>114/12652</f>
        <v>9.0104331331014864E-3</v>
      </c>
      <c r="L31" s="122">
        <f>4192/12652</f>
        <v>0.33133101485931077</v>
      </c>
      <c r="M31" s="35">
        <v>12448</v>
      </c>
      <c r="N31" s="178">
        <f>265/12485</f>
        <v>2.1225470564677613E-2</v>
      </c>
      <c r="O31" s="178">
        <f>4402/12485</f>
        <v>0.35258309971966362</v>
      </c>
      <c r="P31" s="10"/>
      <c r="R31" s="203"/>
      <c r="S31" s="4"/>
      <c r="T31"/>
      <c r="U31" s="22"/>
      <c r="V31" s="22"/>
      <c r="W31" s="22"/>
      <c r="X31" s="15"/>
      <c r="Y31" s="23"/>
      <c r="Z31" s="21"/>
      <c r="AA31"/>
      <c r="AB31" s="4"/>
      <c r="AC31" s="4"/>
      <c r="AD31"/>
      <c r="AE31" s="22"/>
      <c r="AF31" s="22"/>
      <c r="AG31" s="22"/>
      <c r="AH31" s="15"/>
      <c r="AI31" s="23"/>
      <c r="AJ31" s="21"/>
      <c r="AK31"/>
      <c r="AL31" s="4"/>
      <c r="AM31" s="4"/>
      <c r="AN31"/>
      <c r="AO31" s="22"/>
      <c r="AP31" s="22"/>
      <c r="AQ31" s="22"/>
      <c r="AR31" s="15"/>
      <c r="AS31" s="23"/>
      <c r="AT31" s="21"/>
      <c r="AU31"/>
      <c r="AV31" s="4"/>
      <c r="AW31" s="4"/>
      <c r="AX31"/>
      <c r="AY31" s="22"/>
      <c r="AZ31" s="22"/>
      <c r="BA31" s="22"/>
      <c r="BB31" s="15"/>
      <c r="BC31" s="23"/>
      <c r="BD31" s="21"/>
      <c r="BE31"/>
      <c r="BF31" s="4"/>
      <c r="BG31" s="4"/>
      <c r="BH31"/>
      <c r="BI31" s="22"/>
      <c r="BJ31" s="22"/>
      <c r="BK31" s="22"/>
      <c r="BL31" s="15"/>
      <c r="BM31" s="23"/>
      <c r="BN31" s="21"/>
      <c r="BO31"/>
      <c r="BP31" s="4"/>
      <c r="BQ31" s="4"/>
      <c r="BR31"/>
      <c r="BS31" s="22"/>
      <c r="BT31" s="22"/>
      <c r="BU31" s="22"/>
      <c r="BV31" s="15"/>
      <c r="BW31" s="23"/>
      <c r="BX31" s="21"/>
      <c r="BY31"/>
      <c r="BZ31" s="4"/>
      <c r="CA31" s="4"/>
      <c r="CB31"/>
      <c r="CC31" s="22"/>
      <c r="CD31" s="22"/>
      <c r="CE31" s="22"/>
      <c r="CF31" s="15"/>
      <c r="CG31" s="23"/>
      <c r="CH31" s="21"/>
      <c r="CI31"/>
      <c r="CJ31" s="4"/>
      <c r="CK31" s="4"/>
      <c r="CL31"/>
      <c r="CM31" s="22"/>
      <c r="CN31" s="22"/>
      <c r="CO31" s="22"/>
      <c r="CP31" s="15"/>
      <c r="CQ31" s="23"/>
      <c r="CR31" s="21"/>
      <c r="CS31"/>
      <c r="CT31" s="4"/>
      <c r="CU31" s="4"/>
      <c r="CV31"/>
      <c r="CW31" s="22"/>
      <c r="CX31" s="22"/>
      <c r="CY31" s="22"/>
      <c r="CZ31" s="15"/>
      <c r="DA31" s="23"/>
      <c r="DB31" s="21"/>
      <c r="DC31"/>
      <c r="DD31" s="4"/>
      <c r="DE31" s="4"/>
      <c r="DF31"/>
      <c r="DG31" s="22"/>
      <c r="DH31" s="22"/>
      <c r="DI31" s="22"/>
      <c r="DJ31" s="15"/>
      <c r="DK31" s="23"/>
      <c r="DL31" s="21"/>
      <c r="DM31"/>
      <c r="DN31" s="4"/>
      <c r="DO31" s="4"/>
      <c r="DP31"/>
      <c r="DQ31" s="22"/>
      <c r="DR31" s="22"/>
      <c r="DS31" s="22"/>
      <c r="DT31" s="15"/>
      <c r="DU31" s="23"/>
      <c r="DV31" s="21"/>
      <c r="DW31"/>
      <c r="DX31" s="4"/>
      <c r="DY31" s="4"/>
      <c r="DZ31"/>
      <c r="EA31" s="22"/>
      <c r="EB31" s="22"/>
      <c r="EC31" s="22"/>
      <c r="ED31" s="15"/>
      <c r="EE31" s="23"/>
      <c r="EF31" s="21"/>
      <c r="EG31"/>
      <c r="EH31" s="4"/>
      <c r="EI31" s="4"/>
      <c r="EJ31"/>
      <c r="EK31" s="22"/>
      <c r="EL31" s="22"/>
      <c r="EM31" s="22"/>
      <c r="EN31" s="15"/>
      <c r="EO31" s="23"/>
      <c r="EP31" s="21"/>
      <c r="EQ31"/>
      <c r="ER31" s="4"/>
      <c r="ES31" s="4"/>
      <c r="ET31"/>
      <c r="EU31" s="22"/>
      <c r="EV31" s="22"/>
      <c r="EW31" s="22"/>
      <c r="EX31" s="15"/>
      <c r="EY31" s="23"/>
      <c r="EZ31" s="21"/>
      <c r="FA31"/>
      <c r="FB31" s="4"/>
      <c r="FC31" s="4"/>
      <c r="FD31"/>
      <c r="FE31" s="22"/>
      <c r="FF31" s="22"/>
      <c r="FG31" s="22"/>
      <c r="FH31" s="15"/>
      <c r="FI31" s="23"/>
      <c r="FJ31" s="21"/>
      <c r="FK31"/>
      <c r="FL31" s="4"/>
      <c r="FM31" s="4"/>
      <c r="FN31"/>
      <c r="FO31" s="22"/>
      <c r="FP31" s="22"/>
      <c r="FQ31" s="22"/>
      <c r="FR31" s="15"/>
      <c r="FS31" s="23"/>
      <c r="FT31" s="21"/>
      <c r="FU31"/>
      <c r="FV31" s="4"/>
      <c r="FW31" s="4"/>
      <c r="FX31"/>
      <c r="FY31" s="22"/>
      <c r="FZ31" s="22"/>
      <c r="GA31" s="22"/>
      <c r="GB31" s="15"/>
      <c r="GC31" s="23"/>
      <c r="GD31" s="21"/>
      <c r="GE31"/>
      <c r="GF31" s="4"/>
      <c r="GG31" s="4"/>
      <c r="GH31"/>
      <c r="GI31" s="22"/>
      <c r="GJ31" s="22"/>
      <c r="GK31" s="22"/>
      <c r="GL31" s="15"/>
      <c r="GM31" s="23"/>
      <c r="GN31" s="21"/>
      <c r="GO31"/>
      <c r="GP31" s="4"/>
      <c r="GQ31" s="4"/>
      <c r="GR31"/>
      <c r="GS31" s="22"/>
      <c r="GT31" s="22"/>
      <c r="GU31" s="22"/>
      <c r="GV31" s="15"/>
      <c r="GW31" s="23"/>
      <c r="GX31" s="21"/>
      <c r="GY31"/>
      <c r="GZ31" s="4"/>
      <c r="HA31" s="4"/>
      <c r="HB31"/>
      <c r="HC31" s="22"/>
      <c r="HD31" s="22"/>
      <c r="HE31" s="22"/>
      <c r="HF31" s="15"/>
      <c r="HG31" s="23"/>
      <c r="HH31" s="21"/>
      <c r="HI31"/>
      <c r="HJ31" s="4"/>
      <c r="HK31" s="4"/>
      <c r="HL31"/>
      <c r="HM31" s="22"/>
      <c r="HN31" s="22"/>
      <c r="HO31" s="22"/>
      <c r="HP31" s="15"/>
      <c r="HQ31" s="23"/>
      <c r="HR31" s="21"/>
      <c r="HS31"/>
      <c r="HT31" s="4"/>
      <c r="HU31" s="4"/>
      <c r="HV31"/>
      <c r="HW31" s="22"/>
      <c r="HX31" s="22"/>
      <c r="HY31" s="22"/>
      <c r="HZ31" s="15"/>
      <c r="IA31" s="23"/>
      <c r="IB31" s="21"/>
      <c r="IC31"/>
      <c r="ID31" s="4"/>
      <c r="IE31" s="4"/>
      <c r="IF31"/>
      <c r="IG31" s="22"/>
      <c r="IH31" s="22"/>
      <c r="II31" s="22"/>
      <c r="IJ31" s="15"/>
      <c r="IK31" s="23"/>
      <c r="IL31" s="21"/>
      <c r="IM31"/>
      <c r="IN31" s="4"/>
      <c r="IO31" s="4"/>
      <c r="IP31"/>
      <c r="IQ31" s="22"/>
      <c r="IR31" s="22"/>
      <c r="IS31" s="22"/>
      <c r="IT31" s="15"/>
      <c r="IU31" s="23"/>
      <c r="IV31" s="21"/>
      <c r="IW31"/>
      <c r="IX31" s="4"/>
      <c r="IY31" s="4"/>
      <c r="IZ31"/>
      <c r="JA31" s="22"/>
      <c r="JB31" s="22"/>
      <c r="JC31" s="22"/>
      <c r="JD31" s="15"/>
      <c r="JE31" s="23"/>
      <c r="JF31" s="21"/>
      <c r="JG31"/>
      <c r="JH31" s="4"/>
      <c r="JI31" s="4"/>
      <c r="JJ31"/>
      <c r="JK31" s="22"/>
      <c r="JL31" s="22"/>
      <c r="JM31" s="22"/>
      <c r="JN31" s="15"/>
      <c r="JO31" s="23"/>
      <c r="JP31" s="21"/>
      <c r="JQ31"/>
      <c r="JR31" s="4"/>
      <c r="JS31" s="4"/>
      <c r="JT31"/>
      <c r="JU31" s="22"/>
      <c r="JV31" s="22"/>
      <c r="JW31" s="22"/>
      <c r="JX31" s="15"/>
      <c r="JY31" s="23"/>
      <c r="JZ31" s="21"/>
      <c r="KA31"/>
      <c r="KB31" s="4"/>
      <c r="KC31" s="4"/>
      <c r="KD31"/>
      <c r="KE31" s="22"/>
      <c r="KF31" s="22"/>
      <c r="KG31" s="22"/>
      <c r="KH31" s="15"/>
      <c r="KI31" s="23"/>
      <c r="KJ31" s="21"/>
      <c r="KK31"/>
      <c r="KL31" s="4"/>
      <c r="KM31" s="4"/>
      <c r="KN31"/>
      <c r="KO31" s="22"/>
      <c r="KP31" s="22"/>
      <c r="KQ31" s="22"/>
      <c r="KR31" s="15"/>
      <c r="KS31" s="23"/>
      <c r="KT31" s="21"/>
      <c r="KU31"/>
      <c r="KV31" s="4"/>
      <c r="KW31" s="4"/>
      <c r="KX31"/>
      <c r="KY31" s="22"/>
      <c r="KZ31" s="22"/>
      <c r="LA31" s="22"/>
      <c r="LB31" s="15"/>
      <c r="LC31" s="23"/>
      <c r="LD31" s="21"/>
      <c r="LE31"/>
      <c r="LF31" s="4"/>
      <c r="LG31" s="4"/>
      <c r="LH31"/>
      <c r="LI31" s="22"/>
      <c r="LJ31" s="22"/>
      <c r="LK31" s="22"/>
      <c r="LL31" s="15"/>
      <c r="LM31" s="23"/>
      <c r="LN31" s="21"/>
      <c r="LO31"/>
      <c r="LP31" s="4"/>
      <c r="LQ31" s="4"/>
      <c r="LR31"/>
      <c r="LS31" s="22"/>
      <c r="LT31" s="22"/>
      <c r="LU31" s="22"/>
      <c r="LV31" s="15"/>
      <c r="LW31" s="23"/>
      <c r="LX31" s="21"/>
      <c r="LY31"/>
      <c r="LZ31" s="4"/>
      <c r="MA31" s="4"/>
      <c r="MB31"/>
      <c r="MC31" s="22"/>
      <c r="MD31" s="22"/>
      <c r="ME31" s="22"/>
      <c r="MF31" s="15"/>
      <c r="MG31" s="23"/>
      <c r="MH31" s="21"/>
      <c r="MI31"/>
      <c r="MJ31" s="4"/>
      <c r="MK31" s="4"/>
      <c r="ML31"/>
      <c r="MM31" s="22"/>
      <c r="MN31" s="22"/>
      <c r="MO31" s="22"/>
      <c r="MP31" s="15"/>
      <c r="MQ31" s="23"/>
      <c r="MR31" s="21"/>
      <c r="MS31"/>
      <c r="MT31" s="4"/>
      <c r="MU31" s="4"/>
      <c r="MV31"/>
      <c r="MW31" s="22"/>
      <c r="MX31" s="22"/>
      <c r="MY31" s="22"/>
      <c r="MZ31" s="15"/>
      <c r="NA31" s="23"/>
      <c r="NB31" s="21"/>
      <c r="NC31"/>
      <c r="ND31" s="4"/>
      <c r="NE31" s="4"/>
      <c r="NF31"/>
      <c r="NG31" s="22"/>
      <c r="NH31" s="22"/>
      <c r="NI31" s="22"/>
      <c r="NJ31" s="15"/>
      <c r="NK31" s="23"/>
      <c r="NL31" s="21"/>
      <c r="NM31"/>
      <c r="NN31" s="4"/>
      <c r="NO31" s="4"/>
      <c r="NP31"/>
      <c r="NQ31" s="22"/>
      <c r="NR31" s="22"/>
      <c r="NS31" s="22"/>
      <c r="NT31" s="15"/>
      <c r="NU31" s="23"/>
      <c r="NV31" s="21"/>
      <c r="NW31"/>
      <c r="NX31" s="4"/>
      <c r="NY31" s="4"/>
      <c r="NZ31"/>
      <c r="OA31" s="22"/>
      <c r="OB31" s="22"/>
      <c r="OC31" s="22"/>
      <c r="OD31" s="15"/>
      <c r="OE31" s="23"/>
      <c r="OF31" s="21"/>
      <c r="OG31"/>
      <c r="OH31" s="4"/>
      <c r="OI31" s="4"/>
      <c r="OJ31"/>
      <c r="OK31" s="22"/>
      <c r="OL31" s="22"/>
      <c r="OM31" s="22"/>
      <c r="ON31" s="15"/>
      <c r="OO31" s="23"/>
      <c r="OP31" s="21"/>
      <c r="OQ31"/>
      <c r="OR31" s="4"/>
      <c r="OS31" s="4"/>
      <c r="OT31"/>
      <c r="OU31" s="22"/>
      <c r="OV31" s="22"/>
      <c r="OW31" s="22"/>
      <c r="OX31" s="15"/>
      <c r="OY31" s="23"/>
      <c r="OZ31" s="21"/>
      <c r="PA31"/>
      <c r="PB31" s="4"/>
      <c r="PC31" s="4"/>
      <c r="PD31"/>
      <c r="PE31" s="22"/>
      <c r="PF31" s="22"/>
      <c r="PG31" s="22"/>
      <c r="PH31" s="15"/>
      <c r="PI31" s="23"/>
      <c r="PJ31" s="21"/>
      <c r="PK31"/>
      <c r="PL31" s="4"/>
      <c r="PM31" s="4"/>
      <c r="PN31"/>
      <c r="PO31" s="22"/>
      <c r="PP31" s="22"/>
      <c r="PQ31" s="22"/>
      <c r="PR31" s="15"/>
      <c r="PS31" s="23"/>
      <c r="PT31" s="21"/>
      <c r="PU31"/>
      <c r="PV31" s="4"/>
      <c r="PW31" s="4"/>
      <c r="PX31"/>
      <c r="PY31" s="22"/>
      <c r="PZ31" s="22"/>
      <c r="QA31" s="22"/>
      <c r="QB31" s="15"/>
      <c r="QC31" s="23"/>
      <c r="QD31" s="21"/>
      <c r="QE31"/>
      <c r="QF31" s="4"/>
      <c r="QG31" s="4"/>
      <c r="QH31"/>
      <c r="QI31" s="22"/>
      <c r="QJ31" s="22"/>
      <c r="QK31" s="22"/>
      <c r="QL31" s="15"/>
      <c r="QM31" s="23"/>
      <c r="QN31" s="21"/>
      <c r="QO31"/>
      <c r="QP31" s="4"/>
      <c r="QQ31" s="4"/>
      <c r="QR31"/>
      <c r="QS31" s="22"/>
      <c r="QT31" s="22"/>
      <c r="QU31" s="22"/>
      <c r="QV31" s="15"/>
      <c r="QW31" s="23"/>
      <c r="QX31" s="21"/>
      <c r="QY31"/>
      <c r="QZ31" s="4"/>
      <c r="RA31" s="4"/>
      <c r="RB31"/>
      <c r="RC31" s="22"/>
      <c r="RD31" s="22"/>
      <c r="RE31" s="22"/>
      <c r="RF31" s="15"/>
      <c r="RG31" s="23"/>
      <c r="RH31" s="21"/>
      <c r="RI31"/>
      <c r="RJ31" s="4"/>
      <c r="RK31" s="4"/>
      <c r="RL31"/>
      <c r="RM31" s="22"/>
      <c r="RN31" s="22"/>
      <c r="RO31" s="22"/>
      <c r="RP31" s="15"/>
      <c r="RQ31" s="23"/>
      <c r="RR31" s="21"/>
      <c r="RS31"/>
      <c r="RT31" s="4"/>
      <c r="RU31" s="4"/>
      <c r="RV31"/>
      <c r="RW31" s="22"/>
      <c r="RX31" s="22"/>
      <c r="RY31" s="22"/>
      <c r="RZ31" s="15"/>
      <c r="SA31" s="23"/>
      <c r="SB31" s="21"/>
      <c r="SC31"/>
      <c r="SD31" s="4"/>
      <c r="SE31" s="4"/>
      <c r="SF31"/>
      <c r="SG31" s="22"/>
      <c r="SH31" s="22"/>
      <c r="SI31" s="22"/>
      <c r="SJ31" s="15"/>
      <c r="SK31" s="23"/>
      <c r="SL31" s="21"/>
      <c r="SM31"/>
      <c r="SN31" s="4"/>
      <c r="SO31" s="4"/>
      <c r="SP31"/>
      <c r="SQ31" s="22"/>
      <c r="SR31" s="22"/>
      <c r="SS31" s="22"/>
      <c r="ST31" s="15"/>
      <c r="SU31" s="23"/>
      <c r="SV31" s="21"/>
      <c r="SW31"/>
      <c r="SX31" s="4"/>
      <c r="SY31" s="4"/>
      <c r="SZ31"/>
      <c r="TA31" s="22"/>
      <c r="TB31" s="22"/>
      <c r="TC31" s="22"/>
      <c r="TD31" s="15"/>
      <c r="TE31" s="23"/>
      <c r="TF31" s="21"/>
      <c r="TG31"/>
      <c r="TH31" s="4"/>
      <c r="TI31" s="4"/>
      <c r="TJ31"/>
      <c r="TK31" s="22"/>
      <c r="TL31" s="22"/>
      <c r="TM31" s="22"/>
      <c r="TN31" s="15"/>
      <c r="TO31" s="23"/>
      <c r="TP31" s="21"/>
      <c r="TQ31"/>
      <c r="TR31" s="4"/>
      <c r="TS31" s="4"/>
      <c r="TT31"/>
      <c r="TU31" s="22"/>
      <c r="TV31" s="22"/>
      <c r="TW31" s="22"/>
      <c r="TX31" s="15"/>
      <c r="TY31" s="23"/>
      <c r="TZ31" s="21"/>
      <c r="UA31"/>
      <c r="UB31" s="4"/>
      <c r="UC31" s="4"/>
      <c r="UD31"/>
      <c r="UE31" s="22"/>
      <c r="UF31" s="22"/>
      <c r="UG31" s="22"/>
      <c r="UH31" s="15"/>
      <c r="UI31" s="23"/>
      <c r="UJ31" s="21"/>
      <c r="UK31"/>
      <c r="UL31" s="4"/>
      <c r="UM31" s="4"/>
      <c r="UN31"/>
      <c r="UO31" s="22"/>
      <c r="UP31" s="22"/>
      <c r="UQ31" s="22"/>
      <c r="UR31" s="15"/>
      <c r="US31" s="23"/>
      <c r="UT31" s="21"/>
      <c r="UU31"/>
      <c r="UV31" s="4"/>
      <c r="UW31" s="4"/>
      <c r="UX31"/>
      <c r="UY31" s="22"/>
      <c r="UZ31" s="22"/>
      <c r="VA31" s="22"/>
      <c r="VB31" s="15"/>
      <c r="VC31" s="23"/>
      <c r="VD31" s="21"/>
      <c r="VE31"/>
      <c r="VF31" s="4"/>
      <c r="VG31" s="4"/>
      <c r="VH31"/>
      <c r="VI31" s="22"/>
      <c r="VJ31" s="22"/>
      <c r="VK31" s="22"/>
      <c r="VL31" s="15"/>
      <c r="VM31" s="23"/>
      <c r="VN31" s="21"/>
      <c r="VO31"/>
      <c r="VP31" s="4"/>
      <c r="VQ31" s="4"/>
      <c r="VR31"/>
      <c r="VS31" s="22"/>
      <c r="VT31" s="22"/>
      <c r="VU31" s="22"/>
      <c r="VV31" s="15"/>
      <c r="VW31" s="23"/>
      <c r="VX31" s="21"/>
      <c r="VY31"/>
      <c r="VZ31" s="4"/>
      <c r="WA31" s="4"/>
      <c r="WB31"/>
      <c r="WC31" s="22"/>
      <c r="WD31" s="22"/>
      <c r="WE31" s="22"/>
      <c r="WF31" s="15"/>
      <c r="WG31" s="23"/>
      <c r="WH31" s="21"/>
      <c r="WI31"/>
      <c r="WJ31" s="4"/>
      <c r="WK31" s="4"/>
      <c r="WL31"/>
      <c r="WM31" s="22"/>
      <c r="WN31" s="22"/>
      <c r="WO31" s="22"/>
      <c r="WP31" s="15"/>
      <c r="WQ31" s="23"/>
      <c r="WR31" s="21"/>
      <c r="WS31"/>
      <c r="WT31" s="4"/>
      <c r="WU31" s="4"/>
      <c r="WV31"/>
      <c r="WW31" s="22"/>
      <c r="WX31" s="22"/>
      <c r="WY31" s="22"/>
      <c r="WZ31" s="15"/>
      <c r="XA31" s="23"/>
      <c r="XB31" s="21"/>
      <c r="XC31"/>
      <c r="XD31" s="4"/>
      <c r="XE31" s="4"/>
      <c r="XF31"/>
      <c r="XG31" s="22"/>
      <c r="XH31" s="22"/>
      <c r="XI31" s="22"/>
      <c r="XJ31" s="15"/>
      <c r="XK31" s="23"/>
      <c r="XL31" s="21"/>
      <c r="XM31"/>
      <c r="XN31" s="4"/>
      <c r="XO31" s="4"/>
      <c r="XP31"/>
      <c r="XQ31" s="22"/>
      <c r="XR31" s="22"/>
      <c r="XS31" s="22"/>
      <c r="XT31" s="15"/>
      <c r="XU31" s="23"/>
      <c r="XV31" s="21"/>
      <c r="XW31"/>
      <c r="XX31" s="4"/>
      <c r="XY31" s="4"/>
      <c r="XZ31"/>
      <c r="YA31" s="22"/>
      <c r="YB31" s="22"/>
      <c r="YC31" s="22"/>
      <c r="YD31" s="15"/>
      <c r="YE31" s="23"/>
      <c r="YF31" s="21"/>
      <c r="YG31"/>
      <c r="YH31" s="4"/>
      <c r="YI31" s="4"/>
      <c r="YJ31"/>
      <c r="YK31" s="22"/>
      <c r="YL31" s="22"/>
      <c r="YM31" s="22"/>
      <c r="YN31" s="15"/>
      <c r="YO31" s="23"/>
      <c r="YP31" s="21"/>
      <c r="YQ31"/>
      <c r="YR31" s="4"/>
      <c r="YS31" s="4"/>
      <c r="YT31"/>
      <c r="YU31" s="22"/>
      <c r="YV31" s="22"/>
      <c r="YW31" s="22"/>
      <c r="YX31" s="15"/>
      <c r="YY31" s="23"/>
      <c r="YZ31" s="21"/>
      <c r="ZA31"/>
      <c r="ZB31" s="4"/>
      <c r="ZC31" s="4"/>
      <c r="ZD31"/>
      <c r="ZE31" s="22"/>
      <c r="ZF31" s="22"/>
      <c r="ZG31" s="22"/>
      <c r="ZH31" s="15"/>
      <c r="ZI31" s="23"/>
      <c r="ZJ31" s="21"/>
      <c r="ZK31"/>
      <c r="ZL31" s="4"/>
      <c r="ZM31" s="4"/>
      <c r="ZN31"/>
      <c r="ZO31" s="22"/>
      <c r="ZP31" s="22"/>
      <c r="ZQ31" s="22"/>
      <c r="ZR31" s="15"/>
      <c r="ZS31" s="23"/>
      <c r="ZT31" s="21"/>
      <c r="ZU31"/>
      <c r="ZV31" s="4"/>
      <c r="ZW31" s="4"/>
      <c r="ZX31"/>
      <c r="ZY31" s="22"/>
      <c r="ZZ31" s="22"/>
      <c r="AAA31" s="22"/>
      <c r="AAB31" s="15"/>
      <c r="AAC31" s="23"/>
      <c r="AAD31" s="21"/>
      <c r="AAE31"/>
      <c r="AAF31" s="4"/>
      <c r="AAG31" s="4"/>
      <c r="AAH31"/>
      <c r="AAI31" s="22"/>
      <c r="AAJ31" s="22"/>
      <c r="AAK31" s="22"/>
      <c r="AAL31" s="15"/>
      <c r="AAM31" s="23"/>
      <c r="AAN31" s="21"/>
      <c r="AAO31"/>
      <c r="AAP31" s="4"/>
      <c r="AAQ31" s="4"/>
      <c r="AAR31"/>
      <c r="AAS31" s="22"/>
      <c r="AAT31" s="22"/>
      <c r="AAU31" s="22"/>
      <c r="AAV31" s="15"/>
      <c r="AAW31" s="23"/>
      <c r="AAX31" s="21"/>
      <c r="AAY31"/>
      <c r="AAZ31" s="4"/>
      <c r="ABA31" s="4"/>
      <c r="ABB31"/>
      <c r="ABC31" s="22"/>
      <c r="ABD31" s="22"/>
      <c r="ABE31" s="22"/>
      <c r="ABF31" s="15"/>
      <c r="ABG31" s="23"/>
      <c r="ABH31" s="21"/>
      <c r="ABI31"/>
      <c r="ABJ31" s="4"/>
      <c r="ABK31" s="4"/>
      <c r="ABL31"/>
      <c r="ABM31" s="22"/>
      <c r="ABN31" s="22"/>
      <c r="ABO31" s="22"/>
      <c r="ABP31" s="15"/>
      <c r="ABQ31" s="23"/>
      <c r="ABR31" s="21"/>
      <c r="ABS31"/>
      <c r="ABT31" s="4"/>
      <c r="ABU31" s="4"/>
      <c r="ABV31"/>
      <c r="ABW31" s="22"/>
      <c r="ABX31" s="22"/>
      <c r="ABY31" s="22"/>
      <c r="ABZ31" s="15"/>
      <c r="ACA31" s="23"/>
      <c r="ACB31" s="21"/>
      <c r="ACC31"/>
      <c r="ACD31" s="4"/>
      <c r="ACE31" s="4"/>
      <c r="ACF31"/>
      <c r="ACG31" s="22"/>
      <c r="ACH31" s="22"/>
      <c r="ACI31" s="22"/>
      <c r="ACJ31" s="15"/>
      <c r="ACK31" s="23"/>
      <c r="ACL31" s="21"/>
      <c r="ACM31"/>
      <c r="ACN31" s="4"/>
      <c r="ACO31" s="4"/>
      <c r="ACP31"/>
      <c r="ACQ31" s="22"/>
      <c r="ACR31" s="22"/>
      <c r="ACS31" s="22"/>
      <c r="ACT31" s="15"/>
      <c r="ACU31" s="23"/>
      <c r="ACV31" s="21"/>
      <c r="ACW31"/>
      <c r="ACX31" s="4"/>
      <c r="ACY31" s="4"/>
      <c r="ACZ31"/>
      <c r="ADA31" s="22"/>
      <c r="ADB31" s="22"/>
      <c r="ADC31" s="22"/>
      <c r="ADD31" s="15"/>
      <c r="ADE31" s="23"/>
      <c r="ADF31" s="21"/>
      <c r="ADG31"/>
      <c r="ADH31" s="4"/>
      <c r="ADI31" s="4"/>
      <c r="ADJ31"/>
      <c r="ADK31" s="22"/>
      <c r="ADL31" s="22"/>
      <c r="ADM31" s="22"/>
      <c r="ADN31" s="15"/>
      <c r="ADO31" s="23"/>
      <c r="ADP31" s="21"/>
      <c r="ADQ31"/>
      <c r="ADR31" s="4"/>
      <c r="ADS31" s="4"/>
      <c r="ADT31"/>
      <c r="ADU31" s="22"/>
      <c r="ADV31" s="22"/>
      <c r="ADW31" s="22"/>
      <c r="ADX31" s="15"/>
      <c r="ADY31" s="23"/>
      <c r="ADZ31" s="21"/>
      <c r="AEA31"/>
      <c r="AEB31" s="4"/>
      <c r="AEC31" s="4"/>
      <c r="AED31"/>
      <c r="AEE31" s="22"/>
      <c r="AEF31" s="22"/>
      <c r="AEG31" s="22"/>
      <c r="AEH31" s="15"/>
      <c r="AEI31" s="23"/>
      <c r="AEJ31" s="21"/>
      <c r="AEK31"/>
      <c r="AEL31" s="4"/>
      <c r="AEM31" s="4"/>
      <c r="AEN31"/>
      <c r="AEO31" s="22"/>
      <c r="AEP31" s="22"/>
      <c r="AEQ31" s="22"/>
      <c r="AER31" s="15"/>
      <c r="AES31" s="23"/>
      <c r="AET31" s="21"/>
      <c r="AEU31"/>
      <c r="AEV31" s="4"/>
      <c r="AEW31" s="4"/>
      <c r="AEX31"/>
      <c r="AEY31" s="22"/>
      <c r="AEZ31" s="22"/>
      <c r="AFA31" s="22"/>
      <c r="AFB31" s="15"/>
      <c r="AFC31" s="23"/>
      <c r="AFD31" s="21"/>
      <c r="AFE31"/>
      <c r="AFF31" s="4"/>
      <c r="AFG31" s="4"/>
      <c r="AFH31"/>
      <c r="AFI31" s="22"/>
      <c r="AFJ31" s="22"/>
      <c r="AFK31" s="22"/>
      <c r="AFL31" s="15"/>
      <c r="AFM31" s="23"/>
      <c r="AFN31" s="21"/>
      <c r="AFO31"/>
      <c r="AFP31" s="4"/>
      <c r="AFQ31" s="4"/>
      <c r="AFR31"/>
      <c r="AFS31" s="22"/>
      <c r="AFT31" s="22"/>
      <c r="AFU31" s="22"/>
      <c r="AFV31" s="15"/>
      <c r="AFW31" s="23"/>
      <c r="AFX31" s="21"/>
      <c r="AFY31"/>
      <c r="AFZ31" s="4"/>
      <c r="AGA31" s="4"/>
      <c r="AGB31"/>
      <c r="AGC31" s="22"/>
      <c r="AGD31" s="22"/>
      <c r="AGE31" s="22"/>
      <c r="AGF31" s="15"/>
      <c r="AGG31" s="23"/>
      <c r="AGH31" s="21"/>
      <c r="AGI31"/>
      <c r="AGJ31" s="4"/>
      <c r="AGK31" s="4"/>
      <c r="AGL31"/>
      <c r="AGM31" s="22"/>
      <c r="AGN31" s="22"/>
      <c r="AGO31" s="22"/>
      <c r="AGP31" s="15"/>
      <c r="AGQ31" s="23"/>
      <c r="AGR31" s="21"/>
      <c r="AGS31"/>
      <c r="AGT31" s="4"/>
      <c r="AGU31" s="4"/>
      <c r="AGV31"/>
      <c r="AGW31" s="22"/>
      <c r="AGX31" s="22"/>
      <c r="AGY31" s="22"/>
      <c r="AGZ31" s="15"/>
      <c r="AHA31" s="23"/>
      <c r="AHB31" s="21"/>
      <c r="AHC31"/>
      <c r="AHD31" s="4"/>
      <c r="AHE31" s="4"/>
      <c r="AHF31"/>
      <c r="AHG31" s="22"/>
      <c r="AHH31" s="22"/>
      <c r="AHI31" s="22"/>
      <c r="AHJ31" s="15"/>
      <c r="AHK31" s="23"/>
      <c r="AHL31" s="21"/>
      <c r="AHM31"/>
      <c r="AHN31" s="4"/>
      <c r="AHO31" s="4"/>
      <c r="AHP31"/>
      <c r="AHQ31" s="22"/>
      <c r="AHR31" s="22"/>
      <c r="AHS31" s="22"/>
      <c r="AHT31" s="15"/>
      <c r="AHU31" s="23"/>
      <c r="AHV31" s="21"/>
      <c r="AHW31"/>
      <c r="AHX31" s="4"/>
      <c r="AHY31" s="4"/>
      <c r="AHZ31"/>
      <c r="AIA31" s="22"/>
      <c r="AIB31" s="22"/>
      <c r="AIC31" s="22"/>
      <c r="AID31" s="15"/>
      <c r="AIE31" s="23"/>
      <c r="AIF31" s="21"/>
      <c r="AIG31"/>
      <c r="AIH31" s="4"/>
      <c r="AII31" s="4"/>
      <c r="AIJ31"/>
      <c r="AIK31" s="22"/>
      <c r="AIL31" s="22"/>
      <c r="AIM31" s="22"/>
      <c r="AIN31" s="15"/>
      <c r="AIO31" s="23"/>
      <c r="AIP31" s="21"/>
      <c r="AIQ31"/>
      <c r="AIR31" s="4"/>
      <c r="AIS31" s="4"/>
      <c r="AIT31"/>
      <c r="AIU31" s="22"/>
      <c r="AIV31" s="22"/>
      <c r="AIW31" s="22"/>
      <c r="AIX31" s="15"/>
      <c r="AIY31" s="23"/>
      <c r="AIZ31" s="21"/>
      <c r="AJA31"/>
      <c r="AJB31" s="4"/>
      <c r="AJC31" s="4"/>
      <c r="AJD31"/>
      <c r="AJE31" s="22"/>
      <c r="AJF31" s="22"/>
      <c r="AJG31" s="22"/>
      <c r="AJH31" s="15"/>
      <c r="AJI31" s="23"/>
      <c r="AJJ31" s="21"/>
      <c r="AJK31"/>
      <c r="AJL31" s="4"/>
      <c r="AJM31" s="4"/>
      <c r="AJN31"/>
      <c r="AJO31" s="22"/>
      <c r="AJP31" s="22"/>
      <c r="AJQ31" s="22"/>
      <c r="AJR31" s="15"/>
      <c r="AJS31" s="23"/>
      <c r="AJT31" s="21"/>
      <c r="AJU31"/>
      <c r="AJV31" s="4"/>
      <c r="AJW31" s="4"/>
      <c r="AJX31"/>
      <c r="AJY31" s="22"/>
      <c r="AJZ31" s="22"/>
      <c r="AKA31" s="22"/>
      <c r="AKB31" s="15"/>
      <c r="AKC31" s="23"/>
      <c r="AKD31" s="21"/>
      <c r="AKE31"/>
      <c r="AKF31" s="4"/>
      <c r="AKG31" s="4"/>
      <c r="AKH31"/>
      <c r="AKI31" s="22"/>
      <c r="AKJ31" s="22"/>
      <c r="AKK31" s="22"/>
      <c r="AKL31" s="15"/>
      <c r="AKM31" s="23"/>
      <c r="AKN31" s="21"/>
      <c r="AKO31"/>
      <c r="AKP31" s="4"/>
      <c r="AKQ31" s="4"/>
      <c r="AKR31"/>
      <c r="AKS31" s="22"/>
      <c r="AKT31" s="22"/>
      <c r="AKU31" s="22"/>
      <c r="AKV31" s="15"/>
      <c r="AKW31" s="23"/>
      <c r="AKX31" s="21"/>
      <c r="AKY31"/>
      <c r="AKZ31" s="4"/>
      <c r="ALA31" s="4"/>
      <c r="ALB31"/>
      <c r="ALC31" s="22"/>
      <c r="ALD31" s="22"/>
      <c r="ALE31" s="22"/>
      <c r="ALF31" s="15"/>
      <c r="ALG31" s="23"/>
      <c r="ALH31" s="21"/>
      <c r="ALI31"/>
      <c r="ALJ31" s="4"/>
      <c r="ALK31" s="4"/>
      <c r="ALL31"/>
      <c r="ALM31" s="22"/>
      <c r="ALN31" s="22"/>
      <c r="ALO31" s="22"/>
      <c r="ALP31" s="15"/>
      <c r="ALQ31" s="23"/>
      <c r="ALR31" s="21"/>
      <c r="ALS31"/>
      <c r="ALT31" s="4"/>
      <c r="ALU31" s="4"/>
      <c r="ALV31"/>
      <c r="ALW31" s="22"/>
      <c r="ALX31" s="22"/>
      <c r="ALY31" s="22"/>
      <c r="ALZ31" s="15"/>
      <c r="AMA31" s="23"/>
      <c r="AMB31" s="21"/>
      <c r="AMC31"/>
      <c r="AMD31" s="4"/>
      <c r="AME31" s="4"/>
      <c r="AMF31"/>
      <c r="AMG31" s="22"/>
      <c r="AMH31" s="22"/>
      <c r="AMI31" s="22"/>
      <c r="AMJ31" s="15"/>
      <c r="AMK31" s="23"/>
      <c r="AML31" s="21"/>
      <c r="AMM31"/>
      <c r="AMN31" s="4"/>
      <c r="AMO31" s="4"/>
      <c r="AMP31"/>
      <c r="AMQ31" s="22"/>
      <c r="AMR31" s="22"/>
      <c r="AMS31" s="22"/>
      <c r="AMT31" s="15"/>
      <c r="AMU31" s="23"/>
      <c r="AMV31" s="21"/>
      <c r="AMW31"/>
      <c r="AMX31" s="4"/>
      <c r="AMY31" s="4"/>
      <c r="AMZ31"/>
      <c r="ANA31" s="22"/>
      <c r="ANB31" s="22"/>
      <c r="ANC31" s="22"/>
      <c r="AND31" s="15"/>
      <c r="ANE31" s="23"/>
      <c r="ANF31" s="21"/>
      <c r="ANG31"/>
      <c r="ANH31" s="4"/>
      <c r="ANI31" s="4"/>
      <c r="ANJ31"/>
      <c r="ANK31" s="22"/>
      <c r="ANL31" s="22"/>
      <c r="ANM31" s="22"/>
      <c r="ANN31" s="15"/>
      <c r="ANO31" s="23"/>
      <c r="ANP31" s="21"/>
      <c r="ANQ31"/>
      <c r="ANR31" s="4"/>
      <c r="ANS31" s="4"/>
      <c r="ANT31"/>
      <c r="ANU31" s="22"/>
      <c r="ANV31" s="22"/>
      <c r="ANW31" s="22"/>
      <c r="ANX31" s="15"/>
      <c r="ANY31" s="23"/>
      <c r="ANZ31" s="21"/>
      <c r="AOA31"/>
      <c r="AOB31" s="4"/>
      <c r="AOC31" s="4"/>
      <c r="AOD31"/>
      <c r="AOE31" s="22"/>
      <c r="AOF31" s="22"/>
      <c r="AOG31" s="22"/>
      <c r="AOH31" s="15"/>
      <c r="AOI31" s="23"/>
      <c r="AOJ31" s="21"/>
      <c r="AOK31"/>
      <c r="AOL31" s="4"/>
      <c r="AOM31" s="4"/>
      <c r="AON31"/>
      <c r="AOO31" s="22"/>
      <c r="AOP31" s="22"/>
      <c r="AOQ31" s="22"/>
      <c r="AOR31" s="15"/>
      <c r="AOS31" s="23"/>
      <c r="AOT31" s="21"/>
      <c r="AOU31"/>
      <c r="AOV31" s="4"/>
      <c r="AOW31" s="4"/>
      <c r="AOX31"/>
      <c r="AOY31" s="22"/>
      <c r="AOZ31" s="22"/>
      <c r="APA31" s="22"/>
      <c r="APB31" s="15"/>
      <c r="APC31" s="23"/>
      <c r="APD31" s="21"/>
      <c r="APE31"/>
      <c r="APF31" s="4"/>
      <c r="APG31" s="4"/>
      <c r="APH31"/>
      <c r="API31" s="22"/>
      <c r="APJ31" s="22"/>
      <c r="APK31" s="22"/>
      <c r="APL31" s="15"/>
      <c r="APM31" s="23"/>
      <c r="APN31" s="21"/>
      <c r="APO31"/>
      <c r="APP31" s="4"/>
      <c r="APQ31" s="4"/>
      <c r="APR31"/>
      <c r="APS31" s="22"/>
      <c r="APT31" s="22"/>
      <c r="APU31" s="22"/>
      <c r="APV31" s="15"/>
      <c r="APW31" s="23"/>
      <c r="APX31" s="21"/>
      <c r="APY31"/>
      <c r="APZ31" s="4"/>
      <c r="AQA31" s="4"/>
      <c r="AQB31"/>
      <c r="AQC31" s="22"/>
      <c r="AQD31" s="22"/>
      <c r="AQE31" s="22"/>
      <c r="AQF31" s="15"/>
      <c r="AQG31" s="23"/>
      <c r="AQH31" s="21"/>
      <c r="AQI31"/>
      <c r="AQJ31" s="4"/>
      <c r="AQK31" s="4"/>
      <c r="AQL31"/>
      <c r="AQM31" s="22"/>
      <c r="AQN31" s="22"/>
      <c r="AQO31" s="22"/>
      <c r="AQP31" s="15"/>
      <c r="AQQ31" s="23"/>
      <c r="AQR31" s="21"/>
      <c r="AQS31"/>
      <c r="AQT31" s="4"/>
      <c r="AQU31" s="4"/>
      <c r="AQV31"/>
      <c r="AQW31" s="22"/>
      <c r="AQX31" s="22"/>
      <c r="AQY31" s="22"/>
      <c r="AQZ31" s="15"/>
      <c r="ARA31" s="23"/>
      <c r="ARB31" s="21"/>
      <c r="ARC31"/>
      <c r="ARD31" s="4"/>
      <c r="ARE31" s="4"/>
      <c r="ARF31"/>
      <c r="ARG31" s="22"/>
      <c r="ARH31" s="22"/>
      <c r="ARI31" s="22"/>
      <c r="ARJ31" s="15"/>
      <c r="ARK31" s="23"/>
      <c r="ARL31" s="21"/>
      <c r="ARM31"/>
      <c r="ARN31" s="4"/>
      <c r="ARO31" s="4"/>
      <c r="ARP31"/>
      <c r="ARQ31" s="22"/>
      <c r="ARR31" s="22"/>
      <c r="ARS31" s="22"/>
      <c r="ART31" s="15"/>
      <c r="ARU31" s="23"/>
      <c r="ARV31" s="21"/>
      <c r="ARW31"/>
      <c r="ARX31" s="4"/>
      <c r="ARY31" s="4"/>
      <c r="ARZ31"/>
      <c r="ASA31" s="22"/>
      <c r="ASB31" s="22"/>
      <c r="ASC31" s="22"/>
      <c r="ASD31" s="15"/>
      <c r="ASE31" s="23"/>
      <c r="ASF31" s="21"/>
      <c r="ASG31"/>
      <c r="ASH31" s="4"/>
      <c r="ASI31" s="4"/>
      <c r="ASJ31"/>
      <c r="ASK31" s="22"/>
      <c r="ASL31" s="22"/>
      <c r="ASM31" s="22"/>
      <c r="ASN31" s="15"/>
      <c r="ASO31" s="23"/>
      <c r="ASP31" s="21"/>
      <c r="ASQ31"/>
      <c r="ASR31" s="4"/>
      <c r="ASS31" s="4"/>
      <c r="AST31"/>
      <c r="ASU31" s="22"/>
      <c r="ASV31" s="22"/>
      <c r="ASW31" s="22"/>
      <c r="ASX31" s="15"/>
      <c r="ASY31" s="23"/>
      <c r="ASZ31" s="21"/>
      <c r="ATA31"/>
      <c r="ATB31" s="4"/>
      <c r="ATC31" s="4"/>
      <c r="ATD31"/>
      <c r="ATE31" s="22"/>
      <c r="ATF31" s="22"/>
      <c r="ATG31" s="22"/>
      <c r="ATH31" s="15"/>
      <c r="ATI31" s="23"/>
      <c r="ATJ31" s="21"/>
      <c r="ATK31"/>
      <c r="ATL31" s="4"/>
      <c r="ATM31" s="4"/>
      <c r="ATN31"/>
      <c r="ATO31" s="22"/>
      <c r="ATP31" s="22"/>
      <c r="ATQ31" s="22"/>
      <c r="ATR31" s="15"/>
      <c r="ATS31" s="23"/>
      <c r="ATT31" s="21"/>
      <c r="ATU31"/>
      <c r="ATV31" s="4"/>
      <c r="ATW31" s="4"/>
      <c r="ATX31"/>
      <c r="ATY31" s="22"/>
      <c r="ATZ31" s="22"/>
      <c r="AUA31" s="22"/>
      <c r="AUB31" s="15"/>
      <c r="AUC31" s="23"/>
      <c r="AUD31" s="21"/>
      <c r="AUE31"/>
      <c r="AUF31" s="4"/>
      <c r="AUG31" s="4"/>
      <c r="AUH31"/>
      <c r="AUI31" s="22"/>
      <c r="AUJ31" s="22"/>
      <c r="AUK31" s="22"/>
      <c r="AUL31" s="15"/>
      <c r="AUM31" s="23"/>
      <c r="AUN31" s="21"/>
      <c r="AUO31"/>
      <c r="AUP31" s="4"/>
      <c r="AUQ31" s="4"/>
      <c r="AUR31"/>
      <c r="AUS31" s="22"/>
      <c r="AUT31" s="22"/>
      <c r="AUU31" s="22"/>
      <c r="AUV31" s="15"/>
      <c r="AUW31" s="23"/>
      <c r="AUX31" s="21"/>
      <c r="AUY31"/>
      <c r="AUZ31" s="4"/>
      <c r="AVA31" s="4"/>
      <c r="AVB31"/>
      <c r="AVC31" s="22"/>
      <c r="AVD31" s="22"/>
      <c r="AVE31" s="22"/>
      <c r="AVF31" s="15"/>
      <c r="AVG31" s="23"/>
      <c r="AVH31" s="21"/>
      <c r="AVI31"/>
      <c r="AVJ31" s="4"/>
      <c r="AVK31" s="4"/>
      <c r="AVL31"/>
      <c r="AVM31" s="22"/>
      <c r="AVN31" s="22"/>
      <c r="AVO31" s="22"/>
      <c r="AVP31" s="15"/>
      <c r="AVQ31" s="23"/>
      <c r="AVR31" s="21"/>
      <c r="AVS31"/>
      <c r="AVT31" s="4"/>
      <c r="AVU31" s="4"/>
      <c r="AVV31"/>
      <c r="AVW31" s="22"/>
      <c r="AVX31" s="22"/>
      <c r="AVY31" s="22"/>
      <c r="AVZ31" s="15"/>
      <c r="AWA31" s="23"/>
      <c r="AWB31" s="21"/>
      <c r="AWC31"/>
      <c r="AWD31" s="4"/>
      <c r="AWE31" s="4"/>
      <c r="AWF31"/>
      <c r="AWG31" s="22"/>
      <c r="AWH31" s="22"/>
      <c r="AWI31" s="22"/>
      <c r="AWJ31" s="15"/>
      <c r="AWK31" s="23"/>
      <c r="AWL31" s="21"/>
      <c r="AWM31"/>
      <c r="AWN31" s="4"/>
      <c r="AWO31" s="4"/>
      <c r="AWP31"/>
      <c r="AWQ31" s="22"/>
      <c r="AWR31" s="22"/>
      <c r="AWS31" s="22"/>
      <c r="AWT31" s="15"/>
      <c r="AWU31" s="23"/>
      <c r="AWV31" s="21"/>
      <c r="AWW31"/>
      <c r="AWX31" s="4"/>
      <c r="AWY31" s="4"/>
      <c r="AWZ31"/>
      <c r="AXA31" s="22"/>
      <c r="AXB31" s="22"/>
      <c r="AXC31" s="22"/>
      <c r="AXD31" s="15"/>
      <c r="AXE31" s="23"/>
      <c r="AXF31" s="21"/>
      <c r="AXG31"/>
      <c r="AXH31" s="4"/>
      <c r="AXI31" s="4"/>
      <c r="AXJ31"/>
      <c r="AXK31" s="22"/>
      <c r="AXL31" s="22"/>
      <c r="AXM31" s="22"/>
      <c r="AXN31" s="15"/>
      <c r="AXO31" s="23"/>
      <c r="AXP31" s="21"/>
      <c r="AXQ31"/>
      <c r="AXR31" s="4"/>
      <c r="AXS31" s="4"/>
      <c r="AXT31"/>
      <c r="AXU31" s="22"/>
      <c r="AXV31" s="22"/>
      <c r="AXW31" s="22"/>
      <c r="AXX31" s="15"/>
      <c r="AXY31" s="23"/>
      <c r="AXZ31" s="21"/>
      <c r="AYA31"/>
      <c r="AYB31" s="4"/>
      <c r="AYC31" s="4"/>
      <c r="AYD31"/>
      <c r="AYE31" s="22"/>
      <c r="AYF31" s="22"/>
      <c r="AYG31" s="22"/>
      <c r="AYH31" s="15"/>
      <c r="AYI31" s="23"/>
      <c r="AYJ31" s="21"/>
      <c r="AYK31"/>
      <c r="AYL31" s="4"/>
      <c r="AYM31" s="4"/>
      <c r="AYN31"/>
      <c r="AYO31" s="22"/>
      <c r="AYP31" s="22"/>
      <c r="AYQ31" s="22"/>
      <c r="AYR31" s="15"/>
      <c r="AYS31" s="23"/>
      <c r="AYT31" s="21"/>
      <c r="AYU31"/>
      <c r="AYV31" s="4"/>
      <c r="AYW31" s="4"/>
      <c r="AYX31"/>
      <c r="AYY31" s="22"/>
      <c r="AYZ31" s="22"/>
      <c r="AZA31" s="22"/>
      <c r="AZB31" s="15"/>
      <c r="AZC31" s="23"/>
      <c r="AZD31" s="21"/>
      <c r="AZE31"/>
      <c r="AZF31" s="4"/>
      <c r="AZG31" s="4"/>
      <c r="AZH31"/>
      <c r="AZI31" s="22"/>
      <c r="AZJ31" s="22"/>
      <c r="AZK31" s="22"/>
      <c r="AZL31" s="15"/>
      <c r="AZM31" s="23"/>
      <c r="AZN31" s="21"/>
      <c r="AZO31"/>
      <c r="AZP31" s="4"/>
      <c r="AZQ31" s="4"/>
      <c r="AZR31"/>
      <c r="AZS31" s="22"/>
      <c r="AZT31" s="22"/>
      <c r="AZU31" s="22"/>
      <c r="AZV31" s="15"/>
      <c r="AZW31" s="23"/>
      <c r="AZX31" s="21"/>
      <c r="AZY31"/>
      <c r="AZZ31" s="4"/>
      <c r="BAA31" s="4"/>
      <c r="BAB31"/>
      <c r="BAC31" s="22"/>
      <c r="BAD31" s="22"/>
      <c r="BAE31" s="22"/>
      <c r="BAF31" s="15"/>
      <c r="BAG31" s="23"/>
      <c r="BAH31" s="21"/>
      <c r="BAI31"/>
      <c r="BAJ31" s="4"/>
      <c r="BAK31" s="4"/>
      <c r="BAL31"/>
      <c r="BAM31" s="22"/>
      <c r="BAN31" s="22"/>
      <c r="BAO31" s="22"/>
      <c r="BAP31" s="15"/>
      <c r="BAQ31" s="23"/>
      <c r="BAR31" s="21"/>
      <c r="BAS31"/>
      <c r="BAT31" s="4"/>
      <c r="BAU31" s="4"/>
      <c r="BAV31"/>
      <c r="BAW31" s="22"/>
      <c r="BAX31" s="22"/>
      <c r="BAY31" s="22"/>
      <c r="BAZ31" s="15"/>
      <c r="BBA31" s="23"/>
      <c r="BBB31" s="21"/>
      <c r="BBC31"/>
      <c r="BBD31" s="4"/>
      <c r="BBE31" s="4"/>
      <c r="BBF31"/>
      <c r="BBG31" s="22"/>
      <c r="BBH31" s="22"/>
      <c r="BBI31" s="22"/>
      <c r="BBJ31" s="15"/>
      <c r="BBK31" s="23"/>
      <c r="BBL31" s="21"/>
      <c r="BBM31"/>
      <c r="BBN31" s="4"/>
      <c r="BBO31" s="4"/>
      <c r="BBP31"/>
      <c r="BBQ31" s="22"/>
      <c r="BBR31" s="22"/>
      <c r="BBS31" s="22"/>
      <c r="BBT31" s="15"/>
      <c r="BBU31" s="23"/>
      <c r="BBV31" s="21"/>
      <c r="BBW31"/>
      <c r="BBX31" s="4"/>
      <c r="BBY31" s="4"/>
      <c r="BBZ31"/>
      <c r="BCA31" s="22"/>
      <c r="BCB31" s="22"/>
      <c r="BCC31" s="22"/>
      <c r="BCD31" s="15"/>
      <c r="BCE31" s="23"/>
      <c r="BCF31" s="21"/>
      <c r="BCG31"/>
      <c r="BCH31" s="4"/>
      <c r="BCI31" s="4"/>
      <c r="BCJ31"/>
      <c r="BCK31" s="22"/>
      <c r="BCL31" s="22"/>
      <c r="BCM31" s="22"/>
      <c r="BCN31" s="15"/>
      <c r="BCO31" s="23"/>
      <c r="BCP31" s="21"/>
      <c r="BCQ31"/>
      <c r="BCR31" s="4"/>
      <c r="BCS31" s="4"/>
      <c r="BCT31"/>
      <c r="BCU31" s="22"/>
      <c r="BCV31" s="22"/>
      <c r="BCW31" s="22"/>
      <c r="BCX31" s="15"/>
      <c r="BCY31" s="23"/>
      <c r="BCZ31" s="21"/>
      <c r="BDA31"/>
      <c r="BDB31" s="4"/>
      <c r="BDC31" s="4"/>
      <c r="BDD31"/>
      <c r="BDE31" s="22"/>
      <c r="BDF31" s="22"/>
      <c r="BDG31" s="22"/>
      <c r="BDH31" s="15"/>
      <c r="BDI31" s="23"/>
      <c r="BDJ31" s="21"/>
      <c r="BDK31"/>
      <c r="BDL31" s="4"/>
      <c r="BDM31" s="4"/>
      <c r="BDN31"/>
      <c r="BDO31" s="22"/>
      <c r="BDP31" s="22"/>
      <c r="BDQ31" s="22"/>
      <c r="BDR31" s="15"/>
      <c r="BDS31" s="23"/>
      <c r="BDT31" s="21"/>
      <c r="BDU31"/>
      <c r="BDV31" s="4"/>
      <c r="BDW31" s="4"/>
      <c r="BDX31"/>
      <c r="BDY31" s="22"/>
      <c r="BDZ31" s="22"/>
      <c r="BEA31" s="22"/>
      <c r="BEB31" s="15"/>
      <c r="BEC31" s="23"/>
      <c r="BED31" s="21"/>
      <c r="BEE31"/>
      <c r="BEF31" s="4"/>
      <c r="BEG31" s="4"/>
      <c r="BEH31"/>
      <c r="BEI31" s="22"/>
      <c r="BEJ31" s="22"/>
      <c r="BEK31" s="22"/>
      <c r="BEL31" s="15"/>
      <c r="BEM31" s="23"/>
      <c r="BEN31" s="21"/>
      <c r="BEO31"/>
      <c r="BEP31" s="4"/>
      <c r="BEQ31" s="4"/>
      <c r="BER31"/>
      <c r="BES31" s="22"/>
      <c r="BET31" s="22"/>
      <c r="BEU31" s="22"/>
      <c r="BEV31" s="15"/>
      <c r="BEW31" s="23"/>
      <c r="BEX31" s="21"/>
      <c r="BEY31"/>
      <c r="BEZ31" s="4"/>
      <c r="BFA31" s="4"/>
      <c r="BFB31"/>
      <c r="BFC31" s="22"/>
      <c r="BFD31" s="22"/>
      <c r="BFE31" s="22"/>
      <c r="BFF31" s="15"/>
      <c r="BFG31" s="23"/>
      <c r="BFH31" s="21"/>
      <c r="BFI31"/>
      <c r="BFJ31" s="4"/>
      <c r="BFK31" s="4"/>
      <c r="BFL31"/>
      <c r="BFM31" s="22"/>
      <c r="BFN31" s="22"/>
      <c r="BFO31" s="22"/>
      <c r="BFP31" s="15"/>
      <c r="BFQ31" s="23"/>
      <c r="BFR31" s="21"/>
      <c r="BFS31"/>
      <c r="BFT31" s="4"/>
      <c r="BFU31" s="4"/>
      <c r="BFV31"/>
      <c r="BFW31" s="22"/>
      <c r="BFX31" s="22"/>
      <c r="BFY31" s="22"/>
      <c r="BFZ31" s="15"/>
      <c r="BGA31" s="23"/>
      <c r="BGB31" s="21"/>
      <c r="BGC31"/>
      <c r="BGD31" s="4"/>
      <c r="BGE31" s="4"/>
      <c r="BGF31"/>
      <c r="BGG31" s="22"/>
      <c r="BGH31" s="22"/>
      <c r="BGI31" s="22"/>
      <c r="BGJ31" s="15"/>
      <c r="BGK31" s="23"/>
      <c r="BGL31" s="21"/>
      <c r="BGM31"/>
      <c r="BGN31" s="4"/>
      <c r="BGO31" s="4"/>
      <c r="BGP31"/>
      <c r="BGQ31" s="22"/>
      <c r="BGR31" s="22"/>
      <c r="BGS31" s="22"/>
      <c r="BGT31" s="15"/>
      <c r="BGU31" s="23"/>
      <c r="BGV31" s="21"/>
      <c r="BGW31"/>
      <c r="BGX31" s="4"/>
      <c r="BGY31" s="4"/>
      <c r="BGZ31"/>
      <c r="BHA31" s="22"/>
      <c r="BHB31" s="22"/>
      <c r="BHC31" s="22"/>
      <c r="BHD31" s="15"/>
      <c r="BHE31" s="23"/>
      <c r="BHF31" s="21"/>
      <c r="BHG31"/>
      <c r="BHH31" s="4"/>
      <c r="BHI31" s="4"/>
      <c r="BHJ31"/>
      <c r="BHK31" s="22"/>
      <c r="BHL31" s="22"/>
      <c r="BHM31" s="22"/>
      <c r="BHN31" s="15"/>
      <c r="BHO31" s="23"/>
      <c r="BHP31" s="21"/>
      <c r="BHQ31"/>
      <c r="BHR31" s="4"/>
      <c r="BHS31" s="4"/>
      <c r="BHT31"/>
      <c r="BHU31" s="22"/>
      <c r="BHV31" s="22"/>
      <c r="BHW31" s="22"/>
      <c r="BHX31" s="15"/>
      <c r="BHY31" s="23"/>
      <c r="BHZ31" s="21"/>
      <c r="BIA31"/>
      <c r="BIB31" s="4"/>
      <c r="BIC31" s="4"/>
      <c r="BID31"/>
      <c r="BIE31" s="22"/>
      <c r="BIF31" s="22"/>
      <c r="BIG31" s="22"/>
      <c r="BIH31" s="15"/>
      <c r="BII31" s="23"/>
      <c r="BIJ31" s="21"/>
      <c r="BIK31"/>
      <c r="BIL31" s="4"/>
      <c r="BIM31" s="4"/>
      <c r="BIN31"/>
      <c r="BIO31" s="22"/>
      <c r="BIP31" s="22"/>
      <c r="BIQ31" s="22"/>
      <c r="BIR31" s="15"/>
      <c r="BIS31" s="23"/>
      <c r="BIT31" s="21"/>
      <c r="BIU31"/>
      <c r="BIV31" s="4"/>
      <c r="BIW31" s="4"/>
      <c r="BIX31"/>
      <c r="BIY31" s="22"/>
      <c r="BIZ31" s="22"/>
      <c r="BJA31" s="22"/>
      <c r="BJB31" s="15"/>
      <c r="BJC31" s="23"/>
      <c r="BJD31" s="21"/>
      <c r="BJE31"/>
      <c r="BJF31" s="4"/>
      <c r="BJG31" s="4"/>
      <c r="BJH31"/>
      <c r="BJI31" s="22"/>
      <c r="BJJ31" s="22"/>
      <c r="BJK31" s="22"/>
      <c r="BJL31" s="15"/>
      <c r="BJM31" s="23"/>
      <c r="BJN31" s="21"/>
      <c r="BJO31"/>
      <c r="BJP31" s="4"/>
      <c r="BJQ31" s="4"/>
      <c r="BJR31"/>
      <c r="BJS31" s="22"/>
      <c r="BJT31" s="22"/>
      <c r="BJU31" s="22"/>
      <c r="BJV31" s="15"/>
      <c r="BJW31" s="23"/>
      <c r="BJX31" s="21"/>
      <c r="BJY31"/>
      <c r="BJZ31" s="4"/>
      <c r="BKA31" s="4"/>
      <c r="BKB31"/>
      <c r="BKC31" s="22"/>
      <c r="BKD31" s="22"/>
      <c r="BKE31" s="22"/>
      <c r="BKF31" s="15"/>
      <c r="BKG31" s="23"/>
      <c r="BKH31" s="21"/>
      <c r="BKI31"/>
      <c r="BKJ31" s="4"/>
      <c r="BKK31" s="4"/>
      <c r="BKL31"/>
      <c r="BKM31" s="22"/>
      <c r="BKN31" s="22"/>
      <c r="BKO31" s="22"/>
      <c r="BKP31" s="15"/>
      <c r="BKQ31" s="23"/>
      <c r="BKR31" s="21"/>
      <c r="BKS31"/>
      <c r="BKT31" s="4"/>
      <c r="BKU31" s="4"/>
      <c r="BKV31"/>
      <c r="BKW31" s="22"/>
      <c r="BKX31" s="22"/>
      <c r="BKY31" s="22"/>
      <c r="BKZ31" s="15"/>
      <c r="BLA31" s="23"/>
      <c r="BLB31" s="21"/>
      <c r="BLC31"/>
      <c r="BLD31" s="4"/>
      <c r="BLE31" s="4"/>
      <c r="BLF31"/>
      <c r="BLG31" s="22"/>
      <c r="BLH31" s="22"/>
      <c r="BLI31" s="22"/>
      <c r="BLJ31" s="15"/>
      <c r="BLK31" s="23"/>
      <c r="BLL31" s="21"/>
      <c r="BLM31"/>
      <c r="BLN31" s="4"/>
      <c r="BLO31" s="4"/>
      <c r="BLP31"/>
      <c r="BLQ31" s="22"/>
      <c r="BLR31" s="22"/>
      <c r="BLS31" s="22"/>
      <c r="BLT31" s="15"/>
      <c r="BLU31" s="23"/>
      <c r="BLV31" s="21"/>
      <c r="BLW31"/>
      <c r="BLX31" s="4"/>
      <c r="BLY31" s="4"/>
      <c r="BLZ31"/>
      <c r="BMA31" s="22"/>
      <c r="BMB31" s="22"/>
      <c r="BMC31" s="22"/>
      <c r="BMD31" s="15"/>
      <c r="BME31" s="23"/>
      <c r="BMF31" s="21"/>
      <c r="BMG31"/>
      <c r="BMH31" s="4"/>
      <c r="BMI31" s="4"/>
      <c r="BMJ31"/>
      <c r="BMK31" s="22"/>
      <c r="BML31" s="22"/>
      <c r="BMM31" s="22"/>
      <c r="BMN31" s="15"/>
      <c r="BMO31" s="23"/>
      <c r="BMP31" s="21"/>
      <c r="BMQ31"/>
      <c r="BMR31" s="4"/>
      <c r="BMS31" s="4"/>
      <c r="BMT31"/>
      <c r="BMU31" s="22"/>
      <c r="BMV31" s="22"/>
      <c r="BMW31" s="22"/>
      <c r="BMX31" s="15"/>
      <c r="BMY31" s="23"/>
      <c r="BMZ31" s="21"/>
      <c r="BNA31"/>
      <c r="BNB31" s="4"/>
      <c r="BNC31" s="4"/>
      <c r="BND31"/>
      <c r="BNE31" s="22"/>
      <c r="BNF31" s="22"/>
      <c r="BNG31" s="22"/>
      <c r="BNH31" s="15"/>
      <c r="BNI31" s="23"/>
      <c r="BNJ31" s="21"/>
      <c r="BNK31"/>
      <c r="BNL31" s="4"/>
      <c r="BNM31" s="4"/>
      <c r="BNN31"/>
      <c r="BNO31" s="22"/>
      <c r="BNP31" s="22"/>
      <c r="BNQ31" s="22"/>
      <c r="BNR31" s="15"/>
      <c r="BNS31" s="23"/>
      <c r="BNT31" s="21"/>
      <c r="BNU31"/>
      <c r="BNV31" s="4"/>
      <c r="BNW31" s="4"/>
      <c r="BNX31"/>
      <c r="BNY31" s="22"/>
      <c r="BNZ31" s="22"/>
      <c r="BOA31" s="22"/>
      <c r="BOB31" s="15"/>
      <c r="BOC31" s="23"/>
      <c r="BOD31" s="21"/>
      <c r="BOE31"/>
      <c r="BOF31" s="4"/>
      <c r="BOG31" s="4"/>
      <c r="BOH31"/>
      <c r="BOI31" s="22"/>
      <c r="BOJ31" s="22"/>
      <c r="BOK31" s="22"/>
      <c r="BOL31" s="15"/>
      <c r="BOM31" s="23"/>
      <c r="BON31" s="21"/>
      <c r="BOO31"/>
      <c r="BOP31" s="4"/>
      <c r="BOQ31" s="4"/>
      <c r="BOR31"/>
      <c r="BOS31" s="22"/>
      <c r="BOT31" s="22"/>
      <c r="BOU31" s="22"/>
      <c r="BOV31" s="15"/>
      <c r="BOW31" s="23"/>
      <c r="BOX31" s="21"/>
      <c r="BOY31"/>
      <c r="BOZ31" s="4"/>
      <c r="BPA31" s="4"/>
      <c r="BPB31"/>
      <c r="BPC31" s="22"/>
      <c r="BPD31" s="22"/>
      <c r="BPE31" s="22"/>
      <c r="BPF31" s="15"/>
      <c r="BPG31" s="23"/>
      <c r="BPH31" s="21"/>
      <c r="BPI31"/>
      <c r="BPJ31" s="4"/>
      <c r="BPK31" s="4"/>
      <c r="BPL31"/>
      <c r="BPM31" s="22"/>
      <c r="BPN31" s="22"/>
      <c r="BPO31" s="22"/>
      <c r="BPP31" s="15"/>
      <c r="BPQ31" s="23"/>
      <c r="BPR31" s="21"/>
      <c r="BPS31"/>
      <c r="BPT31" s="4"/>
      <c r="BPU31" s="4"/>
      <c r="BPV31"/>
      <c r="BPW31" s="22"/>
      <c r="BPX31" s="22"/>
      <c r="BPY31" s="22"/>
      <c r="BPZ31" s="15"/>
      <c r="BQA31" s="23"/>
      <c r="BQB31" s="21"/>
      <c r="BQC31"/>
      <c r="BQD31" s="4"/>
      <c r="BQE31" s="4"/>
      <c r="BQF31"/>
      <c r="BQG31" s="22"/>
      <c r="BQH31" s="22"/>
      <c r="BQI31" s="22"/>
      <c r="BQJ31" s="15"/>
      <c r="BQK31" s="23"/>
      <c r="BQL31" s="21"/>
      <c r="BQM31"/>
      <c r="BQN31" s="4"/>
      <c r="BQO31" s="4"/>
      <c r="BQP31"/>
      <c r="BQQ31" s="22"/>
      <c r="BQR31" s="22"/>
      <c r="BQS31" s="22"/>
      <c r="BQT31" s="15"/>
      <c r="BQU31" s="23"/>
      <c r="BQV31" s="21"/>
      <c r="BQW31"/>
      <c r="BQX31" s="4"/>
      <c r="BQY31" s="4"/>
      <c r="BQZ31"/>
      <c r="BRA31" s="22"/>
      <c r="BRB31" s="22"/>
      <c r="BRC31" s="22"/>
      <c r="BRD31" s="15"/>
      <c r="BRE31" s="23"/>
      <c r="BRF31" s="21"/>
      <c r="BRG31"/>
      <c r="BRH31" s="4"/>
      <c r="BRI31" s="4"/>
      <c r="BRJ31"/>
      <c r="BRK31" s="22"/>
      <c r="BRL31" s="22"/>
      <c r="BRM31" s="22"/>
      <c r="BRN31" s="15"/>
      <c r="BRO31" s="23"/>
      <c r="BRP31" s="21"/>
      <c r="BRQ31"/>
      <c r="BRR31" s="4"/>
      <c r="BRS31" s="4"/>
      <c r="BRT31"/>
      <c r="BRU31" s="22"/>
      <c r="BRV31" s="22"/>
      <c r="BRW31" s="22"/>
      <c r="BRX31" s="15"/>
      <c r="BRY31" s="23"/>
      <c r="BRZ31" s="21"/>
      <c r="BSA31"/>
      <c r="BSB31" s="4"/>
      <c r="BSC31" s="4"/>
      <c r="BSD31"/>
      <c r="BSE31" s="22"/>
      <c r="BSF31" s="22"/>
      <c r="BSG31" s="22"/>
      <c r="BSH31" s="15"/>
      <c r="BSI31" s="23"/>
      <c r="BSJ31" s="21"/>
      <c r="BSK31"/>
      <c r="BSL31" s="4"/>
      <c r="BSM31" s="4"/>
      <c r="BSN31"/>
      <c r="BSO31" s="22"/>
      <c r="BSP31" s="22"/>
      <c r="BSQ31" s="22"/>
      <c r="BSR31" s="15"/>
      <c r="BSS31" s="23"/>
      <c r="BST31" s="21"/>
      <c r="BSU31"/>
      <c r="BSV31" s="4"/>
      <c r="BSW31" s="4"/>
      <c r="BSX31"/>
      <c r="BSY31" s="22"/>
      <c r="BSZ31" s="22"/>
      <c r="BTA31" s="22"/>
      <c r="BTB31" s="15"/>
      <c r="BTC31" s="23"/>
      <c r="BTD31" s="21"/>
      <c r="BTE31"/>
      <c r="BTF31" s="4"/>
      <c r="BTG31" s="4"/>
      <c r="BTH31"/>
      <c r="BTI31" s="22"/>
      <c r="BTJ31" s="22"/>
      <c r="BTK31" s="22"/>
      <c r="BTL31" s="15"/>
      <c r="BTM31" s="23"/>
      <c r="BTN31" s="21"/>
      <c r="BTO31"/>
      <c r="BTP31" s="4"/>
      <c r="BTQ31" s="4"/>
      <c r="BTR31"/>
      <c r="BTS31" s="22"/>
      <c r="BTT31" s="22"/>
      <c r="BTU31" s="22"/>
      <c r="BTV31" s="15"/>
      <c r="BTW31" s="23"/>
      <c r="BTX31" s="21"/>
      <c r="BTY31"/>
      <c r="BTZ31" s="4"/>
      <c r="BUA31" s="4"/>
      <c r="BUB31"/>
      <c r="BUC31" s="22"/>
      <c r="BUD31" s="22"/>
      <c r="BUE31" s="22"/>
      <c r="BUF31" s="15"/>
      <c r="BUG31" s="23"/>
      <c r="BUH31" s="21"/>
      <c r="BUI31"/>
      <c r="BUJ31" s="4"/>
      <c r="BUK31" s="4"/>
      <c r="BUL31"/>
      <c r="BUM31" s="22"/>
      <c r="BUN31" s="22"/>
      <c r="BUO31" s="22"/>
      <c r="BUP31" s="15"/>
      <c r="BUQ31" s="23"/>
      <c r="BUR31" s="21"/>
      <c r="BUS31"/>
      <c r="BUT31" s="4"/>
      <c r="BUU31" s="4"/>
      <c r="BUV31"/>
      <c r="BUW31" s="22"/>
      <c r="BUX31" s="22"/>
      <c r="BUY31" s="22"/>
      <c r="BUZ31" s="15"/>
      <c r="BVA31" s="23"/>
      <c r="BVB31" s="21"/>
      <c r="BVC31"/>
      <c r="BVD31" s="4"/>
      <c r="BVE31" s="4"/>
      <c r="BVF31"/>
      <c r="BVG31" s="22"/>
      <c r="BVH31" s="22"/>
      <c r="BVI31" s="22"/>
      <c r="BVJ31" s="15"/>
      <c r="BVK31" s="23"/>
      <c r="BVL31" s="21"/>
      <c r="BVM31"/>
      <c r="BVN31" s="4"/>
      <c r="BVO31" s="4"/>
      <c r="BVP31"/>
      <c r="BVQ31" s="22"/>
      <c r="BVR31" s="22"/>
      <c r="BVS31" s="22"/>
      <c r="BVT31" s="15"/>
      <c r="BVU31" s="23"/>
      <c r="BVV31" s="21"/>
      <c r="BVW31"/>
      <c r="BVX31" s="4"/>
      <c r="BVY31" s="4"/>
      <c r="BVZ31"/>
      <c r="BWA31" s="22"/>
      <c r="BWB31" s="22"/>
      <c r="BWC31" s="22"/>
      <c r="BWD31" s="15"/>
      <c r="BWE31" s="23"/>
      <c r="BWF31" s="21"/>
      <c r="BWG31"/>
      <c r="BWH31" s="4"/>
      <c r="BWI31" s="4"/>
      <c r="BWJ31"/>
      <c r="BWK31" s="22"/>
      <c r="BWL31" s="22"/>
      <c r="BWM31" s="22"/>
      <c r="BWN31" s="15"/>
      <c r="BWO31" s="23"/>
      <c r="BWP31" s="21"/>
      <c r="BWQ31"/>
      <c r="BWR31" s="4"/>
      <c r="BWS31" s="4"/>
      <c r="BWT31"/>
      <c r="BWU31" s="22"/>
      <c r="BWV31" s="22"/>
      <c r="BWW31" s="22"/>
      <c r="BWX31" s="15"/>
      <c r="BWY31" s="23"/>
      <c r="BWZ31" s="21"/>
      <c r="BXA31"/>
      <c r="BXB31" s="4"/>
      <c r="BXC31" s="4"/>
      <c r="BXD31"/>
      <c r="BXE31" s="22"/>
      <c r="BXF31" s="22"/>
      <c r="BXG31" s="22"/>
      <c r="BXH31" s="15"/>
      <c r="BXI31" s="23"/>
      <c r="BXJ31" s="21"/>
      <c r="BXK31"/>
      <c r="BXL31" s="4"/>
      <c r="BXM31" s="4"/>
      <c r="BXN31"/>
      <c r="BXO31" s="22"/>
      <c r="BXP31" s="22"/>
      <c r="BXQ31" s="22"/>
      <c r="BXR31" s="15"/>
      <c r="BXS31" s="23"/>
      <c r="BXT31" s="21"/>
      <c r="BXU31"/>
      <c r="BXV31" s="4"/>
      <c r="BXW31" s="4"/>
      <c r="BXX31"/>
      <c r="BXY31" s="22"/>
      <c r="BXZ31" s="22"/>
      <c r="BYA31" s="22"/>
      <c r="BYB31" s="15"/>
      <c r="BYC31" s="23"/>
      <c r="BYD31" s="21"/>
      <c r="BYE31"/>
      <c r="BYF31" s="4"/>
      <c r="BYG31" s="4"/>
      <c r="BYH31"/>
      <c r="BYI31" s="22"/>
      <c r="BYJ31" s="22"/>
      <c r="BYK31" s="22"/>
      <c r="BYL31" s="15"/>
      <c r="BYM31" s="23"/>
      <c r="BYN31" s="21"/>
      <c r="BYO31"/>
      <c r="BYP31" s="4"/>
      <c r="BYQ31" s="4"/>
      <c r="BYR31"/>
      <c r="BYS31" s="22"/>
      <c r="BYT31" s="22"/>
      <c r="BYU31" s="22"/>
      <c r="BYV31" s="15"/>
      <c r="BYW31" s="23"/>
      <c r="BYX31" s="21"/>
      <c r="BYY31"/>
      <c r="BYZ31" s="4"/>
      <c r="BZA31" s="4"/>
      <c r="BZB31"/>
      <c r="BZC31" s="22"/>
      <c r="BZD31" s="22"/>
      <c r="BZE31" s="22"/>
      <c r="BZF31" s="15"/>
      <c r="BZG31" s="23"/>
      <c r="BZH31" s="21"/>
      <c r="BZI31"/>
      <c r="BZJ31" s="4"/>
      <c r="BZK31" s="4"/>
      <c r="BZL31"/>
      <c r="BZM31" s="22"/>
      <c r="BZN31" s="22"/>
      <c r="BZO31" s="22"/>
      <c r="BZP31" s="15"/>
      <c r="BZQ31" s="23"/>
      <c r="BZR31" s="21"/>
      <c r="BZS31"/>
      <c r="BZT31" s="4"/>
      <c r="BZU31" s="4"/>
      <c r="BZV31"/>
      <c r="BZW31" s="22"/>
      <c r="BZX31" s="22"/>
      <c r="BZY31" s="22"/>
      <c r="BZZ31" s="15"/>
      <c r="CAA31" s="23"/>
      <c r="CAB31" s="21"/>
      <c r="CAC31"/>
      <c r="CAD31" s="4"/>
      <c r="CAE31" s="4"/>
      <c r="CAF31"/>
      <c r="CAG31" s="22"/>
      <c r="CAH31" s="22"/>
      <c r="CAI31" s="22"/>
      <c r="CAJ31" s="15"/>
      <c r="CAK31" s="23"/>
      <c r="CAL31" s="21"/>
      <c r="CAM31"/>
      <c r="CAN31" s="4"/>
      <c r="CAO31" s="4"/>
      <c r="CAP31"/>
      <c r="CAQ31" s="22"/>
      <c r="CAR31" s="22"/>
      <c r="CAS31" s="22"/>
      <c r="CAT31" s="15"/>
      <c r="CAU31" s="23"/>
      <c r="CAV31" s="21"/>
      <c r="CAW31"/>
      <c r="CAX31" s="4"/>
      <c r="CAY31" s="4"/>
      <c r="CAZ31"/>
      <c r="CBA31" s="22"/>
      <c r="CBB31" s="22"/>
      <c r="CBC31" s="22"/>
      <c r="CBD31" s="15"/>
      <c r="CBE31" s="23"/>
      <c r="CBF31" s="21"/>
      <c r="CBG31"/>
      <c r="CBH31" s="4"/>
      <c r="CBI31" s="4"/>
      <c r="CBJ31"/>
      <c r="CBK31" s="22"/>
      <c r="CBL31" s="22"/>
      <c r="CBM31" s="22"/>
      <c r="CBN31" s="15"/>
      <c r="CBO31" s="23"/>
      <c r="CBP31" s="21"/>
      <c r="CBQ31"/>
      <c r="CBR31" s="4"/>
      <c r="CBS31" s="4"/>
      <c r="CBT31"/>
      <c r="CBU31" s="22"/>
      <c r="CBV31" s="22"/>
      <c r="CBW31" s="22"/>
      <c r="CBX31" s="15"/>
      <c r="CBY31" s="23"/>
      <c r="CBZ31" s="21"/>
      <c r="CCA31"/>
      <c r="CCB31" s="4"/>
      <c r="CCC31" s="4"/>
      <c r="CCD31"/>
      <c r="CCE31" s="22"/>
      <c r="CCF31" s="22"/>
      <c r="CCG31" s="22"/>
      <c r="CCH31" s="15"/>
      <c r="CCI31" s="23"/>
      <c r="CCJ31" s="21"/>
      <c r="CCK31"/>
      <c r="CCL31" s="4"/>
      <c r="CCM31" s="4"/>
      <c r="CCN31"/>
      <c r="CCO31" s="22"/>
      <c r="CCP31" s="22"/>
      <c r="CCQ31" s="22"/>
      <c r="CCR31" s="15"/>
      <c r="CCS31" s="23"/>
      <c r="CCT31" s="21"/>
      <c r="CCU31"/>
      <c r="CCV31" s="4"/>
      <c r="CCW31" s="4"/>
      <c r="CCX31"/>
      <c r="CCY31" s="22"/>
      <c r="CCZ31" s="22"/>
      <c r="CDA31" s="22"/>
      <c r="CDB31" s="15"/>
      <c r="CDC31" s="23"/>
      <c r="CDD31" s="21"/>
      <c r="CDE31"/>
      <c r="CDF31" s="4"/>
      <c r="CDG31" s="4"/>
      <c r="CDH31"/>
      <c r="CDI31" s="22"/>
      <c r="CDJ31" s="22"/>
      <c r="CDK31" s="22"/>
      <c r="CDL31" s="15"/>
      <c r="CDM31" s="23"/>
      <c r="CDN31" s="21"/>
      <c r="CDO31"/>
      <c r="CDP31" s="4"/>
      <c r="CDQ31" s="4"/>
      <c r="CDR31"/>
      <c r="CDS31" s="22"/>
      <c r="CDT31" s="22"/>
      <c r="CDU31" s="22"/>
      <c r="CDV31" s="15"/>
      <c r="CDW31" s="23"/>
      <c r="CDX31" s="21"/>
      <c r="CDY31"/>
      <c r="CDZ31" s="4"/>
      <c r="CEA31" s="4"/>
      <c r="CEB31"/>
      <c r="CEC31" s="22"/>
      <c r="CED31" s="22"/>
      <c r="CEE31" s="22"/>
      <c r="CEF31" s="15"/>
      <c r="CEG31" s="23"/>
      <c r="CEH31" s="21"/>
      <c r="CEI31"/>
      <c r="CEJ31" s="4"/>
      <c r="CEK31" s="4"/>
      <c r="CEL31"/>
      <c r="CEM31" s="22"/>
      <c r="CEN31" s="22"/>
      <c r="CEO31" s="22"/>
      <c r="CEP31" s="15"/>
      <c r="CEQ31" s="23"/>
      <c r="CER31" s="21"/>
      <c r="CES31"/>
      <c r="CET31" s="4"/>
      <c r="CEU31" s="4"/>
      <c r="CEV31"/>
      <c r="CEW31" s="22"/>
      <c r="CEX31" s="22"/>
      <c r="CEY31" s="22"/>
      <c r="CEZ31" s="15"/>
      <c r="CFA31" s="23"/>
      <c r="CFB31" s="21"/>
      <c r="CFC31"/>
      <c r="CFD31" s="4"/>
      <c r="CFE31" s="4"/>
      <c r="CFF31"/>
      <c r="CFG31" s="22"/>
      <c r="CFH31" s="22"/>
      <c r="CFI31" s="22"/>
      <c r="CFJ31" s="15"/>
      <c r="CFK31" s="23"/>
      <c r="CFL31" s="21"/>
      <c r="CFM31"/>
      <c r="CFN31" s="4"/>
      <c r="CFO31" s="4"/>
      <c r="CFP31"/>
      <c r="CFQ31" s="22"/>
      <c r="CFR31" s="22"/>
      <c r="CFS31" s="22"/>
      <c r="CFT31" s="15"/>
      <c r="CFU31" s="23"/>
      <c r="CFV31" s="21"/>
      <c r="CFW31"/>
      <c r="CFX31" s="4"/>
      <c r="CFY31" s="4"/>
      <c r="CFZ31"/>
      <c r="CGA31" s="22"/>
      <c r="CGB31" s="22"/>
      <c r="CGC31" s="22"/>
      <c r="CGD31" s="15"/>
      <c r="CGE31" s="23"/>
      <c r="CGF31" s="21"/>
      <c r="CGG31"/>
      <c r="CGH31" s="4"/>
      <c r="CGI31" s="4"/>
      <c r="CGJ31"/>
      <c r="CGK31" s="22"/>
      <c r="CGL31" s="22"/>
      <c r="CGM31" s="22"/>
      <c r="CGN31" s="15"/>
      <c r="CGO31" s="23"/>
      <c r="CGP31" s="21"/>
      <c r="CGQ31"/>
      <c r="CGR31" s="4"/>
      <c r="CGS31" s="4"/>
      <c r="CGT31"/>
      <c r="CGU31" s="22"/>
      <c r="CGV31" s="22"/>
      <c r="CGW31" s="22"/>
      <c r="CGX31" s="15"/>
      <c r="CGY31" s="23"/>
      <c r="CGZ31" s="21"/>
      <c r="CHA31"/>
      <c r="CHB31" s="4"/>
      <c r="CHC31" s="4"/>
      <c r="CHD31"/>
      <c r="CHE31" s="22"/>
      <c r="CHF31" s="22"/>
      <c r="CHG31" s="22"/>
      <c r="CHH31" s="15"/>
      <c r="CHI31" s="23"/>
      <c r="CHJ31" s="21"/>
      <c r="CHK31"/>
      <c r="CHL31" s="4"/>
      <c r="CHM31" s="4"/>
      <c r="CHN31"/>
      <c r="CHO31" s="22"/>
      <c r="CHP31" s="22"/>
      <c r="CHQ31" s="22"/>
      <c r="CHR31" s="15"/>
      <c r="CHS31" s="23"/>
      <c r="CHT31" s="21"/>
      <c r="CHU31"/>
      <c r="CHV31" s="4"/>
      <c r="CHW31" s="4"/>
      <c r="CHX31"/>
      <c r="CHY31" s="22"/>
      <c r="CHZ31" s="22"/>
      <c r="CIA31" s="22"/>
      <c r="CIB31" s="15"/>
      <c r="CIC31" s="23"/>
      <c r="CID31" s="21"/>
      <c r="CIE31"/>
      <c r="CIF31" s="4"/>
      <c r="CIG31" s="4"/>
      <c r="CIH31"/>
      <c r="CII31" s="22"/>
      <c r="CIJ31" s="22"/>
      <c r="CIK31" s="22"/>
      <c r="CIL31" s="15"/>
      <c r="CIM31" s="23"/>
      <c r="CIN31" s="21"/>
      <c r="CIO31"/>
      <c r="CIP31" s="4"/>
      <c r="CIQ31" s="4"/>
      <c r="CIR31"/>
      <c r="CIS31" s="22"/>
      <c r="CIT31" s="22"/>
      <c r="CIU31" s="22"/>
      <c r="CIV31" s="15"/>
      <c r="CIW31" s="23"/>
      <c r="CIX31" s="21"/>
      <c r="CIY31"/>
      <c r="CIZ31" s="4"/>
      <c r="CJA31" s="4"/>
      <c r="CJB31"/>
      <c r="CJC31" s="22"/>
      <c r="CJD31" s="22"/>
      <c r="CJE31" s="22"/>
      <c r="CJF31" s="15"/>
      <c r="CJG31" s="23"/>
      <c r="CJH31" s="21"/>
      <c r="CJI31"/>
      <c r="CJJ31" s="4"/>
      <c r="CJK31" s="4"/>
      <c r="CJL31"/>
      <c r="CJM31" s="22"/>
      <c r="CJN31" s="22"/>
      <c r="CJO31" s="22"/>
      <c r="CJP31" s="15"/>
      <c r="CJQ31" s="23"/>
      <c r="CJR31" s="21"/>
      <c r="CJS31"/>
      <c r="CJT31" s="4"/>
      <c r="CJU31" s="4"/>
      <c r="CJV31"/>
      <c r="CJW31" s="22"/>
      <c r="CJX31" s="22"/>
      <c r="CJY31" s="22"/>
      <c r="CJZ31" s="15"/>
      <c r="CKA31" s="23"/>
      <c r="CKB31" s="21"/>
      <c r="CKC31"/>
      <c r="CKD31" s="4"/>
      <c r="CKE31" s="4"/>
      <c r="CKF31"/>
      <c r="CKG31" s="22"/>
      <c r="CKH31" s="22"/>
      <c r="CKI31" s="22"/>
      <c r="CKJ31" s="15"/>
      <c r="CKK31" s="23"/>
      <c r="CKL31" s="21"/>
      <c r="CKM31"/>
      <c r="CKN31" s="4"/>
      <c r="CKO31" s="4"/>
      <c r="CKP31"/>
      <c r="CKQ31" s="22"/>
      <c r="CKR31" s="22"/>
      <c r="CKS31" s="22"/>
      <c r="CKT31" s="15"/>
      <c r="CKU31" s="23"/>
      <c r="CKV31" s="21"/>
      <c r="CKW31"/>
      <c r="CKX31" s="4"/>
      <c r="CKY31" s="4"/>
      <c r="CKZ31"/>
      <c r="CLA31" s="22"/>
      <c r="CLB31" s="22"/>
      <c r="CLC31" s="22"/>
      <c r="CLD31" s="15"/>
      <c r="CLE31" s="23"/>
      <c r="CLF31" s="21"/>
      <c r="CLG31"/>
      <c r="CLH31" s="4"/>
      <c r="CLI31" s="4"/>
      <c r="CLJ31"/>
      <c r="CLK31" s="22"/>
      <c r="CLL31" s="22"/>
      <c r="CLM31" s="22"/>
      <c r="CLN31" s="15"/>
      <c r="CLO31" s="23"/>
      <c r="CLP31" s="21"/>
      <c r="CLQ31"/>
      <c r="CLR31" s="4"/>
      <c r="CLS31" s="4"/>
      <c r="CLT31"/>
      <c r="CLU31" s="22"/>
      <c r="CLV31" s="22"/>
      <c r="CLW31" s="22"/>
      <c r="CLX31" s="15"/>
      <c r="CLY31" s="23"/>
      <c r="CLZ31" s="21"/>
      <c r="CMA31"/>
      <c r="CMB31" s="4"/>
      <c r="CMC31" s="4"/>
      <c r="CMD31"/>
      <c r="CME31" s="22"/>
      <c r="CMF31" s="22"/>
      <c r="CMG31" s="22"/>
      <c r="CMH31" s="15"/>
      <c r="CMI31" s="23"/>
      <c r="CMJ31" s="21"/>
      <c r="CMK31"/>
      <c r="CML31" s="4"/>
      <c r="CMM31" s="4"/>
      <c r="CMN31"/>
      <c r="CMO31" s="22"/>
      <c r="CMP31" s="22"/>
      <c r="CMQ31" s="22"/>
      <c r="CMR31" s="15"/>
      <c r="CMS31" s="23"/>
      <c r="CMT31" s="21"/>
      <c r="CMU31"/>
      <c r="CMV31" s="4"/>
      <c r="CMW31" s="4"/>
      <c r="CMX31"/>
      <c r="CMY31" s="22"/>
      <c r="CMZ31" s="22"/>
      <c r="CNA31" s="22"/>
      <c r="CNB31" s="15"/>
      <c r="CNC31" s="23"/>
      <c r="CND31" s="21"/>
      <c r="CNE31"/>
      <c r="CNF31" s="4"/>
      <c r="CNG31" s="4"/>
      <c r="CNH31"/>
      <c r="CNI31" s="22"/>
      <c r="CNJ31" s="22"/>
      <c r="CNK31" s="22"/>
      <c r="CNL31" s="15"/>
      <c r="CNM31" s="23"/>
      <c r="CNN31" s="21"/>
      <c r="CNO31"/>
      <c r="CNP31" s="4"/>
      <c r="CNQ31" s="4"/>
      <c r="CNR31"/>
      <c r="CNS31" s="22"/>
      <c r="CNT31" s="22"/>
      <c r="CNU31" s="22"/>
      <c r="CNV31" s="15"/>
      <c r="CNW31" s="23"/>
      <c r="CNX31" s="21"/>
      <c r="CNY31"/>
      <c r="CNZ31" s="4"/>
      <c r="COA31" s="4"/>
      <c r="COB31"/>
      <c r="COC31" s="22"/>
      <c r="COD31" s="22"/>
      <c r="COE31" s="22"/>
      <c r="COF31" s="15"/>
      <c r="COG31" s="23"/>
      <c r="COH31" s="21"/>
      <c r="COI31"/>
      <c r="COJ31" s="4"/>
      <c r="COK31" s="4"/>
      <c r="COL31"/>
      <c r="COM31" s="22"/>
      <c r="CON31" s="22"/>
      <c r="COO31" s="22"/>
      <c r="COP31" s="15"/>
      <c r="COQ31" s="23"/>
      <c r="COR31" s="21"/>
      <c r="COS31"/>
      <c r="COT31" s="4"/>
      <c r="COU31" s="4"/>
      <c r="COV31"/>
      <c r="COW31" s="22"/>
      <c r="COX31" s="22"/>
      <c r="COY31" s="22"/>
      <c r="COZ31" s="15"/>
      <c r="CPA31" s="23"/>
      <c r="CPB31" s="21"/>
      <c r="CPC31"/>
      <c r="CPD31" s="4"/>
      <c r="CPE31" s="4"/>
      <c r="CPF31"/>
      <c r="CPG31" s="22"/>
      <c r="CPH31" s="22"/>
      <c r="CPI31" s="22"/>
      <c r="CPJ31" s="15"/>
      <c r="CPK31" s="23"/>
      <c r="CPL31" s="21"/>
      <c r="CPM31"/>
      <c r="CPN31" s="4"/>
      <c r="CPO31" s="4"/>
      <c r="CPP31"/>
      <c r="CPQ31" s="22"/>
      <c r="CPR31" s="22"/>
      <c r="CPS31" s="22"/>
      <c r="CPT31" s="15"/>
      <c r="CPU31" s="23"/>
      <c r="CPV31" s="21"/>
      <c r="CPW31"/>
      <c r="CPX31" s="4"/>
      <c r="CPY31" s="4"/>
      <c r="CPZ31"/>
      <c r="CQA31" s="22"/>
      <c r="CQB31" s="22"/>
      <c r="CQC31" s="22"/>
      <c r="CQD31" s="15"/>
      <c r="CQE31" s="23"/>
      <c r="CQF31" s="21"/>
      <c r="CQG31"/>
      <c r="CQH31" s="4"/>
      <c r="CQI31" s="4"/>
      <c r="CQJ31"/>
      <c r="CQK31" s="22"/>
      <c r="CQL31" s="22"/>
      <c r="CQM31" s="22"/>
      <c r="CQN31" s="15"/>
      <c r="CQO31" s="23"/>
      <c r="CQP31" s="21"/>
      <c r="CQQ31"/>
      <c r="CQR31" s="4"/>
      <c r="CQS31" s="4"/>
      <c r="CQT31"/>
      <c r="CQU31" s="22"/>
      <c r="CQV31" s="22"/>
      <c r="CQW31" s="22"/>
      <c r="CQX31" s="15"/>
      <c r="CQY31" s="23"/>
      <c r="CQZ31" s="21"/>
      <c r="CRA31"/>
      <c r="CRB31" s="4"/>
      <c r="CRC31" s="4"/>
      <c r="CRD31"/>
      <c r="CRE31" s="22"/>
      <c r="CRF31" s="22"/>
      <c r="CRG31" s="22"/>
      <c r="CRH31" s="15"/>
      <c r="CRI31" s="23"/>
      <c r="CRJ31" s="21"/>
      <c r="CRK31"/>
      <c r="CRL31" s="4"/>
      <c r="CRM31" s="4"/>
      <c r="CRN31"/>
      <c r="CRO31" s="22"/>
      <c r="CRP31" s="22"/>
      <c r="CRQ31" s="22"/>
      <c r="CRR31" s="15"/>
      <c r="CRS31" s="23"/>
      <c r="CRT31" s="21"/>
      <c r="CRU31"/>
      <c r="CRV31" s="4"/>
      <c r="CRW31" s="4"/>
      <c r="CRX31"/>
      <c r="CRY31" s="22"/>
      <c r="CRZ31" s="22"/>
      <c r="CSA31" s="22"/>
      <c r="CSB31" s="15"/>
      <c r="CSC31" s="23"/>
      <c r="CSD31" s="21"/>
      <c r="CSE31"/>
      <c r="CSF31" s="4"/>
      <c r="CSG31" s="4"/>
      <c r="CSH31"/>
      <c r="CSI31" s="22"/>
      <c r="CSJ31" s="22"/>
      <c r="CSK31" s="22"/>
      <c r="CSL31" s="15"/>
      <c r="CSM31" s="23"/>
      <c r="CSN31" s="21"/>
      <c r="CSO31"/>
      <c r="CSP31" s="4"/>
      <c r="CSQ31" s="4"/>
      <c r="CSR31"/>
      <c r="CSS31" s="22"/>
      <c r="CST31" s="22"/>
      <c r="CSU31" s="22"/>
      <c r="CSV31" s="15"/>
      <c r="CSW31" s="23"/>
      <c r="CSX31" s="21"/>
      <c r="CSY31"/>
      <c r="CSZ31" s="4"/>
      <c r="CTA31" s="4"/>
      <c r="CTB31"/>
      <c r="CTC31" s="22"/>
      <c r="CTD31" s="22"/>
      <c r="CTE31" s="22"/>
      <c r="CTF31" s="15"/>
      <c r="CTG31" s="23"/>
      <c r="CTH31" s="21"/>
      <c r="CTI31"/>
      <c r="CTJ31" s="4"/>
      <c r="CTK31" s="4"/>
      <c r="CTL31"/>
      <c r="CTM31" s="22"/>
      <c r="CTN31" s="22"/>
      <c r="CTO31" s="22"/>
      <c r="CTP31" s="15"/>
      <c r="CTQ31" s="23"/>
      <c r="CTR31" s="21"/>
      <c r="CTS31"/>
      <c r="CTT31" s="4"/>
      <c r="CTU31" s="4"/>
      <c r="CTV31"/>
      <c r="CTW31" s="22"/>
      <c r="CTX31" s="22"/>
      <c r="CTY31" s="22"/>
      <c r="CTZ31" s="15"/>
      <c r="CUA31" s="23"/>
      <c r="CUB31" s="21"/>
      <c r="CUC31"/>
      <c r="CUD31" s="4"/>
      <c r="CUE31" s="4"/>
      <c r="CUF31"/>
      <c r="CUG31" s="22"/>
      <c r="CUH31" s="22"/>
      <c r="CUI31" s="22"/>
      <c r="CUJ31" s="15"/>
      <c r="CUK31" s="23"/>
      <c r="CUL31" s="21"/>
      <c r="CUM31"/>
      <c r="CUN31" s="4"/>
      <c r="CUO31" s="4"/>
      <c r="CUP31"/>
      <c r="CUQ31" s="22"/>
      <c r="CUR31" s="22"/>
      <c r="CUS31" s="22"/>
      <c r="CUT31" s="15"/>
      <c r="CUU31" s="23"/>
      <c r="CUV31" s="21"/>
      <c r="CUW31"/>
      <c r="CUX31" s="4"/>
      <c r="CUY31" s="4"/>
      <c r="CUZ31"/>
      <c r="CVA31" s="22"/>
      <c r="CVB31" s="22"/>
      <c r="CVC31" s="22"/>
      <c r="CVD31" s="15"/>
      <c r="CVE31" s="23"/>
      <c r="CVF31" s="21"/>
      <c r="CVG31"/>
      <c r="CVH31" s="4"/>
      <c r="CVI31" s="4"/>
      <c r="CVJ31"/>
      <c r="CVK31" s="22"/>
      <c r="CVL31" s="22"/>
      <c r="CVM31" s="22"/>
      <c r="CVN31" s="15"/>
      <c r="CVO31" s="23"/>
      <c r="CVP31" s="21"/>
      <c r="CVQ31"/>
      <c r="CVR31" s="4"/>
      <c r="CVS31" s="4"/>
      <c r="CVT31"/>
      <c r="CVU31" s="22"/>
      <c r="CVV31" s="22"/>
      <c r="CVW31" s="22"/>
      <c r="CVX31" s="15"/>
      <c r="CVY31" s="23"/>
      <c r="CVZ31" s="21"/>
      <c r="CWA31"/>
      <c r="CWB31" s="4"/>
      <c r="CWC31" s="4"/>
      <c r="CWD31"/>
      <c r="CWE31" s="22"/>
      <c r="CWF31" s="22"/>
      <c r="CWG31" s="22"/>
      <c r="CWH31" s="15"/>
      <c r="CWI31" s="23"/>
      <c r="CWJ31" s="21"/>
      <c r="CWK31"/>
      <c r="CWL31" s="4"/>
      <c r="CWM31" s="4"/>
      <c r="CWN31"/>
      <c r="CWO31" s="22"/>
      <c r="CWP31" s="22"/>
      <c r="CWQ31" s="22"/>
      <c r="CWR31" s="15"/>
      <c r="CWS31" s="23"/>
      <c r="CWT31" s="21"/>
      <c r="CWU31"/>
      <c r="CWV31" s="4"/>
      <c r="CWW31" s="4"/>
      <c r="CWX31"/>
      <c r="CWY31" s="22"/>
      <c r="CWZ31" s="22"/>
      <c r="CXA31" s="22"/>
      <c r="CXB31" s="15"/>
      <c r="CXC31" s="23"/>
      <c r="CXD31" s="21"/>
      <c r="CXE31"/>
      <c r="CXF31" s="4"/>
      <c r="CXG31" s="4"/>
      <c r="CXH31"/>
      <c r="CXI31" s="22"/>
      <c r="CXJ31" s="22"/>
      <c r="CXK31" s="22"/>
      <c r="CXL31" s="15"/>
      <c r="CXM31" s="23"/>
      <c r="CXN31" s="21"/>
      <c r="CXO31"/>
      <c r="CXP31" s="4"/>
      <c r="CXQ31" s="4"/>
      <c r="CXR31"/>
      <c r="CXS31" s="22"/>
      <c r="CXT31" s="22"/>
      <c r="CXU31" s="22"/>
      <c r="CXV31" s="15"/>
      <c r="CXW31" s="23"/>
      <c r="CXX31" s="21"/>
      <c r="CXY31"/>
      <c r="CXZ31" s="4"/>
      <c r="CYA31" s="4"/>
      <c r="CYB31"/>
      <c r="CYC31" s="22"/>
      <c r="CYD31" s="22"/>
      <c r="CYE31" s="22"/>
      <c r="CYF31" s="15"/>
      <c r="CYG31" s="23"/>
      <c r="CYH31" s="21"/>
      <c r="CYI31"/>
      <c r="CYJ31" s="4"/>
      <c r="CYK31" s="4"/>
      <c r="CYL31"/>
      <c r="CYM31" s="22"/>
      <c r="CYN31" s="22"/>
      <c r="CYO31" s="22"/>
      <c r="CYP31" s="15"/>
      <c r="CYQ31" s="23"/>
      <c r="CYR31" s="21"/>
      <c r="CYS31"/>
      <c r="CYT31" s="4"/>
      <c r="CYU31" s="4"/>
      <c r="CYV31"/>
      <c r="CYW31" s="22"/>
      <c r="CYX31" s="22"/>
      <c r="CYY31" s="22"/>
      <c r="CYZ31" s="15"/>
      <c r="CZA31" s="23"/>
      <c r="CZB31" s="21"/>
      <c r="CZC31"/>
      <c r="CZD31" s="4"/>
      <c r="CZE31" s="4"/>
      <c r="CZF31"/>
      <c r="CZG31" s="22"/>
      <c r="CZH31" s="22"/>
      <c r="CZI31" s="22"/>
      <c r="CZJ31" s="15"/>
      <c r="CZK31" s="23"/>
      <c r="CZL31" s="21"/>
      <c r="CZM31"/>
      <c r="CZN31" s="4"/>
      <c r="CZO31" s="4"/>
      <c r="CZP31"/>
      <c r="CZQ31" s="22"/>
      <c r="CZR31" s="22"/>
      <c r="CZS31" s="22"/>
      <c r="CZT31" s="15"/>
      <c r="CZU31" s="23"/>
      <c r="CZV31" s="21"/>
      <c r="CZW31"/>
      <c r="CZX31" s="4"/>
      <c r="CZY31" s="4"/>
      <c r="CZZ31"/>
      <c r="DAA31" s="22"/>
      <c r="DAB31" s="22"/>
      <c r="DAC31" s="22"/>
      <c r="DAD31" s="15"/>
      <c r="DAE31" s="23"/>
      <c r="DAF31" s="21"/>
      <c r="DAG31"/>
      <c r="DAH31" s="4"/>
      <c r="DAI31" s="4"/>
      <c r="DAJ31"/>
      <c r="DAK31" s="22"/>
      <c r="DAL31" s="22"/>
      <c r="DAM31" s="22"/>
      <c r="DAN31" s="15"/>
      <c r="DAO31" s="23"/>
      <c r="DAP31" s="21"/>
      <c r="DAQ31"/>
      <c r="DAR31" s="4"/>
      <c r="DAS31" s="4"/>
      <c r="DAT31"/>
      <c r="DAU31" s="22"/>
      <c r="DAV31" s="22"/>
      <c r="DAW31" s="22"/>
      <c r="DAX31" s="15"/>
      <c r="DAY31" s="23"/>
      <c r="DAZ31" s="21"/>
      <c r="DBA31"/>
      <c r="DBB31" s="4"/>
      <c r="DBC31" s="4"/>
      <c r="DBD31"/>
      <c r="DBE31" s="22"/>
      <c r="DBF31" s="22"/>
      <c r="DBG31" s="22"/>
      <c r="DBH31" s="15"/>
      <c r="DBI31" s="23"/>
      <c r="DBJ31" s="21"/>
      <c r="DBK31"/>
      <c r="DBL31" s="4"/>
      <c r="DBM31" s="4"/>
      <c r="DBN31"/>
      <c r="DBO31" s="22"/>
      <c r="DBP31" s="22"/>
      <c r="DBQ31" s="22"/>
      <c r="DBR31" s="15"/>
      <c r="DBS31" s="23"/>
      <c r="DBT31" s="21"/>
      <c r="DBU31"/>
      <c r="DBV31" s="4"/>
      <c r="DBW31" s="4"/>
      <c r="DBX31"/>
      <c r="DBY31" s="22"/>
      <c r="DBZ31" s="22"/>
      <c r="DCA31" s="22"/>
      <c r="DCB31" s="15"/>
      <c r="DCC31" s="23"/>
      <c r="DCD31" s="21"/>
      <c r="DCE31"/>
      <c r="DCF31" s="4"/>
      <c r="DCG31" s="4"/>
      <c r="DCH31"/>
      <c r="DCI31" s="22"/>
      <c r="DCJ31" s="22"/>
      <c r="DCK31" s="22"/>
      <c r="DCL31" s="15"/>
      <c r="DCM31" s="23"/>
      <c r="DCN31" s="21"/>
      <c r="DCO31"/>
      <c r="DCP31" s="4"/>
      <c r="DCQ31" s="4"/>
      <c r="DCR31"/>
      <c r="DCS31" s="22"/>
      <c r="DCT31" s="22"/>
      <c r="DCU31" s="22"/>
      <c r="DCV31" s="15"/>
      <c r="DCW31" s="23"/>
      <c r="DCX31" s="21"/>
      <c r="DCY31"/>
      <c r="DCZ31" s="4"/>
      <c r="DDA31" s="4"/>
      <c r="DDB31"/>
      <c r="DDC31" s="22"/>
      <c r="DDD31" s="22"/>
      <c r="DDE31" s="22"/>
      <c r="DDF31" s="15"/>
      <c r="DDG31" s="23"/>
      <c r="DDH31" s="21"/>
      <c r="DDI31"/>
      <c r="DDJ31" s="4"/>
      <c r="DDK31" s="4"/>
      <c r="DDL31"/>
      <c r="DDM31" s="22"/>
      <c r="DDN31" s="22"/>
      <c r="DDO31" s="22"/>
      <c r="DDP31" s="15"/>
      <c r="DDQ31" s="23"/>
      <c r="DDR31" s="21"/>
      <c r="DDS31"/>
      <c r="DDT31" s="4"/>
      <c r="DDU31" s="4"/>
      <c r="DDV31"/>
      <c r="DDW31" s="22"/>
      <c r="DDX31" s="22"/>
      <c r="DDY31" s="22"/>
      <c r="DDZ31" s="15"/>
      <c r="DEA31" s="23"/>
      <c r="DEB31" s="21"/>
      <c r="DEC31"/>
      <c r="DED31" s="4"/>
      <c r="DEE31" s="4"/>
      <c r="DEF31"/>
      <c r="DEG31" s="22"/>
      <c r="DEH31" s="22"/>
      <c r="DEI31" s="22"/>
      <c r="DEJ31" s="15"/>
      <c r="DEK31" s="23"/>
      <c r="DEL31" s="21"/>
      <c r="DEM31"/>
      <c r="DEN31" s="4"/>
      <c r="DEO31" s="4"/>
      <c r="DEP31"/>
      <c r="DEQ31" s="22"/>
      <c r="DER31" s="22"/>
      <c r="DES31" s="22"/>
      <c r="DET31" s="15"/>
      <c r="DEU31" s="23"/>
      <c r="DEV31" s="21"/>
      <c r="DEW31"/>
      <c r="DEX31" s="4"/>
      <c r="DEY31" s="4"/>
      <c r="DEZ31"/>
      <c r="DFA31" s="22"/>
      <c r="DFB31" s="22"/>
      <c r="DFC31" s="22"/>
      <c r="DFD31" s="15"/>
      <c r="DFE31" s="23"/>
      <c r="DFF31" s="21"/>
      <c r="DFG31"/>
      <c r="DFH31" s="4"/>
      <c r="DFI31" s="4"/>
      <c r="DFJ31"/>
      <c r="DFK31" s="22"/>
      <c r="DFL31" s="22"/>
      <c r="DFM31" s="22"/>
      <c r="DFN31" s="15"/>
      <c r="DFO31" s="23"/>
      <c r="DFP31" s="21"/>
      <c r="DFQ31"/>
      <c r="DFR31" s="4"/>
      <c r="DFS31" s="4"/>
      <c r="DFT31"/>
      <c r="DFU31" s="22"/>
      <c r="DFV31" s="22"/>
      <c r="DFW31" s="22"/>
      <c r="DFX31" s="15"/>
      <c r="DFY31" s="23"/>
      <c r="DFZ31" s="21"/>
      <c r="DGA31"/>
      <c r="DGB31" s="4"/>
      <c r="DGC31" s="4"/>
      <c r="DGD31"/>
      <c r="DGE31" s="22"/>
      <c r="DGF31" s="22"/>
      <c r="DGG31" s="22"/>
      <c r="DGH31" s="15"/>
      <c r="DGI31" s="23"/>
      <c r="DGJ31" s="21"/>
      <c r="DGK31"/>
      <c r="DGL31" s="4"/>
      <c r="DGM31" s="4"/>
      <c r="DGN31"/>
      <c r="DGO31" s="22"/>
      <c r="DGP31" s="22"/>
      <c r="DGQ31" s="22"/>
      <c r="DGR31" s="15"/>
      <c r="DGS31" s="23"/>
      <c r="DGT31" s="21"/>
      <c r="DGU31"/>
      <c r="DGV31" s="4"/>
      <c r="DGW31" s="4"/>
      <c r="DGX31"/>
      <c r="DGY31" s="22"/>
      <c r="DGZ31" s="22"/>
      <c r="DHA31" s="22"/>
      <c r="DHB31" s="15"/>
      <c r="DHC31" s="23"/>
      <c r="DHD31" s="21"/>
      <c r="DHE31"/>
      <c r="DHF31" s="4"/>
      <c r="DHG31" s="4"/>
      <c r="DHH31"/>
      <c r="DHI31" s="22"/>
      <c r="DHJ31" s="22"/>
      <c r="DHK31" s="22"/>
      <c r="DHL31" s="15"/>
      <c r="DHM31" s="23"/>
      <c r="DHN31" s="21"/>
      <c r="DHO31"/>
      <c r="DHP31" s="4"/>
      <c r="DHQ31" s="4"/>
      <c r="DHR31"/>
      <c r="DHS31" s="22"/>
      <c r="DHT31" s="22"/>
      <c r="DHU31" s="22"/>
      <c r="DHV31" s="15"/>
      <c r="DHW31" s="23"/>
      <c r="DHX31" s="21"/>
      <c r="DHY31"/>
      <c r="DHZ31" s="4"/>
      <c r="DIA31" s="4"/>
      <c r="DIB31"/>
      <c r="DIC31" s="22"/>
      <c r="DID31" s="22"/>
      <c r="DIE31" s="22"/>
      <c r="DIF31" s="15"/>
      <c r="DIG31" s="23"/>
      <c r="DIH31" s="21"/>
      <c r="DII31"/>
      <c r="DIJ31" s="4"/>
      <c r="DIK31" s="4"/>
      <c r="DIL31"/>
      <c r="DIM31" s="22"/>
      <c r="DIN31" s="22"/>
      <c r="DIO31" s="22"/>
      <c r="DIP31" s="15"/>
      <c r="DIQ31" s="23"/>
      <c r="DIR31" s="21"/>
      <c r="DIS31"/>
      <c r="DIT31" s="4"/>
      <c r="DIU31" s="4"/>
      <c r="DIV31"/>
      <c r="DIW31" s="22"/>
      <c r="DIX31" s="22"/>
      <c r="DIY31" s="22"/>
      <c r="DIZ31" s="15"/>
      <c r="DJA31" s="23"/>
      <c r="DJB31" s="21"/>
      <c r="DJC31"/>
      <c r="DJD31" s="4"/>
      <c r="DJE31" s="4"/>
      <c r="DJF31"/>
      <c r="DJG31" s="22"/>
      <c r="DJH31" s="22"/>
      <c r="DJI31" s="22"/>
      <c r="DJJ31" s="15"/>
      <c r="DJK31" s="23"/>
      <c r="DJL31" s="21"/>
      <c r="DJM31"/>
      <c r="DJN31" s="4"/>
      <c r="DJO31" s="4"/>
      <c r="DJP31"/>
      <c r="DJQ31" s="22"/>
      <c r="DJR31" s="22"/>
      <c r="DJS31" s="22"/>
      <c r="DJT31" s="15"/>
      <c r="DJU31" s="23"/>
      <c r="DJV31" s="21"/>
      <c r="DJW31"/>
      <c r="DJX31" s="4"/>
      <c r="DJY31" s="4"/>
      <c r="DJZ31"/>
      <c r="DKA31" s="22"/>
      <c r="DKB31" s="22"/>
      <c r="DKC31" s="22"/>
      <c r="DKD31" s="15"/>
      <c r="DKE31" s="23"/>
      <c r="DKF31" s="21"/>
      <c r="DKG31"/>
      <c r="DKH31" s="4"/>
      <c r="DKI31" s="4"/>
      <c r="DKJ31"/>
      <c r="DKK31" s="22"/>
      <c r="DKL31" s="22"/>
      <c r="DKM31" s="22"/>
      <c r="DKN31" s="15"/>
      <c r="DKO31" s="23"/>
      <c r="DKP31" s="21"/>
      <c r="DKQ31"/>
      <c r="DKR31" s="4"/>
      <c r="DKS31" s="4"/>
      <c r="DKT31"/>
      <c r="DKU31" s="22"/>
      <c r="DKV31" s="22"/>
      <c r="DKW31" s="22"/>
      <c r="DKX31" s="15"/>
      <c r="DKY31" s="23"/>
      <c r="DKZ31" s="21"/>
      <c r="DLA31"/>
      <c r="DLB31" s="4"/>
      <c r="DLC31" s="4"/>
      <c r="DLD31"/>
      <c r="DLE31" s="22"/>
      <c r="DLF31" s="22"/>
      <c r="DLG31" s="22"/>
      <c r="DLH31" s="15"/>
      <c r="DLI31" s="23"/>
      <c r="DLJ31" s="21"/>
      <c r="DLK31"/>
      <c r="DLL31" s="4"/>
      <c r="DLM31" s="4"/>
      <c r="DLN31"/>
      <c r="DLO31" s="22"/>
      <c r="DLP31" s="22"/>
      <c r="DLQ31" s="22"/>
      <c r="DLR31" s="15"/>
      <c r="DLS31" s="23"/>
      <c r="DLT31" s="21"/>
      <c r="DLU31"/>
      <c r="DLV31" s="4"/>
      <c r="DLW31" s="4"/>
      <c r="DLX31"/>
      <c r="DLY31" s="22"/>
      <c r="DLZ31" s="22"/>
      <c r="DMA31" s="22"/>
      <c r="DMB31" s="15"/>
      <c r="DMC31" s="23"/>
      <c r="DMD31" s="21"/>
      <c r="DME31"/>
      <c r="DMF31" s="4"/>
      <c r="DMG31" s="4"/>
      <c r="DMH31"/>
      <c r="DMI31" s="22"/>
      <c r="DMJ31" s="22"/>
      <c r="DMK31" s="22"/>
      <c r="DML31" s="15"/>
      <c r="DMM31" s="23"/>
      <c r="DMN31" s="21"/>
      <c r="DMO31"/>
      <c r="DMP31" s="4"/>
      <c r="DMQ31" s="4"/>
      <c r="DMR31"/>
      <c r="DMS31" s="22"/>
      <c r="DMT31" s="22"/>
      <c r="DMU31" s="22"/>
      <c r="DMV31" s="15"/>
      <c r="DMW31" s="23"/>
      <c r="DMX31" s="21"/>
      <c r="DMY31"/>
      <c r="DMZ31" s="4"/>
      <c r="DNA31" s="4"/>
      <c r="DNB31"/>
      <c r="DNC31" s="22"/>
      <c r="DND31" s="22"/>
      <c r="DNE31" s="22"/>
      <c r="DNF31" s="15"/>
      <c r="DNG31" s="23"/>
      <c r="DNH31" s="21"/>
      <c r="DNI31"/>
      <c r="DNJ31" s="4"/>
      <c r="DNK31" s="4"/>
      <c r="DNL31"/>
      <c r="DNM31" s="22"/>
      <c r="DNN31" s="22"/>
      <c r="DNO31" s="22"/>
      <c r="DNP31" s="15"/>
      <c r="DNQ31" s="23"/>
      <c r="DNR31" s="21"/>
      <c r="DNS31"/>
      <c r="DNT31" s="4"/>
      <c r="DNU31" s="4"/>
      <c r="DNV31"/>
      <c r="DNW31" s="22"/>
      <c r="DNX31" s="22"/>
      <c r="DNY31" s="22"/>
      <c r="DNZ31" s="15"/>
      <c r="DOA31" s="23"/>
      <c r="DOB31" s="21"/>
      <c r="DOC31"/>
      <c r="DOD31" s="4"/>
      <c r="DOE31" s="4"/>
      <c r="DOF31"/>
      <c r="DOG31" s="22"/>
      <c r="DOH31" s="22"/>
      <c r="DOI31" s="22"/>
      <c r="DOJ31" s="15"/>
      <c r="DOK31" s="23"/>
      <c r="DOL31" s="21"/>
      <c r="DOM31"/>
      <c r="DON31" s="4"/>
      <c r="DOO31" s="4"/>
      <c r="DOP31"/>
      <c r="DOQ31" s="22"/>
      <c r="DOR31" s="22"/>
      <c r="DOS31" s="22"/>
      <c r="DOT31" s="15"/>
      <c r="DOU31" s="23"/>
      <c r="DOV31" s="21"/>
      <c r="DOW31"/>
      <c r="DOX31" s="4"/>
      <c r="DOY31" s="4"/>
      <c r="DOZ31"/>
      <c r="DPA31" s="22"/>
      <c r="DPB31" s="22"/>
      <c r="DPC31" s="22"/>
      <c r="DPD31" s="15"/>
      <c r="DPE31" s="23"/>
      <c r="DPF31" s="21"/>
      <c r="DPG31"/>
      <c r="DPH31" s="4"/>
      <c r="DPI31" s="4"/>
      <c r="DPJ31"/>
      <c r="DPK31" s="22"/>
      <c r="DPL31" s="22"/>
      <c r="DPM31" s="22"/>
      <c r="DPN31" s="15"/>
      <c r="DPO31" s="23"/>
      <c r="DPP31" s="21"/>
      <c r="DPQ31"/>
      <c r="DPR31" s="4"/>
      <c r="DPS31" s="4"/>
      <c r="DPT31"/>
      <c r="DPU31" s="22"/>
      <c r="DPV31" s="22"/>
      <c r="DPW31" s="22"/>
      <c r="DPX31" s="15"/>
      <c r="DPY31" s="23"/>
      <c r="DPZ31" s="21"/>
      <c r="DQA31"/>
      <c r="DQB31" s="4"/>
      <c r="DQC31" s="4"/>
      <c r="DQD31"/>
      <c r="DQE31" s="22"/>
      <c r="DQF31" s="22"/>
      <c r="DQG31" s="22"/>
      <c r="DQH31" s="15"/>
      <c r="DQI31" s="23"/>
      <c r="DQJ31" s="21"/>
      <c r="DQK31"/>
      <c r="DQL31" s="4"/>
      <c r="DQM31" s="4"/>
      <c r="DQN31"/>
      <c r="DQO31" s="22"/>
      <c r="DQP31" s="22"/>
      <c r="DQQ31" s="22"/>
      <c r="DQR31" s="15"/>
      <c r="DQS31" s="23"/>
      <c r="DQT31" s="21"/>
      <c r="DQU31"/>
      <c r="DQV31" s="4"/>
      <c r="DQW31" s="4"/>
      <c r="DQX31"/>
      <c r="DQY31" s="22"/>
      <c r="DQZ31" s="22"/>
      <c r="DRA31" s="22"/>
      <c r="DRB31" s="15"/>
      <c r="DRC31" s="23"/>
      <c r="DRD31" s="21"/>
      <c r="DRE31"/>
      <c r="DRF31" s="4"/>
      <c r="DRG31" s="4"/>
      <c r="DRH31"/>
      <c r="DRI31" s="22"/>
      <c r="DRJ31" s="22"/>
      <c r="DRK31" s="22"/>
      <c r="DRL31" s="15"/>
      <c r="DRM31" s="23"/>
      <c r="DRN31" s="21"/>
      <c r="DRO31"/>
      <c r="DRP31" s="4"/>
      <c r="DRQ31" s="4"/>
      <c r="DRR31"/>
      <c r="DRS31" s="22"/>
      <c r="DRT31" s="22"/>
      <c r="DRU31" s="22"/>
      <c r="DRV31" s="15"/>
      <c r="DRW31" s="23"/>
      <c r="DRX31" s="21"/>
      <c r="DRY31"/>
      <c r="DRZ31" s="4"/>
      <c r="DSA31" s="4"/>
      <c r="DSB31"/>
      <c r="DSC31" s="22"/>
      <c r="DSD31" s="22"/>
      <c r="DSE31" s="22"/>
      <c r="DSF31" s="15"/>
      <c r="DSG31" s="23"/>
      <c r="DSH31" s="21"/>
      <c r="DSI31"/>
      <c r="DSJ31" s="4"/>
      <c r="DSK31" s="4"/>
      <c r="DSL31"/>
      <c r="DSM31" s="22"/>
      <c r="DSN31" s="22"/>
      <c r="DSO31" s="22"/>
      <c r="DSP31" s="15"/>
      <c r="DSQ31" s="23"/>
      <c r="DSR31" s="21"/>
      <c r="DSS31"/>
      <c r="DST31" s="4"/>
      <c r="DSU31" s="4"/>
      <c r="DSV31"/>
      <c r="DSW31" s="22"/>
      <c r="DSX31" s="22"/>
      <c r="DSY31" s="22"/>
      <c r="DSZ31" s="15"/>
      <c r="DTA31" s="23"/>
      <c r="DTB31" s="21"/>
      <c r="DTC31"/>
      <c r="DTD31" s="4"/>
      <c r="DTE31" s="4"/>
      <c r="DTF31"/>
      <c r="DTG31" s="22"/>
      <c r="DTH31" s="22"/>
      <c r="DTI31" s="22"/>
      <c r="DTJ31" s="15"/>
      <c r="DTK31" s="23"/>
      <c r="DTL31" s="21"/>
      <c r="DTM31"/>
      <c r="DTN31" s="4"/>
      <c r="DTO31" s="4"/>
      <c r="DTP31"/>
      <c r="DTQ31" s="22"/>
      <c r="DTR31" s="22"/>
      <c r="DTS31" s="22"/>
      <c r="DTT31" s="15"/>
      <c r="DTU31" s="23"/>
      <c r="DTV31" s="21"/>
      <c r="DTW31"/>
      <c r="DTX31" s="4"/>
      <c r="DTY31" s="4"/>
      <c r="DTZ31"/>
      <c r="DUA31" s="22"/>
      <c r="DUB31" s="22"/>
      <c r="DUC31" s="22"/>
      <c r="DUD31" s="15"/>
      <c r="DUE31" s="23"/>
      <c r="DUF31" s="21"/>
      <c r="DUG31"/>
      <c r="DUH31" s="4"/>
      <c r="DUI31" s="4"/>
      <c r="DUJ31"/>
      <c r="DUK31" s="22"/>
      <c r="DUL31" s="22"/>
      <c r="DUM31" s="22"/>
      <c r="DUN31" s="15"/>
      <c r="DUO31" s="23"/>
      <c r="DUP31" s="21"/>
      <c r="DUQ31"/>
      <c r="DUR31" s="4"/>
      <c r="DUS31" s="4"/>
      <c r="DUT31"/>
      <c r="DUU31" s="22"/>
      <c r="DUV31" s="22"/>
      <c r="DUW31" s="22"/>
      <c r="DUX31" s="15"/>
      <c r="DUY31" s="23"/>
      <c r="DUZ31" s="21"/>
      <c r="DVA31"/>
      <c r="DVB31" s="4"/>
      <c r="DVC31" s="4"/>
      <c r="DVD31"/>
      <c r="DVE31" s="22"/>
      <c r="DVF31" s="22"/>
      <c r="DVG31" s="22"/>
      <c r="DVH31" s="15"/>
      <c r="DVI31" s="23"/>
      <c r="DVJ31" s="21"/>
      <c r="DVK31"/>
      <c r="DVL31" s="4"/>
      <c r="DVM31" s="4"/>
      <c r="DVN31"/>
      <c r="DVO31" s="22"/>
      <c r="DVP31" s="22"/>
      <c r="DVQ31" s="22"/>
      <c r="DVR31" s="15"/>
      <c r="DVS31" s="23"/>
      <c r="DVT31" s="21"/>
      <c r="DVU31"/>
      <c r="DVV31" s="4"/>
      <c r="DVW31" s="4"/>
      <c r="DVX31"/>
      <c r="DVY31" s="22"/>
      <c r="DVZ31" s="22"/>
      <c r="DWA31" s="22"/>
      <c r="DWB31" s="15"/>
      <c r="DWC31" s="23"/>
      <c r="DWD31" s="21"/>
      <c r="DWE31"/>
      <c r="DWF31" s="4"/>
      <c r="DWG31" s="4"/>
      <c r="DWH31"/>
      <c r="DWI31" s="22"/>
      <c r="DWJ31" s="22"/>
      <c r="DWK31" s="22"/>
      <c r="DWL31" s="15"/>
      <c r="DWM31" s="23"/>
      <c r="DWN31" s="21"/>
      <c r="DWO31"/>
      <c r="DWP31" s="4"/>
      <c r="DWQ31" s="4"/>
      <c r="DWR31"/>
      <c r="DWS31" s="22"/>
      <c r="DWT31" s="22"/>
      <c r="DWU31" s="22"/>
      <c r="DWV31" s="15"/>
      <c r="DWW31" s="23"/>
      <c r="DWX31" s="21"/>
      <c r="DWY31"/>
      <c r="DWZ31" s="4"/>
      <c r="DXA31" s="4"/>
      <c r="DXB31"/>
      <c r="DXC31" s="22"/>
      <c r="DXD31" s="22"/>
      <c r="DXE31" s="22"/>
      <c r="DXF31" s="15"/>
      <c r="DXG31" s="23"/>
      <c r="DXH31" s="21"/>
      <c r="DXI31"/>
      <c r="DXJ31" s="4"/>
      <c r="DXK31" s="4"/>
      <c r="DXL31"/>
      <c r="DXM31" s="22"/>
      <c r="DXN31" s="22"/>
      <c r="DXO31" s="22"/>
      <c r="DXP31" s="15"/>
      <c r="DXQ31" s="23"/>
      <c r="DXR31" s="21"/>
      <c r="DXS31"/>
      <c r="DXT31" s="4"/>
      <c r="DXU31" s="4"/>
      <c r="DXV31"/>
      <c r="DXW31" s="22"/>
      <c r="DXX31" s="22"/>
      <c r="DXY31" s="22"/>
      <c r="DXZ31" s="15"/>
      <c r="DYA31" s="23"/>
      <c r="DYB31" s="21"/>
      <c r="DYC31"/>
      <c r="DYD31" s="4"/>
      <c r="DYE31" s="4"/>
      <c r="DYF31"/>
      <c r="DYG31" s="22"/>
      <c r="DYH31" s="22"/>
      <c r="DYI31" s="22"/>
      <c r="DYJ31" s="15"/>
      <c r="DYK31" s="23"/>
      <c r="DYL31" s="21"/>
      <c r="DYM31"/>
      <c r="DYN31" s="4"/>
      <c r="DYO31" s="4"/>
      <c r="DYP31"/>
      <c r="DYQ31" s="22"/>
      <c r="DYR31" s="22"/>
      <c r="DYS31" s="22"/>
      <c r="DYT31" s="15"/>
      <c r="DYU31" s="23"/>
      <c r="DYV31" s="21"/>
      <c r="DYW31"/>
      <c r="DYX31" s="4"/>
      <c r="DYY31" s="4"/>
      <c r="DYZ31"/>
      <c r="DZA31" s="22"/>
      <c r="DZB31" s="22"/>
      <c r="DZC31" s="22"/>
      <c r="DZD31" s="15"/>
      <c r="DZE31" s="23"/>
      <c r="DZF31" s="21"/>
      <c r="DZG31"/>
      <c r="DZH31" s="4"/>
      <c r="DZI31" s="4"/>
      <c r="DZJ31"/>
      <c r="DZK31" s="22"/>
      <c r="DZL31" s="22"/>
      <c r="DZM31" s="22"/>
      <c r="DZN31" s="15"/>
      <c r="DZO31" s="23"/>
      <c r="DZP31" s="21"/>
      <c r="DZQ31"/>
      <c r="DZR31" s="4"/>
      <c r="DZS31" s="4"/>
      <c r="DZT31"/>
      <c r="DZU31" s="22"/>
      <c r="DZV31" s="22"/>
      <c r="DZW31" s="22"/>
      <c r="DZX31" s="15"/>
      <c r="DZY31" s="23"/>
      <c r="DZZ31" s="21"/>
      <c r="EAA31"/>
      <c r="EAB31" s="4"/>
      <c r="EAC31" s="4"/>
      <c r="EAD31"/>
      <c r="EAE31" s="22"/>
      <c r="EAF31" s="22"/>
      <c r="EAG31" s="22"/>
      <c r="EAH31" s="15"/>
      <c r="EAI31" s="23"/>
      <c r="EAJ31" s="21"/>
      <c r="EAK31"/>
      <c r="EAL31" s="4"/>
      <c r="EAM31" s="4"/>
      <c r="EAN31"/>
      <c r="EAO31" s="22"/>
      <c r="EAP31" s="22"/>
      <c r="EAQ31" s="22"/>
      <c r="EAR31" s="15"/>
      <c r="EAS31" s="23"/>
      <c r="EAT31" s="21"/>
      <c r="EAU31"/>
      <c r="EAV31" s="4"/>
      <c r="EAW31" s="4"/>
      <c r="EAX31"/>
      <c r="EAY31" s="22"/>
      <c r="EAZ31" s="22"/>
      <c r="EBA31" s="22"/>
      <c r="EBB31" s="15"/>
      <c r="EBC31" s="23"/>
      <c r="EBD31" s="21"/>
      <c r="EBE31"/>
      <c r="EBF31" s="4"/>
      <c r="EBG31" s="4"/>
      <c r="EBH31"/>
      <c r="EBI31" s="22"/>
      <c r="EBJ31" s="22"/>
      <c r="EBK31" s="22"/>
      <c r="EBL31" s="15"/>
      <c r="EBM31" s="23"/>
      <c r="EBN31" s="21"/>
      <c r="EBO31"/>
      <c r="EBP31" s="4"/>
      <c r="EBQ31" s="4"/>
      <c r="EBR31"/>
      <c r="EBS31" s="22"/>
      <c r="EBT31" s="22"/>
      <c r="EBU31" s="22"/>
      <c r="EBV31" s="15"/>
      <c r="EBW31" s="23"/>
      <c r="EBX31" s="21"/>
      <c r="EBY31"/>
      <c r="EBZ31" s="4"/>
      <c r="ECA31" s="4"/>
      <c r="ECB31"/>
      <c r="ECC31" s="22"/>
      <c r="ECD31" s="22"/>
      <c r="ECE31" s="22"/>
      <c r="ECF31" s="15"/>
      <c r="ECG31" s="23"/>
      <c r="ECH31" s="21"/>
      <c r="ECI31"/>
      <c r="ECJ31" s="4"/>
      <c r="ECK31" s="4"/>
      <c r="ECL31"/>
      <c r="ECM31" s="22"/>
      <c r="ECN31" s="22"/>
      <c r="ECO31" s="22"/>
      <c r="ECP31" s="15"/>
      <c r="ECQ31" s="23"/>
      <c r="ECR31" s="21"/>
      <c r="ECS31"/>
      <c r="ECT31" s="4"/>
      <c r="ECU31" s="4"/>
      <c r="ECV31"/>
      <c r="ECW31" s="22"/>
      <c r="ECX31" s="22"/>
      <c r="ECY31" s="22"/>
      <c r="ECZ31" s="15"/>
      <c r="EDA31" s="23"/>
      <c r="EDB31" s="21"/>
      <c r="EDC31"/>
      <c r="EDD31" s="4"/>
      <c r="EDE31" s="4"/>
      <c r="EDF31"/>
      <c r="EDG31" s="22"/>
      <c r="EDH31" s="22"/>
      <c r="EDI31" s="22"/>
      <c r="EDJ31" s="15"/>
      <c r="EDK31" s="23"/>
      <c r="EDL31" s="21"/>
      <c r="EDM31"/>
      <c r="EDN31" s="4"/>
      <c r="EDO31" s="4"/>
      <c r="EDP31"/>
      <c r="EDQ31" s="22"/>
      <c r="EDR31" s="22"/>
      <c r="EDS31" s="22"/>
      <c r="EDT31" s="15"/>
      <c r="EDU31" s="23"/>
      <c r="EDV31" s="21"/>
      <c r="EDW31"/>
      <c r="EDX31" s="4"/>
      <c r="EDY31" s="4"/>
      <c r="EDZ31"/>
      <c r="EEA31" s="22"/>
      <c r="EEB31" s="22"/>
      <c r="EEC31" s="22"/>
      <c r="EED31" s="15"/>
      <c r="EEE31" s="23"/>
      <c r="EEF31" s="21"/>
      <c r="EEG31"/>
      <c r="EEH31" s="4"/>
      <c r="EEI31" s="4"/>
      <c r="EEJ31"/>
      <c r="EEK31" s="22"/>
      <c r="EEL31" s="22"/>
      <c r="EEM31" s="22"/>
      <c r="EEN31" s="15"/>
      <c r="EEO31" s="23"/>
      <c r="EEP31" s="21"/>
      <c r="EEQ31"/>
      <c r="EER31" s="4"/>
      <c r="EES31" s="4"/>
      <c r="EET31"/>
      <c r="EEU31" s="22"/>
      <c r="EEV31" s="22"/>
      <c r="EEW31" s="22"/>
      <c r="EEX31" s="15"/>
      <c r="EEY31" s="23"/>
      <c r="EEZ31" s="21"/>
      <c r="EFA31"/>
      <c r="EFB31" s="4"/>
      <c r="EFC31" s="4"/>
      <c r="EFD31"/>
      <c r="EFE31" s="22"/>
      <c r="EFF31" s="22"/>
      <c r="EFG31" s="22"/>
      <c r="EFH31" s="15"/>
      <c r="EFI31" s="23"/>
      <c r="EFJ31" s="21"/>
      <c r="EFK31"/>
      <c r="EFL31" s="4"/>
      <c r="EFM31" s="4"/>
      <c r="EFN31"/>
      <c r="EFO31" s="22"/>
      <c r="EFP31" s="22"/>
      <c r="EFQ31" s="22"/>
      <c r="EFR31" s="15"/>
      <c r="EFS31" s="23"/>
      <c r="EFT31" s="21"/>
      <c r="EFU31"/>
      <c r="EFV31" s="4"/>
      <c r="EFW31" s="4"/>
      <c r="EFX31"/>
      <c r="EFY31" s="22"/>
      <c r="EFZ31" s="22"/>
      <c r="EGA31" s="22"/>
      <c r="EGB31" s="15"/>
      <c r="EGC31" s="23"/>
      <c r="EGD31" s="21"/>
      <c r="EGE31"/>
      <c r="EGF31" s="4"/>
      <c r="EGG31" s="4"/>
      <c r="EGH31"/>
      <c r="EGI31" s="22"/>
      <c r="EGJ31" s="22"/>
      <c r="EGK31" s="22"/>
      <c r="EGL31" s="15"/>
      <c r="EGM31" s="23"/>
      <c r="EGN31" s="21"/>
      <c r="EGO31"/>
      <c r="EGP31" s="4"/>
      <c r="EGQ31" s="4"/>
      <c r="EGR31"/>
      <c r="EGS31" s="22"/>
      <c r="EGT31" s="22"/>
      <c r="EGU31" s="22"/>
      <c r="EGV31" s="15"/>
      <c r="EGW31" s="23"/>
      <c r="EGX31" s="21"/>
      <c r="EGY31"/>
      <c r="EGZ31" s="4"/>
      <c r="EHA31" s="4"/>
      <c r="EHB31"/>
      <c r="EHC31" s="22"/>
      <c r="EHD31" s="22"/>
      <c r="EHE31" s="22"/>
      <c r="EHF31" s="15"/>
      <c r="EHG31" s="23"/>
      <c r="EHH31" s="21"/>
      <c r="EHI31"/>
      <c r="EHJ31" s="4"/>
      <c r="EHK31" s="4"/>
      <c r="EHL31"/>
      <c r="EHM31" s="22"/>
      <c r="EHN31" s="22"/>
      <c r="EHO31" s="22"/>
      <c r="EHP31" s="15"/>
      <c r="EHQ31" s="23"/>
      <c r="EHR31" s="21"/>
      <c r="EHS31"/>
      <c r="EHT31" s="4"/>
      <c r="EHU31" s="4"/>
      <c r="EHV31"/>
      <c r="EHW31" s="22"/>
      <c r="EHX31" s="22"/>
      <c r="EHY31" s="22"/>
      <c r="EHZ31" s="15"/>
      <c r="EIA31" s="23"/>
      <c r="EIB31" s="21"/>
      <c r="EIC31"/>
      <c r="EID31" s="4"/>
      <c r="EIE31" s="4"/>
      <c r="EIF31"/>
      <c r="EIG31" s="22"/>
      <c r="EIH31" s="22"/>
      <c r="EII31" s="22"/>
      <c r="EIJ31" s="15"/>
      <c r="EIK31" s="23"/>
      <c r="EIL31" s="21"/>
      <c r="EIM31"/>
      <c r="EIN31" s="4"/>
      <c r="EIO31" s="4"/>
      <c r="EIP31"/>
      <c r="EIQ31" s="22"/>
      <c r="EIR31" s="22"/>
      <c r="EIS31" s="22"/>
      <c r="EIT31" s="15"/>
      <c r="EIU31" s="23"/>
      <c r="EIV31" s="21"/>
      <c r="EIW31"/>
      <c r="EIX31" s="4"/>
      <c r="EIY31" s="4"/>
      <c r="EIZ31"/>
      <c r="EJA31" s="22"/>
      <c r="EJB31" s="22"/>
      <c r="EJC31" s="22"/>
      <c r="EJD31" s="15"/>
      <c r="EJE31" s="23"/>
      <c r="EJF31" s="21"/>
      <c r="EJG31"/>
      <c r="EJH31" s="4"/>
      <c r="EJI31" s="4"/>
      <c r="EJJ31"/>
      <c r="EJK31" s="22"/>
      <c r="EJL31" s="22"/>
      <c r="EJM31" s="22"/>
      <c r="EJN31" s="15"/>
      <c r="EJO31" s="23"/>
      <c r="EJP31" s="21"/>
      <c r="EJQ31"/>
      <c r="EJR31" s="4"/>
      <c r="EJS31" s="4"/>
      <c r="EJT31"/>
      <c r="EJU31" s="22"/>
      <c r="EJV31" s="22"/>
      <c r="EJW31" s="22"/>
      <c r="EJX31" s="15"/>
      <c r="EJY31" s="23"/>
      <c r="EJZ31" s="21"/>
      <c r="EKA31"/>
      <c r="EKB31" s="4"/>
      <c r="EKC31" s="4"/>
      <c r="EKD31"/>
      <c r="EKE31" s="22"/>
      <c r="EKF31" s="22"/>
      <c r="EKG31" s="22"/>
      <c r="EKH31" s="15"/>
      <c r="EKI31" s="23"/>
      <c r="EKJ31" s="21"/>
      <c r="EKK31"/>
      <c r="EKL31" s="4"/>
      <c r="EKM31" s="4"/>
      <c r="EKN31"/>
      <c r="EKO31" s="22"/>
      <c r="EKP31" s="22"/>
      <c r="EKQ31" s="22"/>
      <c r="EKR31" s="15"/>
      <c r="EKS31" s="23"/>
      <c r="EKT31" s="21"/>
      <c r="EKU31"/>
      <c r="EKV31" s="4"/>
      <c r="EKW31" s="4"/>
      <c r="EKX31"/>
      <c r="EKY31" s="22"/>
      <c r="EKZ31" s="22"/>
      <c r="ELA31" s="22"/>
      <c r="ELB31" s="15"/>
      <c r="ELC31" s="23"/>
      <c r="ELD31" s="21"/>
      <c r="ELE31"/>
      <c r="ELF31" s="4"/>
      <c r="ELG31" s="4"/>
      <c r="ELH31"/>
      <c r="ELI31" s="22"/>
      <c r="ELJ31" s="22"/>
      <c r="ELK31" s="22"/>
      <c r="ELL31" s="15"/>
      <c r="ELM31" s="23"/>
      <c r="ELN31" s="21"/>
      <c r="ELO31"/>
      <c r="ELP31" s="4"/>
      <c r="ELQ31" s="4"/>
      <c r="ELR31"/>
      <c r="ELS31" s="22"/>
      <c r="ELT31" s="22"/>
      <c r="ELU31" s="22"/>
      <c r="ELV31" s="15"/>
      <c r="ELW31" s="23"/>
      <c r="ELX31" s="21"/>
      <c r="ELY31"/>
      <c r="ELZ31" s="4"/>
      <c r="EMA31" s="4"/>
      <c r="EMB31"/>
      <c r="EMC31" s="22"/>
      <c r="EMD31" s="22"/>
      <c r="EME31" s="22"/>
      <c r="EMF31" s="15"/>
      <c r="EMG31" s="23"/>
      <c r="EMH31" s="21"/>
      <c r="EMI31"/>
      <c r="EMJ31" s="4"/>
      <c r="EMK31" s="4"/>
      <c r="EML31"/>
      <c r="EMM31" s="22"/>
      <c r="EMN31" s="22"/>
      <c r="EMO31" s="22"/>
      <c r="EMP31" s="15"/>
      <c r="EMQ31" s="23"/>
      <c r="EMR31" s="21"/>
      <c r="EMS31"/>
      <c r="EMT31" s="4"/>
      <c r="EMU31" s="4"/>
      <c r="EMV31"/>
      <c r="EMW31" s="22"/>
      <c r="EMX31" s="22"/>
      <c r="EMY31" s="22"/>
      <c r="EMZ31" s="15"/>
      <c r="ENA31" s="23"/>
      <c r="ENB31" s="21"/>
      <c r="ENC31"/>
      <c r="END31" s="4"/>
      <c r="ENE31" s="4"/>
      <c r="ENF31"/>
      <c r="ENG31" s="22"/>
      <c r="ENH31" s="22"/>
      <c r="ENI31" s="22"/>
      <c r="ENJ31" s="15"/>
      <c r="ENK31" s="23"/>
      <c r="ENL31" s="21"/>
      <c r="ENM31"/>
      <c r="ENN31" s="4"/>
      <c r="ENO31" s="4"/>
      <c r="ENP31"/>
      <c r="ENQ31" s="22"/>
      <c r="ENR31" s="22"/>
      <c r="ENS31" s="22"/>
      <c r="ENT31" s="15"/>
      <c r="ENU31" s="23"/>
      <c r="ENV31" s="21"/>
      <c r="ENW31"/>
      <c r="ENX31" s="4"/>
      <c r="ENY31" s="4"/>
      <c r="ENZ31"/>
      <c r="EOA31" s="22"/>
      <c r="EOB31" s="22"/>
      <c r="EOC31" s="22"/>
      <c r="EOD31" s="15"/>
      <c r="EOE31" s="23"/>
      <c r="EOF31" s="21"/>
      <c r="EOG31"/>
      <c r="EOH31" s="4"/>
      <c r="EOI31" s="4"/>
      <c r="EOJ31"/>
      <c r="EOK31" s="22"/>
      <c r="EOL31" s="22"/>
      <c r="EOM31" s="22"/>
      <c r="EON31" s="15"/>
      <c r="EOO31" s="23"/>
      <c r="EOP31" s="21"/>
      <c r="EOQ31"/>
      <c r="EOR31" s="4"/>
      <c r="EOS31" s="4"/>
      <c r="EOT31"/>
      <c r="EOU31" s="22"/>
      <c r="EOV31" s="22"/>
      <c r="EOW31" s="22"/>
      <c r="EOX31" s="15"/>
      <c r="EOY31" s="23"/>
      <c r="EOZ31" s="21"/>
      <c r="EPA31"/>
      <c r="EPB31" s="4"/>
      <c r="EPC31" s="4"/>
      <c r="EPD31"/>
      <c r="EPE31" s="22"/>
      <c r="EPF31" s="22"/>
      <c r="EPG31" s="22"/>
      <c r="EPH31" s="15"/>
      <c r="EPI31" s="23"/>
      <c r="EPJ31" s="21"/>
      <c r="EPK31"/>
      <c r="EPL31" s="4"/>
      <c r="EPM31" s="4"/>
      <c r="EPN31"/>
      <c r="EPO31" s="22"/>
      <c r="EPP31" s="22"/>
      <c r="EPQ31" s="22"/>
      <c r="EPR31" s="15"/>
      <c r="EPS31" s="23"/>
      <c r="EPT31" s="21"/>
      <c r="EPU31"/>
      <c r="EPV31" s="4"/>
      <c r="EPW31" s="4"/>
      <c r="EPX31"/>
      <c r="EPY31" s="22"/>
      <c r="EPZ31" s="22"/>
      <c r="EQA31" s="22"/>
      <c r="EQB31" s="15"/>
      <c r="EQC31" s="23"/>
      <c r="EQD31" s="21"/>
      <c r="EQE31"/>
      <c r="EQF31" s="4"/>
      <c r="EQG31" s="4"/>
      <c r="EQH31"/>
      <c r="EQI31" s="22"/>
      <c r="EQJ31" s="22"/>
      <c r="EQK31" s="22"/>
      <c r="EQL31" s="15"/>
      <c r="EQM31" s="23"/>
      <c r="EQN31" s="21"/>
      <c r="EQO31"/>
      <c r="EQP31" s="4"/>
      <c r="EQQ31" s="4"/>
      <c r="EQR31"/>
      <c r="EQS31" s="22"/>
      <c r="EQT31" s="22"/>
      <c r="EQU31" s="22"/>
      <c r="EQV31" s="15"/>
      <c r="EQW31" s="23"/>
      <c r="EQX31" s="21"/>
      <c r="EQY31"/>
      <c r="EQZ31" s="4"/>
      <c r="ERA31" s="4"/>
      <c r="ERB31"/>
      <c r="ERC31" s="22"/>
      <c r="ERD31" s="22"/>
      <c r="ERE31" s="22"/>
      <c r="ERF31" s="15"/>
      <c r="ERG31" s="23"/>
      <c r="ERH31" s="21"/>
      <c r="ERI31"/>
      <c r="ERJ31" s="4"/>
      <c r="ERK31" s="4"/>
      <c r="ERL31"/>
      <c r="ERM31" s="22"/>
      <c r="ERN31" s="22"/>
      <c r="ERO31" s="22"/>
      <c r="ERP31" s="15"/>
      <c r="ERQ31" s="23"/>
      <c r="ERR31" s="21"/>
      <c r="ERS31"/>
      <c r="ERT31" s="4"/>
      <c r="ERU31" s="4"/>
      <c r="ERV31"/>
      <c r="ERW31" s="22"/>
      <c r="ERX31" s="22"/>
      <c r="ERY31" s="22"/>
      <c r="ERZ31" s="15"/>
      <c r="ESA31" s="23"/>
      <c r="ESB31" s="21"/>
      <c r="ESC31"/>
      <c r="ESD31" s="4"/>
      <c r="ESE31" s="4"/>
      <c r="ESF31"/>
      <c r="ESG31" s="22"/>
      <c r="ESH31" s="22"/>
      <c r="ESI31" s="22"/>
      <c r="ESJ31" s="15"/>
      <c r="ESK31" s="23"/>
      <c r="ESL31" s="21"/>
      <c r="ESM31"/>
      <c r="ESN31" s="4"/>
      <c r="ESO31" s="4"/>
      <c r="ESP31"/>
      <c r="ESQ31" s="22"/>
      <c r="ESR31" s="22"/>
      <c r="ESS31" s="22"/>
      <c r="EST31" s="15"/>
      <c r="ESU31" s="23"/>
      <c r="ESV31" s="21"/>
      <c r="ESW31"/>
      <c r="ESX31" s="4"/>
      <c r="ESY31" s="4"/>
      <c r="ESZ31"/>
      <c r="ETA31" s="22"/>
      <c r="ETB31" s="22"/>
      <c r="ETC31" s="22"/>
      <c r="ETD31" s="15"/>
      <c r="ETE31" s="23"/>
      <c r="ETF31" s="21"/>
      <c r="ETG31"/>
      <c r="ETH31" s="4"/>
      <c r="ETI31" s="4"/>
      <c r="ETJ31"/>
      <c r="ETK31" s="22"/>
      <c r="ETL31" s="22"/>
      <c r="ETM31" s="22"/>
      <c r="ETN31" s="15"/>
      <c r="ETO31" s="23"/>
      <c r="ETP31" s="21"/>
      <c r="ETQ31"/>
      <c r="ETR31" s="4"/>
      <c r="ETS31" s="4"/>
      <c r="ETT31"/>
      <c r="ETU31" s="22"/>
      <c r="ETV31" s="22"/>
      <c r="ETW31" s="22"/>
      <c r="ETX31" s="15"/>
      <c r="ETY31" s="23"/>
      <c r="ETZ31" s="21"/>
      <c r="EUA31"/>
      <c r="EUB31" s="4"/>
      <c r="EUC31" s="4"/>
      <c r="EUD31"/>
      <c r="EUE31" s="22"/>
      <c r="EUF31" s="22"/>
      <c r="EUG31" s="22"/>
      <c r="EUH31" s="15"/>
      <c r="EUI31" s="23"/>
      <c r="EUJ31" s="21"/>
      <c r="EUK31"/>
      <c r="EUL31" s="4"/>
      <c r="EUM31" s="4"/>
      <c r="EUN31"/>
      <c r="EUO31" s="22"/>
      <c r="EUP31" s="22"/>
      <c r="EUQ31" s="22"/>
      <c r="EUR31" s="15"/>
      <c r="EUS31" s="23"/>
      <c r="EUT31" s="21"/>
      <c r="EUU31"/>
      <c r="EUV31" s="4"/>
      <c r="EUW31" s="4"/>
      <c r="EUX31"/>
      <c r="EUY31" s="22"/>
      <c r="EUZ31" s="22"/>
      <c r="EVA31" s="22"/>
      <c r="EVB31" s="15"/>
      <c r="EVC31" s="23"/>
      <c r="EVD31" s="21"/>
      <c r="EVE31"/>
      <c r="EVF31" s="4"/>
      <c r="EVG31" s="4"/>
      <c r="EVH31"/>
      <c r="EVI31" s="22"/>
      <c r="EVJ31" s="22"/>
      <c r="EVK31" s="22"/>
      <c r="EVL31" s="15"/>
      <c r="EVM31" s="23"/>
      <c r="EVN31" s="21"/>
      <c r="EVO31"/>
      <c r="EVP31" s="4"/>
      <c r="EVQ31" s="4"/>
      <c r="EVR31"/>
      <c r="EVS31" s="22"/>
      <c r="EVT31" s="22"/>
      <c r="EVU31" s="22"/>
      <c r="EVV31" s="15"/>
      <c r="EVW31" s="23"/>
      <c r="EVX31" s="21"/>
      <c r="EVY31"/>
      <c r="EVZ31" s="4"/>
      <c r="EWA31" s="4"/>
      <c r="EWB31"/>
      <c r="EWC31" s="22"/>
      <c r="EWD31" s="22"/>
      <c r="EWE31" s="22"/>
      <c r="EWF31" s="15"/>
      <c r="EWG31" s="23"/>
      <c r="EWH31" s="21"/>
      <c r="EWI31"/>
      <c r="EWJ31" s="4"/>
      <c r="EWK31" s="4"/>
      <c r="EWL31"/>
      <c r="EWM31" s="22"/>
      <c r="EWN31" s="22"/>
      <c r="EWO31" s="22"/>
      <c r="EWP31" s="15"/>
      <c r="EWQ31" s="23"/>
      <c r="EWR31" s="21"/>
      <c r="EWS31"/>
      <c r="EWT31" s="4"/>
      <c r="EWU31" s="4"/>
      <c r="EWV31"/>
      <c r="EWW31" s="22"/>
      <c r="EWX31" s="22"/>
      <c r="EWY31" s="22"/>
      <c r="EWZ31" s="15"/>
      <c r="EXA31" s="23"/>
      <c r="EXB31" s="21"/>
      <c r="EXC31"/>
      <c r="EXD31" s="4"/>
      <c r="EXE31" s="4"/>
      <c r="EXF31"/>
      <c r="EXG31" s="22"/>
      <c r="EXH31" s="22"/>
      <c r="EXI31" s="22"/>
      <c r="EXJ31" s="15"/>
      <c r="EXK31" s="23"/>
      <c r="EXL31" s="21"/>
      <c r="EXM31"/>
      <c r="EXN31" s="4"/>
      <c r="EXO31" s="4"/>
      <c r="EXP31"/>
      <c r="EXQ31" s="22"/>
      <c r="EXR31" s="22"/>
      <c r="EXS31" s="22"/>
      <c r="EXT31" s="15"/>
      <c r="EXU31" s="23"/>
      <c r="EXV31" s="21"/>
      <c r="EXW31"/>
      <c r="EXX31" s="4"/>
      <c r="EXY31" s="4"/>
      <c r="EXZ31"/>
      <c r="EYA31" s="22"/>
      <c r="EYB31" s="22"/>
      <c r="EYC31" s="22"/>
      <c r="EYD31" s="15"/>
      <c r="EYE31" s="23"/>
      <c r="EYF31" s="21"/>
      <c r="EYG31"/>
      <c r="EYH31" s="4"/>
      <c r="EYI31" s="4"/>
      <c r="EYJ31"/>
      <c r="EYK31" s="22"/>
      <c r="EYL31" s="22"/>
      <c r="EYM31" s="22"/>
      <c r="EYN31" s="15"/>
      <c r="EYO31" s="23"/>
      <c r="EYP31" s="21"/>
      <c r="EYQ31"/>
      <c r="EYR31" s="4"/>
      <c r="EYS31" s="4"/>
      <c r="EYT31"/>
      <c r="EYU31" s="22"/>
      <c r="EYV31" s="22"/>
      <c r="EYW31" s="22"/>
      <c r="EYX31" s="15"/>
      <c r="EYY31" s="23"/>
      <c r="EYZ31" s="21"/>
      <c r="EZA31"/>
      <c r="EZB31" s="4"/>
      <c r="EZC31" s="4"/>
      <c r="EZD31"/>
      <c r="EZE31" s="22"/>
      <c r="EZF31" s="22"/>
      <c r="EZG31" s="22"/>
      <c r="EZH31" s="15"/>
      <c r="EZI31" s="23"/>
      <c r="EZJ31" s="21"/>
      <c r="EZK31"/>
      <c r="EZL31" s="4"/>
      <c r="EZM31" s="4"/>
      <c r="EZN31"/>
      <c r="EZO31" s="22"/>
      <c r="EZP31" s="22"/>
      <c r="EZQ31" s="22"/>
      <c r="EZR31" s="15"/>
      <c r="EZS31" s="23"/>
      <c r="EZT31" s="21"/>
      <c r="EZU31"/>
      <c r="EZV31" s="4"/>
      <c r="EZW31" s="4"/>
      <c r="EZX31"/>
      <c r="EZY31" s="22"/>
      <c r="EZZ31" s="22"/>
      <c r="FAA31" s="22"/>
      <c r="FAB31" s="15"/>
      <c r="FAC31" s="23"/>
      <c r="FAD31" s="21"/>
      <c r="FAE31"/>
      <c r="FAF31" s="4"/>
      <c r="FAG31" s="4"/>
      <c r="FAH31"/>
      <c r="FAI31" s="22"/>
      <c r="FAJ31" s="22"/>
      <c r="FAK31" s="22"/>
      <c r="FAL31" s="15"/>
      <c r="FAM31" s="23"/>
      <c r="FAN31" s="21"/>
      <c r="FAO31"/>
      <c r="FAP31" s="4"/>
      <c r="FAQ31" s="4"/>
      <c r="FAR31"/>
      <c r="FAS31" s="22"/>
      <c r="FAT31" s="22"/>
      <c r="FAU31" s="22"/>
      <c r="FAV31" s="15"/>
      <c r="FAW31" s="23"/>
      <c r="FAX31" s="21"/>
      <c r="FAY31"/>
      <c r="FAZ31" s="4"/>
      <c r="FBA31" s="4"/>
      <c r="FBB31"/>
      <c r="FBC31" s="22"/>
      <c r="FBD31" s="22"/>
      <c r="FBE31" s="22"/>
      <c r="FBF31" s="15"/>
      <c r="FBG31" s="23"/>
      <c r="FBH31" s="21"/>
      <c r="FBI31"/>
      <c r="FBJ31" s="4"/>
      <c r="FBK31" s="4"/>
      <c r="FBL31"/>
      <c r="FBM31" s="22"/>
      <c r="FBN31" s="22"/>
      <c r="FBO31" s="22"/>
      <c r="FBP31" s="15"/>
      <c r="FBQ31" s="23"/>
      <c r="FBR31" s="21"/>
      <c r="FBS31"/>
      <c r="FBT31" s="4"/>
      <c r="FBU31" s="4"/>
      <c r="FBV31"/>
      <c r="FBW31" s="22"/>
      <c r="FBX31" s="22"/>
      <c r="FBY31" s="22"/>
      <c r="FBZ31" s="15"/>
      <c r="FCA31" s="23"/>
      <c r="FCB31" s="21"/>
      <c r="FCC31"/>
      <c r="FCD31" s="4"/>
      <c r="FCE31" s="4"/>
      <c r="FCF31"/>
      <c r="FCG31" s="22"/>
      <c r="FCH31" s="22"/>
      <c r="FCI31" s="22"/>
      <c r="FCJ31" s="15"/>
      <c r="FCK31" s="23"/>
      <c r="FCL31" s="21"/>
      <c r="FCM31"/>
      <c r="FCN31" s="4"/>
      <c r="FCO31" s="4"/>
      <c r="FCP31"/>
      <c r="FCQ31" s="22"/>
      <c r="FCR31" s="22"/>
      <c r="FCS31" s="22"/>
      <c r="FCT31" s="15"/>
      <c r="FCU31" s="23"/>
      <c r="FCV31" s="21"/>
      <c r="FCW31"/>
      <c r="FCX31" s="4"/>
      <c r="FCY31" s="4"/>
      <c r="FCZ31"/>
      <c r="FDA31" s="22"/>
      <c r="FDB31" s="22"/>
      <c r="FDC31" s="22"/>
      <c r="FDD31" s="15"/>
      <c r="FDE31" s="23"/>
      <c r="FDF31" s="21"/>
      <c r="FDG31"/>
      <c r="FDH31" s="4"/>
      <c r="FDI31" s="4"/>
      <c r="FDJ31"/>
      <c r="FDK31" s="22"/>
      <c r="FDL31" s="22"/>
      <c r="FDM31" s="22"/>
      <c r="FDN31" s="15"/>
      <c r="FDO31" s="23"/>
      <c r="FDP31" s="21"/>
      <c r="FDQ31"/>
      <c r="FDR31" s="4"/>
      <c r="FDS31" s="4"/>
      <c r="FDT31"/>
      <c r="FDU31" s="22"/>
      <c r="FDV31" s="22"/>
      <c r="FDW31" s="22"/>
      <c r="FDX31" s="15"/>
      <c r="FDY31" s="23"/>
      <c r="FDZ31" s="21"/>
      <c r="FEA31"/>
      <c r="FEB31" s="4"/>
      <c r="FEC31" s="4"/>
      <c r="FED31"/>
      <c r="FEE31" s="22"/>
      <c r="FEF31" s="22"/>
      <c r="FEG31" s="22"/>
      <c r="FEH31" s="15"/>
      <c r="FEI31" s="23"/>
      <c r="FEJ31" s="21"/>
      <c r="FEK31"/>
      <c r="FEL31" s="4"/>
      <c r="FEM31" s="4"/>
      <c r="FEN31"/>
      <c r="FEO31" s="22"/>
      <c r="FEP31" s="22"/>
      <c r="FEQ31" s="22"/>
      <c r="FER31" s="15"/>
      <c r="FES31" s="23"/>
      <c r="FET31" s="21"/>
      <c r="FEU31"/>
      <c r="FEV31" s="4"/>
      <c r="FEW31" s="4"/>
      <c r="FEX31"/>
      <c r="FEY31" s="22"/>
      <c r="FEZ31" s="22"/>
      <c r="FFA31" s="22"/>
      <c r="FFB31" s="15"/>
      <c r="FFC31" s="23"/>
      <c r="FFD31" s="21"/>
      <c r="FFE31"/>
      <c r="FFF31" s="4"/>
      <c r="FFG31" s="4"/>
      <c r="FFH31"/>
      <c r="FFI31" s="22"/>
      <c r="FFJ31" s="22"/>
      <c r="FFK31" s="22"/>
      <c r="FFL31" s="15"/>
      <c r="FFM31" s="23"/>
      <c r="FFN31" s="21"/>
      <c r="FFO31"/>
      <c r="FFP31" s="4"/>
      <c r="FFQ31" s="4"/>
      <c r="FFR31"/>
      <c r="FFS31" s="22"/>
      <c r="FFT31" s="22"/>
      <c r="FFU31" s="22"/>
      <c r="FFV31" s="15"/>
      <c r="FFW31" s="23"/>
      <c r="FFX31" s="21"/>
      <c r="FFY31"/>
      <c r="FFZ31" s="4"/>
      <c r="FGA31" s="4"/>
      <c r="FGB31"/>
      <c r="FGC31" s="22"/>
      <c r="FGD31" s="22"/>
      <c r="FGE31" s="22"/>
      <c r="FGF31" s="15"/>
      <c r="FGG31" s="23"/>
      <c r="FGH31" s="21"/>
      <c r="FGI31"/>
      <c r="FGJ31" s="4"/>
      <c r="FGK31" s="4"/>
      <c r="FGL31"/>
      <c r="FGM31" s="22"/>
      <c r="FGN31" s="22"/>
      <c r="FGO31" s="22"/>
      <c r="FGP31" s="15"/>
      <c r="FGQ31" s="23"/>
      <c r="FGR31" s="21"/>
      <c r="FGS31"/>
      <c r="FGT31" s="4"/>
      <c r="FGU31" s="4"/>
      <c r="FGV31"/>
      <c r="FGW31" s="22"/>
      <c r="FGX31" s="22"/>
      <c r="FGY31" s="22"/>
      <c r="FGZ31" s="15"/>
      <c r="FHA31" s="23"/>
      <c r="FHB31" s="21"/>
      <c r="FHC31"/>
      <c r="FHD31" s="4"/>
      <c r="FHE31" s="4"/>
      <c r="FHF31"/>
      <c r="FHG31" s="22"/>
      <c r="FHH31" s="22"/>
      <c r="FHI31" s="22"/>
      <c r="FHJ31" s="15"/>
      <c r="FHK31" s="23"/>
      <c r="FHL31" s="21"/>
      <c r="FHM31"/>
      <c r="FHN31" s="4"/>
      <c r="FHO31" s="4"/>
      <c r="FHP31"/>
      <c r="FHQ31" s="22"/>
      <c r="FHR31" s="22"/>
      <c r="FHS31" s="22"/>
      <c r="FHT31" s="15"/>
      <c r="FHU31" s="23"/>
      <c r="FHV31" s="21"/>
      <c r="FHW31"/>
      <c r="FHX31" s="4"/>
      <c r="FHY31" s="4"/>
      <c r="FHZ31"/>
      <c r="FIA31" s="22"/>
      <c r="FIB31" s="22"/>
      <c r="FIC31" s="22"/>
      <c r="FID31" s="15"/>
      <c r="FIE31" s="23"/>
      <c r="FIF31" s="21"/>
      <c r="FIG31"/>
      <c r="FIH31" s="4"/>
      <c r="FII31" s="4"/>
      <c r="FIJ31"/>
      <c r="FIK31" s="22"/>
      <c r="FIL31" s="22"/>
      <c r="FIM31" s="22"/>
      <c r="FIN31" s="15"/>
      <c r="FIO31" s="23"/>
      <c r="FIP31" s="21"/>
      <c r="FIQ31"/>
      <c r="FIR31" s="4"/>
      <c r="FIS31" s="4"/>
      <c r="FIT31"/>
      <c r="FIU31" s="22"/>
      <c r="FIV31" s="22"/>
      <c r="FIW31" s="22"/>
      <c r="FIX31" s="15"/>
      <c r="FIY31" s="23"/>
      <c r="FIZ31" s="21"/>
      <c r="FJA31"/>
      <c r="FJB31" s="4"/>
      <c r="FJC31" s="4"/>
      <c r="FJD31"/>
      <c r="FJE31" s="22"/>
      <c r="FJF31" s="22"/>
      <c r="FJG31" s="22"/>
      <c r="FJH31" s="15"/>
      <c r="FJI31" s="23"/>
      <c r="FJJ31" s="21"/>
      <c r="FJK31"/>
      <c r="FJL31" s="4"/>
      <c r="FJM31" s="4"/>
      <c r="FJN31"/>
      <c r="FJO31" s="22"/>
      <c r="FJP31" s="22"/>
      <c r="FJQ31" s="22"/>
      <c r="FJR31" s="15"/>
      <c r="FJS31" s="23"/>
      <c r="FJT31" s="21"/>
      <c r="FJU31"/>
      <c r="FJV31" s="4"/>
      <c r="FJW31" s="4"/>
      <c r="FJX31"/>
      <c r="FJY31" s="22"/>
      <c r="FJZ31" s="22"/>
      <c r="FKA31" s="22"/>
      <c r="FKB31" s="15"/>
      <c r="FKC31" s="23"/>
      <c r="FKD31" s="21"/>
      <c r="FKE31"/>
      <c r="FKF31" s="4"/>
      <c r="FKG31" s="4"/>
      <c r="FKH31"/>
      <c r="FKI31" s="22"/>
      <c r="FKJ31" s="22"/>
      <c r="FKK31" s="22"/>
      <c r="FKL31" s="15"/>
      <c r="FKM31" s="23"/>
      <c r="FKN31" s="21"/>
      <c r="FKO31"/>
      <c r="FKP31" s="4"/>
      <c r="FKQ31" s="4"/>
      <c r="FKR31"/>
      <c r="FKS31" s="22"/>
      <c r="FKT31" s="22"/>
      <c r="FKU31" s="22"/>
      <c r="FKV31" s="15"/>
      <c r="FKW31" s="23"/>
      <c r="FKX31" s="21"/>
      <c r="FKY31"/>
      <c r="FKZ31" s="4"/>
      <c r="FLA31" s="4"/>
      <c r="FLB31"/>
      <c r="FLC31" s="22"/>
      <c r="FLD31" s="22"/>
      <c r="FLE31" s="22"/>
      <c r="FLF31" s="15"/>
      <c r="FLG31" s="23"/>
      <c r="FLH31" s="21"/>
      <c r="FLI31"/>
      <c r="FLJ31" s="4"/>
      <c r="FLK31" s="4"/>
      <c r="FLL31"/>
      <c r="FLM31" s="22"/>
      <c r="FLN31" s="22"/>
      <c r="FLO31" s="22"/>
      <c r="FLP31" s="15"/>
      <c r="FLQ31" s="23"/>
      <c r="FLR31" s="21"/>
      <c r="FLS31"/>
      <c r="FLT31" s="4"/>
      <c r="FLU31" s="4"/>
      <c r="FLV31"/>
      <c r="FLW31" s="22"/>
      <c r="FLX31" s="22"/>
      <c r="FLY31" s="22"/>
      <c r="FLZ31" s="15"/>
      <c r="FMA31" s="23"/>
      <c r="FMB31" s="21"/>
      <c r="FMC31"/>
      <c r="FMD31" s="4"/>
      <c r="FME31" s="4"/>
      <c r="FMF31"/>
      <c r="FMG31" s="22"/>
      <c r="FMH31" s="22"/>
      <c r="FMI31" s="22"/>
      <c r="FMJ31" s="15"/>
      <c r="FMK31" s="23"/>
      <c r="FML31" s="21"/>
      <c r="FMM31"/>
      <c r="FMN31" s="4"/>
      <c r="FMO31" s="4"/>
      <c r="FMP31"/>
      <c r="FMQ31" s="22"/>
      <c r="FMR31" s="22"/>
      <c r="FMS31" s="22"/>
      <c r="FMT31" s="15"/>
      <c r="FMU31" s="23"/>
      <c r="FMV31" s="21"/>
      <c r="FMW31"/>
      <c r="FMX31" s="4"/>
      <c r="FMY31" s="4"/>
      <c r="FMZ31"/>
      <c r="FNA31" s="22"/>
      <c r="FNB31" s="22"/>
      <c r="FNC31" s="22"/>
      <c r="FND31" s="15"/>
      <c r="FNE31" s="23"/>
      <c r="FNF31" s="21"/>
      <c r="FNG31"/>
      <c r="FNH31" s="4"/>
      <c r="FNI31" s="4"/>
      <c r="FNJ31"/>
      <c r="FNK31" s="22"/>
      <c r="FNL31" s="22"/>
      <c r="FNM31" s="22"/>
      <c r="FNN31" s="15"/>
      <c r="FNO31" s="23"/>
      <c r="FNP31" s="21"/>
      <c r="FNQ31"/>
      <c r="FNR31" s="4"/>
      <c r="FNS31" s="4"/>
      <c r="FNT31"/>
      <c r="FNU31" s="22"/>
      <c r="FNV31" s="22"/>
      <c r="FNW31" s="22"/>
      <c r="FNX31" s="15"/>
      <c r="FNY31" s="23"/>
      <c r="FNZ31" s="21"/>
      <c r="FOA31"/>
      <c r="FOB31" s="4"/>
      <c r="FOC31" s="4"/>
      <c r="FOD31"/>
      <c r="FOE31" s="22"/>
      <c r="FOF31" s="22"/>
      <c r="FOG31" s="22"/>
      <c r="FOH31" s="15"/>
      <c r="FOI31" s="23"/>
      <c r="FOJ31" s="21"/>
      <c r="FOK31"/>
      <c r="FOL31" s="4"/>
      <c r="FOM31" s="4"/>
      <c r="FON31"/>
      <c r="FOO31" s="22"/>
      <c r="FOP31" s="22"/>
      <c r="FOQ31" s="22"/>
      <c r="FOR31" s="15"/>
      <c r="FOS31" s="23"/>
      <c r="FOT31" s="21"/>
      <c r="FOU31"/>
      <c r="FOV31" s="4"/>
      <c r="FOW31" s="4"/>
      <c r="FOX31"/>
      <c r="FOY31" s="22"/>
      <c r="FOZ31" s="22"/>
      <c r="FPA31" s="22"/>
      <c r="FPB31" s="15"/>
      <c r="FPC31" s="23"/>
      <c r="FPD31" s="21"/>
      <c r="FPE31"/>
      <c r="FPF31" s="4"/>
      <c r="FPG31" s="4"/>
      <c r="FPH31"/>
      <c r="FPI31" s="22"/>
      <c r="FPJ31" s="22"/>
      <c r="FPK31" s="22"/>
      <c r="FPL31" s="15"/>
      <c r="FPM31" s="23"/>
      <c r="FPN31" s="21"/>
      <c r="FPO31"/>
      <c r="FPP31" s="4"/>
      <c r="FPQ31" s="4"/>
      <c r="FPR31"/>
      <c r="FPS31" s="22"/>
      <c r="FPT31" s="22"/>
      <c r="FPU31" s="22"/>
      <c r="FPV31" s="15"/>
      <c r="FPW31" s="23"/>
      <c r="FPX31" s="21"/>
      <c r="FPY31"/>
      <c r="FPZ31" s="4"/>
      <c r="FQA31" s="4"/>
      <c r="FQB31"/>
      <c r="FQC31" s="22"/>
      <c r="FQD31" s="22"/>
      <c r="FQE31" s="22"/>
      <c r="FQF31" s="15"/>
      <c r="FQG31" s="23"/>
      <c r="FQH31" s="21"/>
      <c r="FQI31"/>
      <c r="FQJ31" s="4"/>
      <c r="FQK31" s="4"/>
      <c r="FQL31"/>
      <c r="FQM31" s="22"/>
      <c r="FQN31" s="22"/>
      <c r="FQO31" s="22"/>
      <c r="FQP31" s="15"/>
      <c r="FQQ31" s="23"/>
      <c r="FQR31" s="21"/>
      <c r="FQS31"/>
      <c r="FQT31" s="4"/>
      <c r="FQU31" s="4"/>
      <c r="FQV31"/>
      <c r="FQW31" s="22"/>
      <c r="FQX31" s="22"/>
      <c r="FQY31" s="22"/>
      <c r="FQZ31" s="15"/>
      <c r="FRA31" s="23"/>
      <c r="FRB31" s="21"/>
      <c r="FRC31"/>
      <c r="FRD31" s="4"/>
      <c r="FRE31" s="4"/>
      <c r="FRF31"/>
      <c r="FRG31" s="22"/>
      <c r="FRH31" s="22"/>
      <c r="FRI31" s="22"/>
      <c r="FRJ31" s="15"/>
      <c r="FRK31" s="23"/>
      <c r="FRL31" s="21"/>
      <c r="FRM31"/>
      <c r="FRN31" s="4"/>
      <c r="FRO31" s="4"/>
      <c r="FRP31"/>
      <c r="FRQ31" s="22"/>
      <c r="FRR31" s="22"/>
      <c r="FRS31" s="22"/>
      <c r="FRT31" s="15"/>
      <c r="FRU31" s="23"/>
      <c r="FRV31" s="21"/>
      <c r="FRW31"/>
      <c r="FRX31" s="4"/>
      <c r="FRY31" s="4"/>
      <c r="FRZ31"/>
      <c r="FSA31" s="22"/>
      <c r="FSB31" s="22"/>
      <c r="FSC31" s="22"/>
      <c r="FSD31" s="15"/>
      <c r="FSE31" s="23"/>
      <c r="FSF31" s="21"/>
      <c r="FSG31"/>
      <c r="FSH31" s="4"/>
      <c r="FSI31" s="4"/>
      <c r="FSJ31"/>
      <c r="FSK31" s="22"/>
      <c r="FSL31" s="22"/>
      <c r="FSM31" s="22"/>
      <c r="FSN31" s="15"/>
      <c r="FSO31" s="23"/>
      <c r="FSP31" s="21"/>
      <c r="FSQ31"/>
      <c r="FSR31" s="4"/>
      <c r="FSS31" s="4"/>
      <c r="FST31"/>
      <c r="FSU31" s="22"/>
      <c r="FSV31" s="22"/>
      <c r="FSW31" s="22"/>
      <c r="FSX31" s="15"/>
      <c r="FSY31" s="23"/>
      <c r="FSZ31" s="21"/>
      <c r="FTA31"/>
      <c r="FTB31" s="4"/>
      <c r="FTC31" s="4"/>
      <c r="FTD31"/>
      <c r="FTE31" s="22"/>
      <c r="FTF31" s="22"/>
      <c r="FTG31" s="22"/>
      <c r="FTH31" s="15"/>
      <c r="FTI31" s="23"/>
      <c r="FTJ31" s="21"/>
      <c r="FTK31"/>
      <c r="FTL31" s="4"/>
      <c r="FTM31" s="4"/>
      <c r="FTN31"/>
      <c r="FTO31" s="22"/>
      <c r="FTP31" s="22"/>
      <c r="FTQ31" s="22"/>
      <c r="FTR31" s="15"/>
      <c r="FTS31" s="23"/>
      <c r="FTT31" s="21"/>
      <c r="FTU31"/>
      <c r="FTV31" s="4"/>
      <c r="FTW31" s="4"/>
      <c r="FTX31"/>
      <c r="FTY31" s="22"/>
      <c r="FTZ31" s="22"/>
      <c r="FUA31" s="22"/>
      <c r="FUB31" s="15"/>
      <c r="FUC31" s="23"/>
      <c r="FUD31" s="21"/>
      <c r="FUE31"/>
      <c r="FUF31" s="4"/>
      <c r="FUG31" s="4"/>
      <c r="FUH31"/>
      <c r="FUI31" s="22"/>
      <c r="FUJ31" s="22"/>
      <c r="FUK31" s="22"/>
      <c r="FUL31" s="15"/>
      <c r="FUM31" s="23"/>
      <c r="FUN31" s="21"/>
      <c r="FUO31"/>
      <c r="FUP31" s="4"/>
      <c r="FUQ31" s="4"/>
      <c r="FUR31"/>
      <c r="FUS31" s="22"/>
      <c r="FUT31" s="22"/>
      <c r="FUU31" s="22"/>
      <c r="FUV31" s="15"/>
      <c r="FUW31" s="23"/>
      <c r="FUX31" s="21"/>
      <c r="FUY31"/>
      <c r="FUZ31" s="4"/>
      <c r="FVA31" s="4"/>
      <c r="FVB31"/>
      <c r="FVC31" s="22"/>
      <c r="FVD31" s="22"/>
      <c r="FVE31" s="22"/>
      <c r="FVF31" s="15"/>
      <c r="FVG31" s="23"/>
      <c r="FVH31" s="21"/>
      <c r="FVI31"/>
      <c r="FVJ31" s="4"/>
      <c r="FVK31" s="4"/>
      <c r="FVL31"/>
      <c r="FVM31" s="22"/>
      <c r="FVN31" s="22"/>
      <c r="FVO31" s="22"/>
      <c r="FVP31" s="15"/>
      <c r="FVQ31" s="23"/>
      <c r="FVR31" s="21"/>
      <c r="FVS31"/>
      <c r="FVT31" s="4"/>
      <c r="FVU31" s="4"/>
      <c r="FVV31"/>
      <c r="FVW31" s="22"/>
      <c r="FVX31" s="22"/>
      <c r="FVY31" s="22"/>
      <c r="FVZ31" s="15"/>
      <c r="FWA31" s="23"/>
      <c r="FWB31" s="21"/>
      <c r="FWC31"/>
      <c r="FWD31" s="4"/>
      <c r="FWE31" s="4"/>
      <c r="FWF31"/>
      <c r="FWG31" s="22"/>
      <c r="FWH31" s="22"/>
      <c r="FWI31" s="22"/>
      <c r="FWJ31" s="15"/>
      <c r="FWK31" s="23"/>
      <c r="FWL31" s="21"/>
      <c r="FWM31"/>
      <c r="FWN31" s="4"/>
      <c r="FWO31" s="4"/>
      <c r="FWP31"/>
      <c r="FWQ31" s="22"/>
      <c r="FWR31" s="22"/>
      <c r="FWS31" s="22"/>
      <c r="FWT31" s="15"/>
      <c r="FWU31" s="23"/>
      <c r="FWV31" s="21"/>
      <c r="FWW31"/>
      <c r="FWX31" s="4"/>
      <c r="FWY31" s="4"/>
      <c r="FWZ31"/>
      <c r="FXA31" s="22"/>
      <c r="FXB31" s="22"/>
      <c r="FXC31" s="22"/>
      <c r="FXD31" s="15"/>
      <c r="FXE31" s="23"/>
      <c r="FXF31" s="21"/>
      <c r="FXG31"/>
      <c r="FXH31" s="4"/>
      <c r="FXI31" s="4"/>
      <c r="FXJ31"/>
      <c r="FXK31" s="22"/>
      <c r="FXL31" s="22"/>
      <c r="FXM31" s="22"/>
      <c r="FXN31" s="15"/>
      <c r="FXO31" s="23"/>
      <c r="FXP31" s="21"/>
      <c r="FXQ31"/>
      <c r="FXR31" s="4"/>
      <c r="FXS31" s="4"/>
      <c r="FXT31"/>
      <c r="FXU31" s="22"/>
      <c r="FXV31" s="22"/>
      <c r="FXW31" s="22"/>
      <c r="FXX31" s="15"/>
      <c r="FXY31" s="23"/>
      <c r="FXZ31" s="21"/>
      <c r="FYA31"/>
      <c r="FYB31" s="4"/>
      <c r="FYC31" s="4"/>
      <c r="FYD31"/>
      <c r="FYE31" s="22"/>
      <c r="FYF31" s="22"/>
      <c r="FYG31" s="22"/>
      <c r="FYH31" s="15"/>
      <c r="FYI31" s="23"/>
      <c r="FYJ31" s="21"/>
      <c r="FYK31"/>
      <c r="FYL31" s="4"/>
      <c r="FYM31" s="4"/>
      <c r="FYN31"/>
      <c r="FYO31" s="22"/>
      <c r="FYP31" s="22"/>
      <c r="FYQ31" s="22"/>
      <c r="FYR31" s="15"/>
      <c r="FYS31" s="23"/>
      <c r="FYT31" s="21"/>
      <c r="FYU31"/>
      <c r="FYV31" s="4"/>
      <c r="FYW31" s="4"/>
      <c r="FYX31"/>
      <c r="FYY31" s="22"/>
      <c r="FYZ31" s="22"/>
      <c r="FZA31" s="22"/>
      <c r="FZB31" s="15"/>
      <c r="FZC31" s="23"/>
      <c r="FZD31" s="21"/>
      <c r="FZE31"/>
      <c r="FZF31" s="4"/>
      <c r="FZG31" s="4"/>
      <c r="FZH31"/>
      <c r="FZI31" s="22"/>
      <c r="FZJ31" s="22"/>
      <c r="FZK31" s="22"/>
      <c r="FZL31" s="15"/>
      <c r="FZM31" s="23"/>
      <c r="FZN31" s="21"/>
      <c r="FZO31"/>
      <c r="FZP31" s="4"/>
      <c r="FZQ31" s="4"/>
      <c r="FZR31"/>
      <c r="FZS31" s="22"/>
      <c r="FZT31" s="22"/>
      <c r="FZU31" s="22"/>
      <c r="FZV31" s="15"/>
      <c r="FZW31" s="23"/>
      <c r="FZX31" s="21"/>
      <c r="FZY31"/>
      <c r="FZZ31" s="4"/>
      <c r="GAA31" s="4"/>
      <c r="GAB31"/>
      <c r="GAC31" s="22"/>
      <c r="GAD31" s="22"/>
      <c r="GAE31" s="22"/>
      <c r="GAF31" s="15"/>
      <c r="GAG31" s="23"/>
      <c r="GAH31" s="21"/>
      <c r="GAI31"/>
      <c r="GAJ31" s="4"/>
      <c r="GAK31" s="4"/>
      <c r="GAL31"/>
      <c r="GAM31" s="22"/>
      <c r="GAN31" s="22"/>
      <c r="GAO31" s="22"/>
      <c r="GAP31" s="15"/>
      <c r="GAQ31" s="23"/>
      <c r="GAR31" s="21"/>
      <c r="GAS31"/>
      <c r="GAT31" s="4"/>
      <c r="GAU31" s="4"/>
      <c r="GAV31"/>
      <c r="GAW31" s="22"/>
      <c r="GAX31" s="22"/>
      <c r="GAY31" s="22"/>
      <c r="GAZ31" s="15"/>
      <c r="GBA31" s="23"/>
      <c r="GBB31" s="21"/>
      <c r="GBC31"/>
      <c r="GBD31" s="4"/>
      <c r="GBE31" s="4"/>
      <c r="GBF31"/>
      <c r="GBG31" s="22"/>
      <c r="GBH31" s="22"/>
      <c r="GBI31" s="22"/>
      <c r="GBJ31" s="15"/>
      <c r="GBK31" s="23"/>
      <c r="GBL31" s="21"/>
      <c r="GBM31"/>
      <c r="GBN31" s="4"/>
      <c r="GBO31" s="4"/>
      <c r="GBP31"/>
      <c r="GBQ31" s="22"/>
      <c r="GBR31" s="22"/>
      <c r="GBS31" s="22"/>
      <c r="GBT31" s="15"/>
      <c r="GBU31" s="23"/>
      <c r="GBV31" s="21"/>
      <c r="GBW31"/>
      <c r="GBX31" s="4"/>
      <c r="GBY31" s="4"/>
      <c r="GBZ31"/>
      <c r="GCA31" s="22"/>
      <c r="GCB31" s="22"/>
      <c r="GCC31" s="22"/>
      <c r="GCD31" s="15"/>
      <c r="GCE31" s="23"/>
      <c r="GCF31" s="21"/>
      <c r="GCG31"/>
      <c r="GCH31" s="4"/>
      <c r="GCI31" s="4"/>
      <c r="GCJ31"/>
      <c r="GCK31" s="22"/>
      <c r="GCL31" s="22"/>
      <c r="GCM31" s="22"/>
      <c r="GCN31" s="15"/>
      <c r="GCO31" s="23"/>
      <c r="GCP31" s="21"/>
      <c r="GCQ31"/>
      <c r="GCR31" s="4"/>
      <c r="GCS31" s="4"/>
      <c r="GCT31"/>
      <c r="GCU31" s="22"/>
      <c r="GCV31" s="22"/>
      <c r="GCW31" s="22"/>
      <c r="GCX31" s="15"/>
      <c r="GCY31" s="23"/>
      <c r="GCZ31" s="21"/>
      <c r="GDA31"/>
      <c r="GDB31" s="4"/>
      <c r="GDC31" s="4"/>
      <c r="GDD31"/>
      <c r="GDE31" s="22"/>
      <c r="GDF31" s="22"/>
      <c r="GDG31" s="22"/>
      <c r="GDH31" s="15"/>
      <c r="GDI31" s="23"/>
      <c r="GDJ31" s="21"/>
      <c r="GDK31"/>
      <c r="GDL31" s="4"/>
      <c r="GDM31" s="4"/>
      <c r="GDN31"/>
      <c r="GDO31" s="22"/>
      <c r="GDP31" s="22"/>
      <c r="GDQ31" s="22"/>
      <c r="GDR31" s="15"/>
      <c r="GDS31" s="23"/>
      <c r="GDT31" s="21"/>
      <c r="GDU31"/>
      <c r="GDV31" s="4"/>
      <c r="GDW31" s="4"/>
      <c r="GDX31"/>
      <c r="GDY31" s="22"/>
      <c r="GDZ31" s="22"/>
      <c r="GEA31" s="22"/>
      <c r="GEB31" s="15"/>
      <c r="GEC31" s="23"/>
      <c r="GED31" s="21"/>
      <c r="GEE31"/>
      <c r="GEF31" s="4"/>
      <c r="GEG31" s="4"/>
      <c r="GEH31"/>
      <c r="GEI31" s="22"/>
      <c r="GEJ31" s="22"/>
      <c r="GEK31" s="22"/>
      <c r="GEL31" s="15"/>
      <c r="GEM31" s="23"/>
      <c r="GEN31" s="21"/>
      <c r="GEO31"/>
      <c r="GEP31" s="4"/>
      <c r="GEQ31" s="4"/>
      <c r="GER31"/>
      <c r="GES31" s="22"/>
      <c r="GET31" s="22"/>
      <c r="GEU31" s="22"/>
      <c r="GEV31" s="15"/>
      <c r="GEW31" s="23"/>
      <c r="GEX31" s="21"/>
      <c r="GEY31"/>
      <c r="GEZ31" s="4"/>
      <c r="GFA31" s="4"/>
      <c r="GFB31"/>
      <c r="GFC31" s="22"/>
      <c r="GFD31" s="22"/>
      <c r="GFE31" s="22"/>
      <c r="GFF31" s="15"/>
      <c r="GFG31" s="23"/>
      <c r="GFH31" s="21"/>
      <c r="GFI31"/>
      <c r="GFJ31" s="4"/>
      <c r="GFK31" s="4"/>
      <c r="GFL31"/>
      <c r="GFM31" s="22"/>
      <c r="GFN31" s="22"/>
      <c r="GFO31" s="22"/>
      <c r="GFP31" s="15"/>
      <c r="GFQ31" s="23"/>
      <c r="GFR31" s="21"/>
      <c r="GFS31"/>
      <c r="GFT31" s="4"/>
      <c r="GFU31" s="4"/>
      <c r="GFV31"/>
      <c r="GFW31" s="22"/>
      <c r="GFX31" s="22"/>
      <c r="GFY31" s="22"/>
      <c r="GFZ31" s="15"/>
      <c r="GGA31" s="23"/>
      <c r="GGB31" s="21"/>
      <c r="GGC31"/>
      <c r="GGD31" s="4"/>
      <c r="GGE31" s="4"/>
      <c r="GGF31"/>
      <c r="GGG31" s="22"/>
      <c r="GGH31" s="22"/>
      <c r="GGI31" s="22"/>
      <c r="GGJ31" s="15"/>
      <c r="GGK31" s="23"/>
      <c r="GGL31" s="21"/>
      <c r="GGM31"/>
      <c r="GGN31" s="4"/>
      <c r="GGO31" s="4"/>
      <c r="GGP31"/>
      <c r="GGQ31" s="22"/>
      <c r="GGR31" s="22"/>
      <c r="GGS31" s="22"/>
      <c r="GGT31" s="15"/>
      <c r="GGU31" s="23"/>
      <c r="GGV31" s="21"/>
      <c r="GGW31"/>
      <c r="GGX31" s="4"/>
      <c r="GGY31" s="4"/>
      <c r="GGZ31"/>
      <c r="GHA31" s="22"/>
      <c r="GHB31" s="22"/>
      <c r="GHC31" s="22"/>
      <c r="GHD31" s="15"/>
      <c r="GHE31" s="23"/>
      <c r="GHF31" s="21"/>
      <c r="GHG31"/>
      <c r="GHH31" s="4"/>
      <c r="GHI31" s="4"/>
      <c r="GHJ31"/>
      <c r="GHK31" s="22"/>
      <c r="GHL31" s="22"/>
      <c r="GHM31" s="22"/>
      <c r="GHN31" s="15"/>
      <c r="GHO31" s="23"/>
      <c r="GHP31" s="21"/>
      <c r="GHQ31"/>
      <c r="GHR31" s="4"/>
      <c r="GHS31" s="4"/>
      <c r="GHT31"/>
      <c r="GHU31" s="22"/>
      <c r="GHV31" s="22"/>
      <c r="GHW31" s="22"/>
      <c r="GHX31" s="15"/>
      <c r="GHY31" s="23"/>
      <c r="GHZ31" s="21"/>
      <c r="GIA31"/>
      <c r="GIB31" s="4"/>
      <c r="GIC31" s="4"/>
      <c r="GID31"/>
      <c r="GIE31" s="22"/>
      <c r="GIF31" s="22"/>
      <c r="GIG31" s="22"/>
      <c r="GIH31" s="15"/>
      <c r="GII31" s="23"/>
      <c r="GIJ31" s="21"/>
      <c r="GIK31"/>
      <c r="GIL31" s="4"/>
      <c r="GIM31" s="4"/>
      <c r="GIN31"/>
      <c r="GIO31" s="22"/>
      <c r="GIP31" s="22"/>
      <c r="GIQ31" s="22"/>
      <c r="GIR31" s="15"/>
      <c r="GIS31" s="23"/>
      <c r="GIT31" s="21"/>
      <c r="GIU31"/>
      <c r="GIV31" s="4"/>
      <c r="GIW31" s="4"/>
      <c r="GIX31"/>
      <c r="GIY31" s="22"/>
      <c r="GIZ31" s="22"/>
      <c r="GJA31" s="22"/>
      <c r="GJB31" s="15"/>
      <c r="GJC31" s="23"/>
      <c r="GJD31" s="21"/>
      <c r="GJE31"/>
      <c r="GJF31" s="4"/>
      <c r="GJG31" s="4"/>
      <c r="GJH31"/>
      <c r="GJI31" s="22"/>
      <c r="GJJ31" s="22"/>
      <c r="GJK31" s="22"/>
      <c r="GJL31" s="15"/>
      <c r="GJM31" s="23"/>
      <c r="GJN31" s="21"/>
      <c r="GJO31"/>
      <c r="GJP31" s="4"/>
      <c r="GJQ31" s="4"/>
      <c r="GJR31"/>
      <c r="GJS31" s="22"/>
      <c r="GJT31" s="22"/>
      <c r="GJU31" s="22"/>
      <c r="GJV31" s="15"/>
      <c r="GJW31" s="23"/>
      <c r="GJX31" s="21"/>
      <c r="GJY31"/>
      <c r="GJZ31" s="4"/>
      <c r="GKA31" s="4"/>
      <c r="GKB31"/>
      <c r="GKC31" s="22"/>
      <c r="GKD31" s="22"/>
      <c r="GKE31" s="22"/>
      <c r="GKF31" s="15"/>
      <c r="GKG31" s="23"/>
      <c r="GKH31" s="21"/>
      <c r="GKI31"/>
      <c r="GKJ31" s="4"/>
      <c r="GKK31" s="4"/>
      <c r="GKL31"/>
      <c r="GKM31" s="22"/>
      <c r="GKN31" s="22"/>
      <c r="GKO31" s="22"/>
      <c r="GKP31" s="15"/>
      <c r="GKQ31" s="23"/>
      <c r="GKR31" s="21"/>
      <c r="GKS31"/>
      <c r="GKT31" s="4"/>
      <c r="GKU31" s="4"/>
      <c r="GKV31"/>
      <c r="GKW31" s="22"/>
      <c r="GKX31" s="22"/>
      <c r="GKY31" s="22"/>
      <c r="GKZ31" s="15"/>
      <c r="GLA31" s="23"/>
      <c r="GLB31" s="21"/>
      <c r="GLC31"/>
      <c r="GLD31" s="4"/>
      <c r="GLE31" s="4"/>
      <c r="GLF31"/>
      <c r="GLG31" s="22"/>
      <c r="GLH31" s="22"/>
      <c r="GLI31" s="22"/>
      <c r="GLJ31" s="15"/>
      <c r="GLK31" s="23"/>
      <c r="GLL31" s="21"/>
      <c r="GLM31"/>
      <c r="GLN31" s="4"/>
      <c r="GLO31" s="4"/>
      <c r="GLP31"/>
      <c r="GLQ31" s="22"/>
      <c r="GLR31" s="22"/>
      <c r="GLS31" s="22"/>
      <c r="GLT31" s="15"/>
      <c r="GLU31" s="23"/>
      <c r="GLV31" s="21"/>
      <c r="GLW31"/>
      <c r="GLX31" s="4"/>
      <c r="GLY31" s="4"/>
      <c r="GLZ31"/>
      <c r="GMA31" s="22"/>
      <c r="GMB31" s="22"/>
      <c r="GMC31" s="22"/>
      <c r="GMD31" s="15"/>
      <c r="GME31" s="23"/>
      <c r="GMF31" s="21"/>
      <c r="GMG31"/>
      <c r="GMH31" s="4"/>
      <c r="GMI31" s="4"/>
      <c r="GMJ31"/>
      <c r="GMK31" s="22"/>
      <c r="GML31" s="22"/>
      <c r="GMM31" s="22"/>
      <c r="GMN31" s="15"/>
      <c r="GMO31" s="23"/>
      <c r="GMP31" s="21"/>
      <c r="GMQ31"/>
      <c r="GMR31" s="4"/>
      <c r="GMS31" s="4"/>
      <c r="GMT31"/>
      <c r="GMU31" s="22"/>
      <c r="GMV31" s="22"/>
      <c r="GMW31" s="22"/>
      <c r="GMX31" s="15"/>
      <c r="GMY31" s="23"/>
      <c r="GMZ31" s="21"/>
      <c r="GNA31"/>
      <c r="GNB31" s="4"/>
      <c r="GNC31" s="4"/>
      <c r="GND31"/>
      <c r="GNE31" s="22"/>
      <c r="GNF31" s="22"/>
      <c r="GNG31" s="22"/>
      <c r="GNH31" s="15"/>
      <c r="GNI31" s="23"/>
      <c r="GNJ31" s="21"/>
      <c r="GNK31"/>
      <c r="GNL31" s="4"/>
      <c r="GNM31" s="4"/>
      <c r="GNN31"/>
      <c r="GNO31" s="22"/>
      <c r="GNP31" s="22"/>
      <c r="GNQ31" s="22"/>
      <c r="GNR31" s="15"/>
      <c r="GNS31" s="23"/>
      <c r="GNT31" s="21"/>
      <c r="GNU31"/>
      <c r="GNV31" s="4"/>
      <c r="GNW31" s="4"/>
      <c r="GNX31"/>
      <c r="GNY31" s="22"/>
      <c r="GNZ31" s="22"/>
      <c r="GOA31" s="22"/>
      <c r="GOB31" s="15"/>
      <c r="GOC31" s="23"/>
      <c r="GOD31" s="21"/>
      <c r="GOE31"/>
      <c r="GOF31" s="4"/>
      <c r="GOG31" s="4"/>
      <c r="GOH31"/>
      <c r="GOI31" s="22"/>
      <c r="GOJ31" s="22"/>
      <c r="GOK31" s="22"/>
      <c r="GOL31" s="15"/>
      <c r="GOM31" s="23"/>
      <c r="GON31" s="21"/>
      <c r="GOO31"/>
      <c r="GOP31" s="4"/>
      <c r="GOQ31" s="4"/>
      <c r="GOR31"/>
      <c r="GOS31" s="22"/>
      <c r="GOT31" s="22"/>
      <c r="GOU31" s="22"/>
      <c r="GOV31" s="15"/>
      <c r="GOW31" s="23"/>
      <c r="GOX31" s="21"/>
      <c r="GOY31"/>
      <c r="GOZ31" s="4"/>
      <c r="GPA31" s="4"/>
      <c r="GPB31"/>
      <c r="GPC31" s="22"/>
      <c r="GPD31" s="22"/>
      <c r="GPE31" s="22"/>
      <c r="GPF31" s="15"/>
      <c r="GPG31" s="23"/>
      <c r="GPH31" s="21"/>
      <c r="GPI31"/>
      <c r="GPJ31" s="4"/>
      <c r="GPK31" s="4"/>
      <c r="GPL31"/>
      <c r="GPM31" s="22"/>
      <c r="GPN31" s="22"/>
      <c r="GPO31" s="22"/>
      <c r="GPP31" s="15"/>
      <c r="GPQ31" s="23"/>
      <c r="GPR31" s="21"/>
      <c r="GPS31"/>
      <c r="GPT31" s="4"/>
      <c r="GPU31" s="4"/>
      <c r="GPV31"/>
      <c r="GPW31" s="22"/>
      <c r="GPX31" s="22"/>
      <c r="GPY31" s="22"/>
      <c r="GPZ31" s="15"/>
      <c r="GQA31" s="23"/>
      <c r="GQB31" s="21"/>
      <c r="GQC31"/>
      <c r="GQD31" s="4"/>
      <c r="GQE31" s="4"/>
      <c r="GQF31"/>
      <c r="GQG31" s="22"/>
      <c r="GQH31" s="22"/>
      <c r="GQI31" s="22"/>
      <c r="GQJ31" s="15"/>
      <c r="GQK31" s="23"/>
      <c r="GQL31" s="21"/>
      <c r="GQM31"/>
      <c r="GQN31" s="4"/>
      <c r="GQO31" s="4"/>
      <c r="GQP31"/>
      <c r="GQQ31" s="22"/>
      <c r="GQR31" s="22"/>
      <c r="GQS31" s="22"/>
      <c r="GQT31" s="15"/>
      <c r="GQU31" s="23"/>
      <c r="GQV31" s="21"/>
      <c r="GQW31"/>
      <c r="GQX31" s="4"/>
      <c r="GQY31" s="4"/>
      <c r="GQZ31"/>
      <c r="GRA31" s="22"/>
      <c r="GRB31" s="22"/>
      <c r="GRC31" s="22"/>
      <c r="GRD31" s="15"/>
      <c r="GRE31" s="23"/>
      <c r="GRF31" s="21"/>
      <c r="GRG31"/>
      <c r="GRH31" s="4"/>
      <c r="GRI31" s="4"/>
      <c r="GRJ31"/>
      <c r="GRK31" s="22"/>
      <c r="GRL31" s="22"/>
      <c r="GRM31" s="22"/>
      <c r="GRN31" s="15"/>
      <c r="GRO31" s="23"/>
      <c r="GRP31" s="21"/>
      <c r="GRQ31"/>
      <c r="GRR31" s="4"/>
      <c r="GRS31" s="4"/>
      <c r="GRT31"/>
      <c r="GRU31" s="22"/>
      <c r="GRV31" s="22"/>
      <c r="GRW31" s="22"/>
      <c r="GRX31" s="15"/>
      <c r="GRY31" s="23"/>
      <c r="GRZ31" s="21"/>
      <c r="GSA31"/>
      <c r="GSB31" s="4"/>
      <c r="GSC31" s="4"/>
      <c r="GSD31"/>
      <c r="GSE31" s="22"/>
      <c r="GSF31" s="22"/>
      <c r="GSG31" s="22"/>
      <c r="GSH31" s="15"/>
      <c r="GSI31" s="23"/>
      <c r="GSJ31" s="21"/>
      <c r="GSK31"/>
      <c r="GSL31" s="4"/>
      <c r="GSM31" s="4"/>
      <c r="GSN31"/>
      <c r="GSO31" s="22"/>
      <c r="GSP31" s="22"/>
      <c r="GSQ31" s="22"/>
      <c r="GSR31" s="15"/>
      <c r="GSS31" s="23"/>
      <c r="GST31" s="21"/>
      <c r="GSU31"/>
      <c r="GSV31" s="4"/>
      <c r="GSW31" s="4"/>
      <c r="GSX31"/>
      <c r="GSY31" s="22"/>
      <c r="GSZ31" s="22"/>
      <c r="GTA31" s="22"/>
      <c r="GTB31" s="15"/>
      <c r="GTC31" s="23"/>
      <c r="GTD31" s="21"/>
      <c r="GTE31"/>
      <c r="GTF31" s="4"/>
      <c r="GTG31" s="4"/>
      <c r="GTH31"/>
      <c r="GTI31" s="22"/>
      <c r="GTJ31" s="22"/>
      <c r="GTK31" s="22"/>
      <c r="GTL31" s="15"/>
      <c r="GTM31" s="23"/>
      <c r="GTN31" s="21"/>
      <c r="GTO31"/>
      <c r="GTP31" s="4"/>
      <c r="GTQ31" s="4"/>
      <c r="GTR31"/>
      <c r="GTS31" s="22"/>
      <c r="GTT31" s="22"/>
      <c r="GTU31" s="22"/>
      <c r="GTV31" s="15"/>
      <c r="GTW31" s="23"/>
      <c r="GTX31" s="21"/>
      <c r="GTY31"/>
      <c r="GTZ31" s="4"/>
      <c r="GUA31" s="4"/>
      <c r="GUB31"/>
      <c r="GUC31" s="22"/>
      <c r="GUD31" s="22"/>
      <c r="GUE31" s="22"/>
      <c r="GUF31" s="15"/>
      <c r="GUG31" s="23"/>
      <c r="GUH31" s="21"/>
      <c r="GUI31"/>
      <c r="GUJ31" s="4"/>
      <c r="GUK31" s="4"/>
      <c r="GUL31"/>
      <c r="GUM31" s="22"/>
      <c r="GUN31" s="22"/>
      <c r="GUO31" s="22"/>
      <c r="GUP31" s="15"/>
      <c r="GUQ31" s="23"/>
      <c r="GUR31" s="21"/>
      <c r="GUS31"/>
      <c r="GUT31" s="4"/>
      <c r="GUU31" s="4"/>
      <c r="GUV31"/>
      <c r="GUW31" s="22"/>
      <c r="GUX31" s="22"/>
      <c r="GUY31" s="22"/>
      <c r="GUZ31" s="15"/>
      <c r="GVA31" s="23"/>
      <c r="GVB31" s="21"/>
      <c r="GVC31"/>
      <c r="GVD31" s="4"/>
      <c r="GVE31" s="4"/>
      <c r="GVF31"/>
      <c r="GVG31" s="22"/>
      <c r="GVH31" s="22"/>
      <c r="GVI31" s="22"/>
      <c r="GVJ31" s="15"/>
      <c r="GVK31" s="23"/>
      <c r="GVL31" s="21"/>
      <c r="GVM31"/>
      <c r="GVN31" s="4"/>
      <c r="GVO31" s="4"/>
      <c r="GVP31"/>
      <c r="GVQ31" s="22"/>
      <c r="GVR31" s="22"/>
      <c r="GVS31" s="22"/>
      <c r="GVT31" s="15"/>
      <c r="GVU31" s="23"/>
      <c r="GVV31" s="21"/>
      <c r="GVW31"/>
      <c r="GVX31" s="4"/>
      <c r="GVY31" s="4"/>
      <c r="GVZ31"/>
      <c r="GWA31" s="22"/>
      <c r="GWB31" s="22"/>
      <c r="GWC31" s="22"/>
      <c r="GWD31" s="15"/>
      <c r="GWE31" s="23"/>
      <c r="GWF31" s="21"/>
      <c r="GWG31"/>
      <c r="GWH31" s="4"/>
      <c r="GWI31" s="4"/>
      <c r="GWJ31"/>
      <c r="GWK31" s="22"/>
      <c r="GWL31" s="22"/>
      <c r="GWM31" s="22"/>
      <c r="GWN31" s="15"/>
      <c r="GWO31" s="23"/>
      <c r="GWP31" s="21"/>
      <c r="GWQ31"/>
      <c r="GWR31" s="4"/>
      <c r="GWS31" s="4"/>
      <c r="GWT31"/>
      <c r="GWU31" s="22"/>
      <c r="GWV31" s="22"/>
      <c r="GWW31" s="22"/>
      <c r="GWX31" s="15"/>
      <c r="GWY31" s="23"/>
      <c r="GWZ31" s="21"/>
      <c r="GXA31"/>
      <c r="GXB31" s="4"/>
      <c r="GXC31" s="4"/>
      <c r="GXD31"/>
      <c r="GXE31" s="22"/>
      <c r="GXF31" s="22"/>
      <c r="GXG31" s="22"/>
      <c r="GXH31" s="15"/>
      <c r="GXI31" s="23"/>
      <c r="GXJ31" s="21"/>
      <c r="GXK31"/>
      <c r="GXL31" s="4"/>
      <c r="GXM31" s="4"/>
      <c r="GXN31"/>
      <c r="GXO31" s="22"/>
      <c r="GXP31" s="22"/>
      <c r="GXQ31" s="22"/>
      <c r="GXR31" s="15"/>
      <c r="GXS31" s="23"/>
      <c r="GXT31" s="21"/>
      <c r="GXU31"/>
      <c r="GXV31" s="4"/>
      <c r="GXW31" s="4"/>
      <c r="GXX31"/>
      <c r="GXY31" s="22"/>
      <c r="GXZ31" s="22"/>
      <c r="GYA31" s="22"/>
      <c r="GYB31" s="15"/>
      <c r="GYC31" s="23"/>
      <c r="GYD31" s="21"/>
      <c r="GYE31"/>
      <c r="GYF31" s="4"/>
      <c r="GYG31" s="4"/>
      <c r="GYH31"/>
      <c r="GYI31" s="22"/>
      <c r="GYJ31" s="22"/>
      <c r="GYK31" s="22"/>
      <c r="GYL31" s="15"/>
      <c r="GYM31" s="23"/>
      <c r="GYN31" s="21"/>
      <c r="GYO31"/>
      <c r="GYP31" s="4"/>
      <c r="GYQ31" s="4"/>
      <c r="GYR31"/>
      <c r="GYS31" s="22"/>
      <c r="GYT31" s="22"/>
      <c r="GYU31" s="22"/>
      <c r="GYV31" s="15"/>
      <c r="GYW31" s="23"/>
      <c r="GYX31" s="21"/>
      <c r="GYY31"/>
      <c r="GYZ31" s="4"/>
      <c r="GZA31" s="4"/>
      <c r="GZB31"/>
      <c r="GZC31" s="22"/>
      <c r="GZD31" s="22"/>
      <c r="GZE31" s="22"/>
      <c r="GZF31" s="15"/>
      <c r="GZG31" s="23"/>
      <c r="GZH31" s="21"/>
      <c r="GZI31"/>
      <c r="GZJ31" s="4"/>
      <c r="GZK31" s="4"/>
      <c r="GZL31"/>
      <c r="GZM31" s="22"/>
      <c r="GZN31" s="22"/>
      <c r="GZO31" s="22"/>
      <c r="GZP31" s="15"/>
      <c r="GZQ31" s="23"/>
      <c r="GZR31" s="21"/>
      <c r="GZS31"/>
      <c r="GZT31" s="4"/>
      <c r="GZU31" s="4"/>
      <c r="GZV31"/>
      <c r="GZW31" s="22"/>
      <c r="GZX31" s="22"/>
      <c r="GZY31" s="22"/>
      <c r="GZZ31" s="15"/>
      <c r="HAA31" s="23"/>
      <c r="HAB31" s="21"/>
      <c r="HAC31"/>
      <c r="HAD31" s="4"/>
      <c r="HAE31" s="4"/>
      <c r="HAF31"/>
      <c r="HAG31" s="22"/>
      <c r="HAH31" s="22"/>
      <c r="HAI31" s="22"/>
      <c r="HAJ31" s="15"/>
      <c r="HAK31" s="23"/>
      <c r="HAL31" s="21"/>
      <c r="HAM31"/>
      <c r="HAN31" s="4"/>
      <c r="HAO31" s="4"/>
      <c r="HAP31"/>
      <c r="HAQ31" s="22"/>
      <c r="HAR31" s="22"/>
      <c r="HAS31" s="22"/>
      <c r="HAT31" s="15"/>
      <c r="HAU31" s="23"/>
      <c r="HAV31" s="21"/>
      <c r="HAW31"/>
      <c r="HAX31" s="4"/>
      <c r="HAY31" s="4"/>
      <c r="HAZ31"/>
      <c r="HBA31" s="22"/>
      <c r="HBB31" s="22"/>
      <c r="HBC31" s="22"/>
      <c r="HBD31" s="15"/>
      <c r="HBE31" s="23"/>
      <c r="HBF31" s="21"/>
      <c r="HBG31"/>
      <c r="HBH31" s="4"/>
      <c r="HBI31" s="4"/>
      <c r="HBJ31"/>
      <c r="HBK31" s="22"/>
      <c r="HBL31" s="22"/>
      <c r="HBM31" s="22"/>
      <c r="HBN31" s="15"/>
      <c r="HBO31" s="23"/>
      <c r="HBP31" s="21"/>
      <c r="HBQ31"/>
      <c r="HBR31" s="4"/>
      <c r="HBS31" s="4"/>
      <c r="HBT31"/>
      <c r="HBU31" s="22"/>
      <c r="HBV31" s="22"/>
      <c r="HBW31" s="22"/>
      <c r="HBX31" s="15"/>
      <c r="HBY31" s="23"/>
      <c r="HBZ31" s="21"/>
      <c r="HCA31"/>
      <c r="HCB31" s="4"/>
      <c r="HCC31" s="4"/>
      <c r="HCD31"/>
      <c r="HCE31" s="22"/>
      <c r="HCF31" s="22"/>
      <c r="HCG31" s="22"/>
      <c r="HCH31" s="15"/>
      <c r="HCI31" s="23"/>
      <c r="HCJ31" s="21"/>
      <c r="HCK31"/>
      <c r="HCL31" s="4"/>
      <c r="HCM31" s="4"/>
      <c r="HCN31"/>
      <c r="HCO31" s="22"/>
      <c r="HCP31" s="22"/>
      <c r="HCQ31" s="22"/>
      <c r="HCR31" s="15"/>
      <c r="HCS31" s="23"/>
      <c r="HCT31" s="21"/>
      <c r="HCU31"/>
      <c r="HCV31" s="4"/>
      <c r="HCW31" s="4"/>
      <c r="HCX31"/>
      <c r="HCY31" s="22"/>
      <c r="HCZ31" s="22"/>
      <c r="HDA31" s="22"/>
      <c r="HDB31" s="15"/>
      <c r="HDC31" s="23"/>
      <c r="HDD31" s="21"/>
      <c r="HDE31"/>
      <c r="HDF31" s="4"/>
      <c r="HDG31" s="4"/>
      <c r="HDH31"/>
      <c r="HDI31" s="22"/>
      <c r="HDJ31" s="22"/>
      <c r="HDK31" s="22"/>
      <c r="HDL31" s="15"/>
      <c r="HDM31" s="23"/>
      <c r="HDN31" s="21"/>
      <c r="HDO31"/>
      <c r="HDP31" s="4"/>
      <c r="HDQ31" s="4"/>
      <c r="HDR31"/>
      <c r="HDS31" s="22"/>
      <c r="HDT31" s="22"/>
      <c r="HDU31" s="22"/>
      <c r="HDV31" s="15"/>
      <c r="HDW31" s="23"/>
      <c r="HDX31" s="21"/>
      <c r="HDY31"/>
      <c r="HDZ31" s="4"/>
      <c r="HEA31" s="4"/>
      <c r="HEB31"/>
      <c r="HEC31" s="22"/>
      <c r="HED31" s="22"/>
      <c r="HEE31" s="22"/>
      <c r="HEF31" s="15"/>
      <c r="HEG31" s="23"/>
      <c r="HEH31" s="21"/>
      <c r="HEI31"/>
      <c r="HEJ31" s="4"/>
      <c r="HEK31" s="4"/>
      <c r="HEL31"/>
      <c r="HEM31" s="22"/>
      <c r="HEN31" s="22"/>
      <c r="HEO31" s="22"/>
      <c r="HEP31" s="15"/>
      <c r="HEQ31" s="23"/>
      <c r="HER31" s="21"/>
      <c r="HES31"/>
      <c r="HET31" s="4"/>
      <c r="HEU31" s="4"/>
      <c r="HEV31"/>
      <c r="HEW31" s="22"/>
      <c r="HEX31" s="22"/>
      <c r="HEY31" s="22"/>
      <c r="HEZ31" s="15"/>
      <c r="HFA31" s="23"/>
      <c r="HFB31" s="21"/>
      <c r="HFC31"/>
      <c r="HFD31" s="4"/>
      <c r="HFE31" s="4"/>
      <c r="HFF31"/>
      <c r="HFG31" s="22"/>
      <c r="HFH31" s="22"/>
      <c r="HFI31" s="22"/>
      <c r="HFJ31" s="15"/>
      <c r="HFK31" s="23"/>
      <c r="HFL31" s="21"/>
      <c r="HFM31"/>
      <c r="HFN31" s="4"/>
      <c r="HFO31" s="4"/>
      <c r="HFP31"/>
      <c r="HFQ31" s="22"/>
      <c r="HFR31" s="22"/>
      <c r="HFS31" s="22"/>
      <c r="HFT31" s="15"/>
      <c r="HFU31" s="23"/>
      <c r="HFV31" s="21"/>
      <c r="HFW31"/>
      <c r="HFX31" s="4"/>
      <c r="HFY31" s="4"/>
      <c r="HFZ31"/>
      <c r="HGA31" s="22"/>
      <c r="HGB31" s="22"/>
      <c r="HGC31" s="22"/>
      <c r="HGD31" s="15"/>
      <c r="HGE31" s="23"/>
      <c r="HGF31" s="21"/>
      <c r="HGG31"/>
      <c r="HGH31" s="4"/>
      <c r="HGI31" s="4"/>
      <c r="HGJ31"/>
      <c r="HGK31" s="22"/>
      <c r="HGL31" s="22"/>
      <c r="HGM31" s="22"/>
      <c r="HGN31" s="15"/>
      <c r="HGO31" s="23"/>
      <c r="HGP31" s="21"/>
      <c r="HGQ31"/>
      <c r="HGR31" s="4"/>
      <c r="HGS31" s="4"/>
      <c r="HGT31"/>
      <c r="HGU31" s="22"/>
      <c r="HGV31" s="22"/>
      <c r="HGW31" s="22"/>
      <c r="HGX31" s="15"/>
      <c r="HGY31" s="23"/>
      <c r="HGZ31" s="21"/>
      <c r="HHA31"/>
      <c r="HHB31" s="4"/>
      <c r="HHC31" s="4"/>
      <c r="HHD31"/>
      <c r="HHE31" s="22"/>
      <c r="HHF31" s="22"/>
      <c r="HHG31" s="22"/>
      <c r="HHH31" s="15"/>
      <c r="HHI31" s="23"/>
      <c r="HHJ31" s="21"/>
      <c r="HHK31"/>
      <c r="HHL31" s="4"/>
      <c r="HHM31" s="4"/>
      <c r="HHN31"/>
      <c r="HHO31" s="22"/>
      <c r="HHP31" s="22"/>
      <c r="HHQ31" s="22"/>
      <c r="HHR31" s="15"/>
      <c r="HHS31" s="23"/>
      <c r="HHT31" s="21"/>
      <c r="HHU31"/>
      <c r="HHV31" s="4"/>
      <c r="HHW31" s="4"/>
      <c r="HHX31"/>
      <c r="HHY31" s="22"/>
      <c r="HHZ31" s="22"/>
      <c r="HIA31" s="22"/>
      <c r="HIB31" s="15"/>
      <c r="HIC31" s="23"/>
      <c r="HID31" s="21"/>
      <c r="HIE31"/>
      <c r="HIF31" s="4"/>
      <c r="HIG31" s="4"/>
      <c r="HIH31"/>
      <c r="HII31" s="22"/>
      <c r="HIJ31" s="22"/>
      <c r="HIK31" s="22"/>
      <c r="HIL31" s="15"/>
      <c r="HIM31" s="23"/>
      <c r="HIN31" s="21"/>
      <c r="HIO31"/>
      <c r="HIP31" s="4"/>
      <c r="HIQ31" s="4"/>
      <c r="HIR31"/>
      <c r="HIS31" s="22"/>
      <c r="HIT31" s="22"/>
      <c r="HIU31" s="22"/>
      <c r="HIV31" s="15"/>
      <c r="HIW31" s="23"/>
      <c r="HIX31" s="21"/>
      <c r="HIY31"/>
      <c r="HIZ31" s="4"/>
      <c r="HJA31" s="4"/>
      <c r="HJB31"/>
      <c r="HJC31" s="22"/>
      <c r="HJD31" s="22"/>
      <c r="HJE31" s="22"/>
      <c r="HJF31" s="15"/>
      <c r="HJG31" s="23"/>
      <c r="HJH31" s="21"/>
      <c r="HJI31"/>
      <c r="HJJ31" s="4"/>
      <c r="HJK31" s="4"/>
      <c r="HJL31"/>
      <c r="HJM31" s="22"/>
      <c r="HJN31" s="22"/>
      <c r="HJO31" s="22"/>
      <c r="HJP31" s="15"/>
      <c r="HJQ31" s="23"/>
      <c r="HJR31" s="21"/>
      <c r="HJS31"/>
      <c r="HJT31" s="4"/>
      <c r="HJU31" s="4"/>
      <c r="HJV31"/>
      <c r="HJW31" s="22"/>
      <c r="HJX31" s="22"/>
      <c r="HJY31" s="22"/>
      <c r="HJZ31" s="15"/>
      <c r="HKA31" s="23"/>
      <c r="HKB31" s="21"/>
      <c r="HKC31"/>
      <c r="HKD31" s="4"/>
      <c r="HKE31" s="4"/>
      <c r="HKF31"/>
      <c r="HKG31" s="22"/>
      <c r="HKH31" s="22"/>
      <c r="HKI31" s="22"/>
      <c r="HKJ31" s="15"/>
      <c r="HKK31" s="23"/>
      <c r="HKL31" s="21"/>
      <c r="HKM31"/>
      <c r="HKN31" s="4"/>
      <c r="HKO31" s="4"/>
      <c r="HKP31"/>
      <c r="HKQ31" s="22"/>
      <c r="HKR31" s="22"/>
      <c r="HKS31" s="22"/>
      <c r="HKT31" s="15"/>
      <c r="HKU31" s="23"/>
      <c r="HKV31" s="21"/>
      <c r="HKW31"/>
      <c r="HKX31" s="4"/>
      <c r="HKY31" s="4"/>
      <c r="HKZ31"/>
      <c r="HLA31" s="22"/>
      <c r="HLB31" s="22"/>
      <c r="HLC31" s="22"/>
      <c r="HLD31" s="15"/>
      <c r="HLE31" s="23"/>
      <c r="HLF31" s="21"/>
      <c r="HLG31"/>
      <c r="HLH31" s="4"/>
      <c r="HLI31" s="4"/>
      <c r="HLJ31"/>
      <c r="HLK31" s="22"/>
      <c r="HLL31" s="22"/>
      <c r="HLM31" s="22"/>
      <c r="HLN31" s="15"/>
      <c r="HLO31" s="23"/>
      <c r="HLP31" s="21"/>
      <c r="HLQ31"/>
      <c r="HLR31" s="4"/>
      <c r="HLS31" s="4"/>
      <c r="HLT31"/>
      <c r="HLU31" s="22"/>
      <c r="HLV31" s="22"/>
      <c r="HLW31" s="22"/>
      <c r="HLX31" s="15"/>
      <c r="HLY31" s="23"/>
      <c r="HLZ31" s="21"/>
      <c r="HMA31"/>
      <c r="HMB31" s="4"/>
      <c r="HMC31" s="4"/>
      <c r="HMD31"/>
      <c r="HME31" s="22"/>
      <c r="HMF31" s="22"/>
      <c r="HMG31" s="22"/>
      <c r="HMH31" s="15"/>
      <c r="HMI31" s="23"/>
      <c r="HMJ31" s="21"/>
      <c r="HMK31"/>
      <c r="HML31" s="4"/>
      <c r="HMM31" s="4"/>
      <c r="HMN31"/>
      <c r="HMO31" s="22"/>
      <c r="HMP31" s="22"/>
      <c r="HMQ31" s="22"/>
      <c r="HMR31" s="15"/>
      <c r="HMS31" s="23"/>
      <c r="HMT31" s="21"/>
      <c r="HMU31"/>
      <c r="HMV31" s="4"/>
      <c r="HMW31" s="4"/>
      <c r="HMX31"/>
      <c r="HMY31" s="22"/>
      <c r="HMZ31" s="22"/>
      <c r="HNA31" s="22"/>
      <c r="HNB31" s="15"/>
      <c r="HNC31" s="23"/>
      <c r="HND31" s="21"/>
      <c r="HNE31"/>
      <c r="HNF31" s="4"/>
      <c r="HNG31" s="4"/>
      <c r="HNH31"/>
      <c r="HNI31" s="22"/>
      <c r="HNJ31" s="22"/>
      <c r="HNK31" s="22"/>
      <c r="HNL31" s="15"/>
      <c r="HNM31" s="23"/>
      <c r="HNN31" s="21"/>
      <c r="HNO31"/>
      <c r="HNP31" s="4"/>
      <c r="HNQ31" s="4"/>
      <c r="HNR31"/>
      <c r="HNS31" s="22"/>
      <c r="HNT31" s="22"/>
      <c r="HNU31" s="22"/>
      <c r="HNV31" s="15"/>
      <c r="HNW31" s="23"/>
      <c r="HNX31" s="21"/>
      <c r="HNY31"/>
      <c r="HNZ31" s="4"/>
      <c r="HOA31" s="4"/>
      <c r="HOB31"/>
      <c r="HOC31" s="22"/>
      <c r="HOD31" s="22"/>
      <c r="HOE31" s="22"/>
      <c r="HOF31" s="15"/>
      <c r="HOG31" s="23"/>
      <c r="HOH31" s="21"/>
      <c r="HOI31"/>
      <c r="HOJ31" s="4"/>
      <c r="HOK31" s="4"/>
      <c r="HOL31"/>
      <c r="HOM31" s="22"/>
      <c r="HON31" s="22"/>
      <c r="HOO31" s="22"/>
      <c r="HOP31" s="15"/>
      <c r="HOQ31" s="23"/>
      <c r="HOR31" s="21"/>
      <c r="HOS31"/>
      <c r="HOT31" s="4"/>
      <c r="HOU31" s="4"/>
      <c r="HOV31"/>
      <c r="HOW31" s="22"/>
      <c r="HOX31" s="22"/>
      <c r="HOY31" s="22"/>
      <c r="HOZ31" s="15"/>
      <c r="HPA31" s="23"/>
      <c r="HPB31" s="21"/>
      <c r="HPC31"/>
      <c r="HPD31" s="4"/>
      <c r="HPE31" s="4"/>
      <c r="HPF31"/>
      <c r="HPG31" s="22"/>
      <c r="HPH31" s="22"/>
      <c r="HPI31" s="22"/>
      <c r="HPJ31" s="15"/>
      <c r="HPK31" s="23"/>
      <c r="HPL31" s="21"/>
      <c r="HPM31"/>
      <c r="HPN31" s="4"/>
      <c r="HPO31" s="4"/>
      <c r="HPP31"/>
      <c r="HPQ31" s="22"/>
      <c r="HPR31" s="22"/>
      <c r="HPS31" s="22"/>
      <c r="HPT31" s="15"/>
      <c r="HPU31" s="23"/>
      <c r="HPV31" s="21"/>
      <c r="HPW31"/>
      <c r="HPX31" s="4"/>
      <c r="HPY31" s="4"/>
      <c r="HPZ31"/>
      <c r="HQA31" s="22"/>
      <c r="HQB31" s="22"/>
      <c r="HQC31" s="22"/>
      <c r="HQD31" s="15"/>
      <c r="HQE31" s="23"/>
      <c r="HQF31" s="21"/>
      <c r="HQG31"/>
      <c r="HQH31" s="4"/>
      <c r="HQI31" s="4"/>
      <c r="HQJ31"/>
      <c r="HQK31" s="22"/>
      <c r="HQL31" s="22"/>
      <c r="HQM31" s="22"/>
      <c r="HQN31" s="15"/>
      <c r="HQO31" s="23"/>
      <c r="HQP31" s="21"/>
      <c r="HQQ31"/>
      <c r="HQR31" s="4"/>
      <c r="HQS31" s="4"/>
      <c r="HQT31"/>
      <c r="HQU31" s="22"/>
      <c r="HQV31" s="22"/>
      <c r="HQW31" s="22"/>
      <c r="HQX31" s="15"/>
      <c r="HQY31" s="23"/>
      <c r="HQZ31" s="21"/>
      <c r="HRA31"/>
      <c r="HRB31" s="4"/>
      <c r="HRC31" s="4"/>
      <c r="HRD31"/>
      <c r="HRE31" s="22"/>
      <c r="HRF31" s="22"/>
      <c r="HRG31" s="22"/>
      <c r="HRH31" s="15"/>
      <c r="HRI31" s="23"/>
      <c r="HRJ31" s="21"/>
      <c r="HRK31"/>
      <c r="HRL31" s="4"/>
      <c r="HRM31" s="4"/>
      <c r="HRN31"/>
      <c r="HRO31" s="22"/>
      <c r="HRP31" s="22"/>
      <c r="HRQ31" s="22"/>
      <c r="HRR31" s="15"/>
      <c r="HRS31" s="23"/>
      <c r="HRT31" s="21"/>
      <c r="HRU31"/>
      <c r="HRV31" s="4"/>
      <c r="HRW31" s="4"/>
      <c r="HRX31"/>
      <c r="HRY31" s="22"/>
      <c r="HRZ31" s="22"/>
      <c r="HSA31" s="22"/>
      <c r="HSB31" s="15"/>
      <c r="HSC31" s="23"/>
      <c r="HSD31" s="21"/>
      <c r="HSE31"/>
      <c r="HSF31" s="4"/>
      <c r="HSG31" s="4"/>
      <c r="HSH31"/>
      <c r="HSI31" s="22"/>
      <c r="HSJ31" s="22"/>
      <c r="HSK31" s="22"/>
      <c r="HSL31" s="15"/>
      <c r="HSM31" s="23"/>
      <c r="HSN31" s="21"/>
      <c r="HSO31"/>
      <c r="HSP31" s="4"/>
      <c r="HSQ31" s="4"/>
      <c r="HSR31"/>
      <c r="HSS31" s="22"/>
      <c r="HST31" s="22"/>
      <c r="HSU31" s="22"/>
      <c r="HSV31" s="15"/>
      <c r="HSW31" s="23"/>
      <c r="HSX31" s="21"/>
      <c r="HSY31"/>
      <c r="HSZ31" s="4"/>
      <c r="HTA31" s="4"/>
      <c r="HTB31"/>
      <c r="HTC31" s="22"/>
      <c r="HTD31" s="22"/>
      <c r="HTE31" s="22"/>
      <c r="HTF31" s="15"/>
      <c r="HTG31" s="23"/>
      <c r="HTH31" s="21"/>
      <c r="HTI31"/>
      <c r="HTJ31" s="4"/>
      <c r="HTK31" s="4"/>
      <c r="HTL31"/>
      <c r="HTM31" s="22"/>
      <c r="HTN31" s="22"/>
      <c r="HTO31" s="22"/>
      <c r="HTP31" s="15"/>
      <c r="HTQ31" s="23"/>
      <c r="HTR31" s="21"/>
      <c r="HTS31"/>
      <c r="HTT31" s="4"/>
      <c r="HTU31" s="4"/>
      <c r="HTV31"/>
      <c r="HTW31" s="22"/>
      <c r="HTX31" s="22"/>
      <c r="HTY31" s="22"/>
      <c r="HTZ31" s="15"/>
      <c r="HUA31" s="23"/>
      <c r="HUB31" s="21"/>
      <c r="HUC31"/>
      <c r="HUD31" s="4"/>
      <c r="HUE31" s="4"/>
      <c r="HUF31"/>
      <c r="HUG31" s="22"/>
      <c r="HUH31" s="22"/>
      <c r="HUI31" s="22"/>
      <c r="HUJ31" s="15"/>
      <c r="HUK31" s="23"/>
      <c r="HUL31" s="21"/>
      <c r="HUM31"/>
      <c r="HUN31" s="4"/>
      <c r="HUO31" s="4"/>
      <c r="HUP31"/>
      <c r="HUQ31" s="22"/>
      <c r="HUR31" s="22"/>
      <c r="HUS31" s="22"/>
      <c r="HUT31" s="15"/>
      <c r="HUU31" s="23"/>
      <c r="HUV31" s="21"/>
      <c r="HUW31"/>
      <c r="HUX31" s="4"/>
      <c r="HUY31" s="4"/>
      <c r="HUZ31"/>
      <c r="HVA31" s="22"/>
      <c r="HVB31" s="22"/>
      <c r="HVC31" s="22"/>
      <c r="HVD31" s="15"/>
      <c r="HVE31" s="23"/>
      <c r="HVF31" s="21"/>
      <c r="HVG31"/>
      <c r="HVH31" s="4"/>
      <c r="HVI31" s="4"/>
      <c r="HVJ31"/>
      <c r="HVK31" s="22"/>
      <c r="HVL31" s="22"/>
      <c r="HVM31" s="22"/>
      <c r="HVN31" s="15"/>
      <c r="HVO31" s="23"/>
      <c r="HVP31" s="21"/>
      <c r="HVQ31"/>
      <c r="HVR31" s="4"/>
      <c r="HVS31" s="4"/>
      <c r="HVT31"/>
      <c r="HVU31" s="22"/>
      <c r="HVV31" s="22"/>
      <c r="HVW31" s="22"/>
      <c r="HVX31" s="15"/>
      <c r="HVY31" s="23"/>
      <c r="HVZ31" s="21"/>
      <c r="HWA31"/>
      <c r="HWB31" s="4"/>
      <c r="HWC31" s="4"/>
      <c r="HWD31"/>
      <c r="HWE31" s="22"/>
      <c r="HWF31" s="22"/>
      <c r="HWG31" s="22"/>
      <c r="HWH31" s="15"/>
      <c r="HWI31" s="23"/>
      <c r="HWJ31" s="21"/>
      <c r="HWK31"/>
      <c r="HWL31" s="4"/>
      <c r="HWM31" s="4"/>
      <c r="HWN31"/>
      <c r="HWO31" s="22"/>
      <c r="HWP31" s="22"/>
      <c r="HWQ31" s="22"/>
      <c r="HWR31" s="15"/>
      <c r="HWS31" s="23"/>
      <c r="HWT31" s="21"/>
      <c r="HWU31"/>
      <c r="HWV31" s="4"/>
      <c r="HWW31" s="4"/>
      <c r="HWX31"/>
      <c r="HWY31" s="22"/>
      <c r="HWZ31" s="22"/>
      <c r="HXA31" s="22"/>
      <c r="HXB31" s="15"/>
      <c r="HXC31" s="23"/>
      <c r="HXD31" s="21"/>
      <c r="HXE31"/>
      <c r="HXF31" s="4"/>
      <c r="HXG31" s="4"/>
      <c r="HXH31"/>
      <c r="HXI31" s="22"/>
      <c r="HXJ31" s="22"/>
      <c r="HXK31" s="22"/>
      <c r="HXL31" s="15"/>
      <c r="HXM31" s="23"/>
      <c r="HXN31" s="21"/>
      <c r="HXO31"/>
      <c r="HXP31" s="4"/>
      <c r="HXQ31" s="4"/>
      <c r="HXR31"/>
      <c r="HXS31" s="22"/>
      <c r="HXT31" s="22"/>
      <c r="HXU31" s="22"/>
      <c r="HXV31" s="15"/>
      <c r="HXW31" s="23"/>
      <c r="HXX31" s="21"/>
      <c r="HXY31"/>
      <c r="HXZ31" s="4"/>
      <c r="HYA31" s="4"/>
      <c r="HYB31"/>
      <c r="HYC31" s="22"/>
      <c r="HYD31" s="22"/>
      <c r="HYE31" s="22"/>
      <c r="HYF31" s="15"/>
      <c r="HYG31" s="23"/>
      <c r="HYH31" s="21"/>
      <c r="HYI31"/>
      <c r="HYJ31" s="4"/>
      <c r="HYK31" s="4"/>
      <c r="HYL31"/>
      <c r="HYM31" s="22"/>
      <c r="HYN31" s="22"/>
      <c r="HYO31" s="22"/>
      <c r="HYP31" s="15"/>
      <c r="HYQ31" s="23"/>
      <c r="HYR31" s="21"/>
      <c r="HYS31"/>
      <c r="HYT31" s="4"/>
      <c r="HYU31" s="4"/>
      <c r="HYV31"/>
      <c r="HYW31" s="22"/>
      <c r="HYX31" s="22"/>
      <c r="HYY31" s="22"/>
      <c r="HYZ31" s="15"/>
      <c r="HZA31" s="23"/>
      <c r="HZB31" s="21"/>
      <c r="HZC31"/>
      <c r="HZD31" s="4"/>
      <c r="HZE31" s="4"/>
      <c r="HZF31"/>
      <c r="HZG31" s="22"/>
      <c r="HZH31" s="22"/>
      <c r="HZI31" s="22"/>
      <c r="HZJ31" s="15"/>
      <c r="HZK31" s="23"/>
      <c r="HZL31" s="21"/>
      <c r="HZM31"/>
      <c r="HZN31" s="4"/>
      <c r="HZO31" s="4"/>
      <c r="HZP31"/>
      <c r="HZQ31" s="22"/>
      <c r="HZR31" s="22"/>
      <c r="HZS31" s="22"/>
      <c r="HZT31" s="15"/>
      <c r="HZU31" s="23"/>
      <c r="HZV31" s="21"/>
      <c r="HZW31"/>
      <c r="HZX31" s="4"/>
      <c r="HZY31" s="4"/>
      <c r="HZZ31"/>
      <c r="IAA31" s="22"/>
      <c r="IAB31" s="22"/>
      <c r="IAC31" s="22"/>
      <c r="IAD31" s="15"/>
      <c r="IAE31" s="23"/>
      <c r="IAF31" s="21"/>
      <c r="IAG31"/>
      <c r="IAH31" s="4"/>
      <c r="IAI31" s="4"/>
      <c r="IAJ31"/>
      <c r="IAK31" s="22"/>
      <c r="IAL31" s="22"/>
      <c r="IAM31" s="22"/>
      <c r="IAN31" s="15"/>
      <c r="IAO31" s="23"/>
      <c r="IAP31" s="21"/>
      <c r="IAQ31"/>
      <c r="IAR31" s="4"/>
      <c r="IAS31" s="4"/>
      <c r="IAT31"/>
      <c r="IAU31" s="22"/>
      <c r="IAV31" s="22"/>
      <c r="IAW31" s="22"/>
      <c r="IAX31" s="15"/>
      <c r="IAY31" s="23"/>
      <c r="IAZ31" s="21"/>
      <c r="IBA31"/>
      <c r="IBB31" s="4"/>
      <c r="IBC31" s="4"/>
      <c r="IBD31"/>
      <c r="IBE31" s="22"/>
      <c r="IBF31" s="22"/>
      <c r="IBG31" s="22"/>
      <c r="IBH31" s="15"/>
      <c r="IBI31" s="23"/>
      <c r="IBJ31" s="21"/>
      <c r="IBK31"/>
      <c r="IBL31" s="4"/>
      <c r="IBM31" s="4"/>
      <c r="IBN31"/>
      <c r="IBO31" s="22"/>
      <c r="IBP31" s="22"/>
      <c r="IBQ31" s="22"/>
      <c r="IBR31" s="15"/>
      <c r="IBS31" s="23"/>
      <c r="IBT31" s="21"/>
      <c r="IBU31"/>
      <c r="IBV31" s="4"/>
      <c r="IBW31" s="4"/>
      <c r="IBX31"/>
      <c r="IBY31" s="22"/>
      <c r="IBZ31" s="22"/>
      <c r="ICA31" s="22"/>
      <c r="ICB31" s="15"/>
      <c r="ICC31" s="23"/>
      <c r="ICD31" s="21"/>
      <c r="ICE31"/>
      <c r="ICF31" s="4"/>
      <c r="ICG31" s="4"/>
      <c r="ICH31"/>
      <c r="ICI31" s="22"/>
      <c r="ICJ31" s="22"/>
      <c r="ICK31" s="22"/>
      <c r="ICL31" s="15"/>
      <c r="ICM31" s="23"/>
      <c r="ICN31" s="21"/>
      <c r="ICO31"/>
      <c r="ICP31" s="4"/>
      <c r="ICQ31" s="4"/>
      <c r="ICR31"/>
      <c r="ICS31" s="22"/>
      <c r="ICT31" s="22"/>
      <c r="ICU31" s="22"/>
      <c r="ICV31" s="15"/>
      <c r="ICW31" s="23"/>
      <c r="ICX31" s="21"/>
      <c r="ICY31"/>
      <c r="ICZ31" s="4"/>
      <c r="IDA31" s="4"/>
      <c r="IDB31"/>
      <c r="IDC31" s="22"/>
      <c r="IDD31" s="22"/>
      <c r="IDE31" s="22"/>
      <c r="IDF31" s="15"/>
      <c r="IDG31" s="23"/>
      <c r="IDH31" s="21"/>
      <c r="IDI31"/>
      <c r="IDJ31" s="4"/>
      <c r="IDK31" s="4"/>
      <c r="IDL31"/>
      <c r="IDM31" s="22"/>
      <c r="IDN31" s="22"/>
      <c r="IDO31" s="22"/>
      <c r="IDP31" s="15"/>
      <c r="IDQ31" s="23"/>
      <c r="IDR31" s="21"/>
      <c r="IDS31"/>
      <c r="IDT31" s="4"/>
      <c r="IDU31" s="4"/>
      <c r="IDV31"/>
      <c r="IDW31" s="22"/>
      <c r="IDX31" s="22"/>
      <c r="IDY31" s="22"/>
      <c r="IDZ31" s="15"/>
      <c r="IEA31" s="23"/>
      <c r="IEB31" s="21"/>
      <c r="IEC31"/>
      <c r="IED31" s="4"/>
      <c r="IEE31" s="4"/>
      <c r="IEF31"/>
      <c r="IEG31" s="22"/>
      <c r="IEH31" s="22"/>
      <c r="IEI31" s="22"/>
      <c r="IEJ31" s="15"/>
      <c r="IEK31" s="23"/>
      <c r="IEL31" s="21"/>
      <c r="IEM31"/>
      <c r="IEN31" s="4"/>
      <c r="IEO31" s="4"/>
      <c r="IEP31"/>
      <c r="IEQ31" s="22"/>
      <c r="IER31" s="22"/>
      <c r="IES31" s="22"/>
      <c r="IET31" s="15"/>
      <c r="IEU31" s="23"/>
      <c r="IEV31" s="21"/>
      <c r="IEW31"/>
      <c r="IEX31" s="4"/>
      <c r="IEY31" s="4"/>
      <c r="IEZ31"/>
      <c r="IFA31" s="22"/>
      <c r="IFB31" s="22"/>
      <c r="IFC31" s="22"/>
      <c r="IFD31" s="15"/>
      <c r="IFE31" s="23"/>
      <c r="IFF31" s="21"/>
      <c r="IFG31"/>
      <c r="IFH31" s="4"/>
      <c r="IFI31" s="4"/>
      <c r="IFJ31"/>
      <c r="IFK31" s="22"/>
      <c r="IFL31" s="22"/>
      <c r="IFM31" s="22"/>
      <c r="IFN31" s="15"/>
      <c r="IFO31" s="23"/>
      <c r="IFP31" s="21"/>
      <c r="IFQ31"/>
      <c r="IFR31" s="4"/>
      <c r="IFS31" s="4"/>
      <c r="IFT31"/>
      <c r="IFU31" s="22"/>
      <c r="IFV31" s="22"/>
      <c r="IFW31" s="22"/>
      <c r="IFX31" s="15"/>
      <c r="IFY31" s="23"/>
      <c r="IFZ31" s="21"/>
      <c r="IGA31"/>
      <c r="IGB31" s="4"/>
      <c r="IGC31" s="4"/>
      <c r="IGD31"/>
      <c r="IGE31" s="22"/>
      <c r="IGF31" s="22"/>
      <c r="IGG31" s="22"/>
      <c r="IGH31" s="15"/>
      <c r="IGI31" s="23"/>
      <c r="IGJ31" s="21"/>
      <c r="IGK31"/>
      <c r="IGL31" s="4"/>
      <c r="IGM31" s="4"/>
      <c r="IGN31"/>
      <c r="IGO31" s="22"/>
      <c r="IGP31" s="22"/>
      <c r="IGQ31" s="22"/>
      <c r="IGR31" s="15"/>
      <c r="IGS31" s="23"/>
      <c r="IGT31" s="21"/>
      <c r="IGU31"/>
      <c r="IGV31" s="4"/>
      <c r="IGW31" s="4"/>
      <c r="IGX31"/>
      <c r="IGY31" s="22"/>
      <c r="IGZ31" s="22"/>
      <c r="IHA31" s="22"/>
      <c r="IHB31" s="15"/>
      <c r="IHC31" s="23"/>
      <c r="IHD31" s="21"/>
      <c r="IHE31"/>
      <c r="IHF31" s="4"/>
      <c r="IHG31" s="4"/>
      <c r="IHH31"/>
      <c r="IHI31" s="22"/>
      <c r="IHJ31" s="22"/>
      <c r="IHK31" s="22"/>
      <c r="IHL31" s="15"/>
      <c r="IHM31" s="23"/>
      <c r="IHN31" s="21"/>
      <c r="IHO31"/>
      <c r="IHP31" s="4"/>
      <c r="IHQ31" s="4"/>
      <c r="IHR31"/>
      <c r="IHS31" s="22"/>
      <c r="IHT31" s="22"/>
      <c r="IHU31" s="22"/>
      <c r="IHV31" s="15"/>
      <c r="IHW31" s="23"/>
      <c r="IHX31" s="21"/>
      <c r="IHY31"/>
      <c r="IHZ31" s="4"/>
      <c r="IIA31" s="4"/>
      <c r="IIB31"/>
      <c r="IIC31" s="22"/>
      <c r="IID31" s="22"/>
      <c r="IIE31" s="22"/>
      <c r="IIF31" s="15"/>
      <c r="IIG31" s="23"/>
      <c r="IIH31" s="21"/>
      <c r="III31"/>
      <c r="IIJ31" s="4"/>
      <c r="IIK31" s="4"/>
      <c r="IIL31"/>
      <c r="IIM31" s="22"/>
      <c r="IIN31" s="22"/>
      <c r="IIO31" s="22"/>
      <c r="IIP31" s="15"/>
      <c r="IIQ31" s="23"/>
      <c r="IIR31" s="21"/>
      <c r="IIS31"/>
      <c r="IIT31" s="4"/>
      <c r="IIU31" s="4"/>
      <c r="IIV31"/>
      <c r="IIW31" s="22"/>
      <c r="IIX31" s="22"/>
      <c r="IIY31" s="22"/>
      <c r="IIZ31" s="15"/>
      <c r="IJA31" s="23"/>
      <c r="IJB31" s="21"/>
      <c r="IJC31"/>
      <c r="IJD31" s="4"/>
      <c r="IJE31" s="4"/>
      <c r="IJF31"/>
      <c r="IJG31" s="22"/>
      <c r="IJH31" s="22"/>
      <c r="IJI31" s="22"/>
      <c r="IJJ31" s="15"/>
      <c r="IJK31" s="23"/>
      <c r="IJL31" s="21"/>
      <c r="IJM31"/>
      <c r="IJN31" s="4"/>
      <c r="IJO31" s="4"/>
      <c r="IJP31"/>
      <c r="IJQ31" s="22"/>
      <c r="IJR31" s="22"/>
      <c r="IJS31" s="22"/>
      <c r="IJT31" s="15"/>
      <c r="IJU31" s="23"/>
      <c r="IJV31" s="21"/>
      <c r="IJW31"/>
      <c r="IJX31" s="4"/>
      <c r="IJY31" s="4"/>
      <c r="IJZ31"/>
      <c r="IKA31" s="22"/>
      <c r="IKB31" s="22"/>
      <c r="IKC31" s="22"/>
      <c r="IKD31" s="15"/>
      <c r="IKE31" s="23"/>
      <c r="IKF31" s="21"/>
      <c r="IKG31"/>
      <c r="IKH31" s="4"/>
      <c r="IKI31" s="4"/>
      <c r="IKJ31"/>
      <c r="IKK31" s="22"/>
      <c r="IKL31" s="22"/>
      <c r="IKM31" s="22"/>
      <c r="IKN31" s="15"/>
      <c r="IKO31" s="23"/>
      <c r="IKP31" s="21"/>
      <c r="IKQ31"/>
      <c r="IKR31" s="4"/>
      <c r="IKS31" s="4"/>
      <c r="IKT31"/>
      <c r="IKU31" s="22"/>
      <c r="IKV31" s="22"/>
      <c r="IKW31" s="22"/>
      <c r="IKX31" s="15"/>
      <c r="IKY31" s="23"/>
      <c r="IKZ31" s="21"/>
      <c r="ILA31"/>
      <c r="ILB31" s="4"/>
      <c r="ILC31" s="4"/>
      <c r="ILD31"/>
      <c r="ILE31" s="22"/>
      <c r="ILF31" s="22"/>
      <c r="ILG31" s="22"/>
      <c r="ILH31" s="15"/>
      <c r="ILI31" s="23"/>
      <c r="ILJ31" s="21"/>
      <c r="ILK31"/>
      <c r="ILL31" s="4"/>
      <c r="ILM31" s="4"/>
      <c r="ILN31"/>
      <c r="ILO31" s="22"/>
      <c r="ILP31" s="22"/>
      <c r="ILQ31" s="22"/>
      <c r="ILR31" s="15"/>
      <c r="ILS31" s="23"/>
      <c r="ILT31" s="21"/>
      <c r="ILU31"/>
      <c r="ILV31" s="4"/>
      <c r="ILW31" s="4"/>
      <c r="ILX31"/>
      <c r="ILY31" s="22"/>
      <c r="ILZ31" s="22"/>
      <c r="IMA31" s="22"/>
      <c r="IMB31" s="15"/>
      <c r="IMC31" s="23"/>
      <c r="IMD31" s="21"/>
      <c r="IME31"/>
      <c r="IMF31" s="4"/>
      <c r="IMG31" s="4"/>
      <c r="IMH31"/>
      <c r="IMI31" s="22"/>
      <c r="IMJ31" s="22"/>
      <c r="IMK31" s="22"/>
      <c r="IML31" s="15"/>
      <c r="IMM31" s="23"/>
      <c r="IMN31" s="21"/>
      <c r="IMO31"/>
      <c r="IMP31" s="4"/>
      <c r="IMQ31" s="4"/>
      <c r="IMR31"/>
      <c r="IMS31" s="22"/>
      <c r="IMT31" s="22"/>
      <c r="IMU31" s="22"/>
      <c r="IMV31" s="15"/>
      <c r="IMW31" s="23"/>
      <c r="IMX31" s="21"/>
      <c r="IMY31"/>
      <c r="IMZ31" s="4"/>
      <c r="INA31" s="4"/>
      <c r="INB31"/>
      <c r="INC31" s="22"/>
      <c r="IND31" s="22"/>
      <c r="INE31" s="22"/>
      <c r="INF31" s="15"/>
      <c r="ING31" s="23"/>
      <c r="INH31" s="21"/>
      <c r="INI31"/>
      <c r="INJ31" s="4"/>
      <c r="INK31" s="4"/>
      <c r="INL31"/>
      <c r="INM31" s="22"/>
      <c r="INN31" s="22"/>
      <c r="INO31" s="22"/>
      <c r="INP31" s="15"/>
      <c r="INQ31" s="23"/>
      <c r="INR31" s="21"/>
      <c r="INS31"/>
      <c r="INT31" s="4"/>
      <c r="INU31" s="4"/>
      <c r="INV31"/>
      <c r="INW31" s="22"/>
      <c r="INX31" s="22"/>
      <c r="INY31" s="22"/>
      <c r="INZ31" s="15"/>
      <c r="IOA31" s="23"/>
      <c r="IOB31" s="21"/>
      <c r="IOC31"/>
      <c r="IOD31" s="4"/>
      <c r="IOE31" s="4"/>
      <c r="IOF31"/>
      <c r="IOG31" s="22"/>
      <c r="IOH31" s="22"/>
      <c r="IOI31" s="22"/>
      <c r="IOJ31" s="15"/>
      <c r="IOK31" s="23"/>
      <c r="IOL31" s="21"/>
      <c r="IOM31"/>
      <c r="ION31" s="4"/>
      <c r="IOO31" s="4"/>
      <c r="IOP31"/>
      <c r="IOQ31" s="22"/>
      <c r="IOR31" s="22"/>
      <c r="IOS31" s="22"/>
      <c r="IOT31" s="15"/>
      <c r="IOU31" s="23"/>
      <c r="IOV31" s="21"/>
      <c r="IOW31"/>
      <c r="IOX31" s="4"/>
      <c r="IOY31" s="4"/>
      <c r="IOZ31"/>
      <c r="IPA31" s="22"/>
      <c r="IPB31" s="22"/>
      <c r="IPC31" s="22"/>
      <c r="IPD31" s="15"/>
      <c r="IPE31" s="23"/>
      <c r="IPF31" s="21"/>
      <c r="IPG31"/>
      <c r="IPH31" s="4"/>
      <c r="IPI31" s="4"/>
      <c r="IPJ31"/>
      <c r="IPK31" s="22"/>
      <c r="IPL31" s="22"/>
      <c r="IPM31" s="22"/>
      <c r="IPN31" s="15"/>
      <c r="IPO31" s="23"/>
      <c r="IPP31" s="21"/>
      <c r="IPQ31"/>
      <c r="IPR31" s="4"/>
      <c r="IPS31" s="4"/>
      <c r="IPT31"/>
      <c r="IPU31" s="22"/>
      <c r="IPV31" s="22"/>
      <c r="IPW31" s="22"/>
      <c r="IPX31" s="15"/>
      <c r="IPY31" s="23"/>
      <c r="IPZ31" s="21"/>
      <c r="IQA31"/>
      <c r="IQB31" s="4"/>
      <c r="IQC31" s="4"/>
      <c r="IQD31"/>
      <c r="IQE31" s="22"/>
      <c r="IQF31" s="22"/>
      <c r="IQG31" s="22"/>
      <c r="IQH31" s="15"/>
      <c r="IQI31" s="23"/>
      <c r="IQJ31" s="21"/>
      <c r="IQK31"/>
      <c r="IQL31" s="4"/>
      <c r="IQM31" s="4"/>
      <c r="IQN31"/>
      <c r="IQO31" s="22"/>
      <c r="IQP31" s="22"/>
      <c r="IQQ31" s="22"/>
      <c r="IQR31" s="15"/>
      <c r="IQS31" s="23"/>
      <c r="IQT31" s="21"/>
      <c r="IQU31"/>
      <c r="IQV31" s="4"/>
      <c r="IQW31" s="4"/>
      <c r="IQX31"/>
      <c r="IQY31" s="22"/>
      <c r="IQZ31" s="22"/>
      <c r="IRA31" s="22"/>
      <c r="IRB31" s="15"/>
      <c r="IRC31" s="23"/>
      <c r="IRD31" s="21"/>
      <c r="IRE31"/>
      <c r="IRF31" s="4"/>
      <c r="IRG31" s="4"/>
      <c r="IRH31"/>
      <c r="IRI31" s="22"/>
      <c r="IRJ31" s="22"/>
      <c r="IRK31" s="22"/>
      <c r="IRL31" s="15"/>
      <c r="IRM31" s="23"/>
      <c r="IRN31" s="21"/>
      <c r="IRO31"/>
      <c r="IRP31" s="4"/>
      <c r="IRQ31" s="4"/>
      <c r="IRR31"/>
      <c r="IRS31" s="22"/>
      <c r="IRT31" s="22"/>
      <c r="IRU31" s="22"/>
      <c r="IRV31" s="15"/>
      <c r="IRW31" s="23"/>
      <c r="IRX31" s="21"/>
      <c r="IRY31"/>
      <c r="IRZ31" s="4"/>
      <c r="ISA31" s="4"/>
      <c r="ISB31"/>
      <c r="ISC31" s="22"/>
      <c r="ISD31" s="22"/>
      <c r="ISE31" s="22"/>
      <c r="ISF31" s="15"/>
      <c r="ISG31" s="23"/>
      <c r="ISH31" s="21"/>
      <c r="ISI31"/>
      <c r="ISJ31" s="4"/>
      <c r="ISK31" s="4"/>
      <c r="ISL31"/>
      <c r="ISM31" s="22"/>
      <c r="ISN31" s="22"/>
      <c r="ISO31" s="22"/>
      <c r="ISP31" s="15"/>
      <c r="ISQ31" s="23"/>
      <c r="ISR31" s="21"/>
      <c r="ISS31"/>
      <c r="IST31" s="4"/>
      <c r="ISU31" s="4"/>
      <c r="ISV31"/>
      <c r="ISW31" s="22"/>
      <c r="ISX31" s="22"/>
      <c r="ISY31" s="22"/>
      <c r="ISZ31" s="15"/>
      <c r="ITA31" s="23"/>
      <c r="ITB31" s="21"/>
      <c r="ITC31"/>
      <c r="ITD31" s="4"/>
      <c r="ITE31" s="4"/>
      <c r="ITF31"/>
      <c r="ITG31" s="22"/>
      <c r="ITH31" s="22"/>
      <c r="ITI31" s="22"/>
      <c r="ITJ31" s="15"/>
      <c r="ITK31" s="23"/>
      <c r="ITL31" s="21"/>
      <c r="ITM31"/>
      <c r="ITN31" s="4"/>
      <c r="ITO31" s="4"/>
      <c r="ITP31"/>
      <c r="ITQ31" s="22"/>
      <c r="ITR31" s="22"/>
      <c r="ITS31" s="22"/>
      <c r="ITT31" s="15"/>
      <c r="ITU31" s="23"/>
      <c r="ITV31" s="21"/>
      <c r="ITW31"/>
      <c r="ITX31" s="4"/>
      <c r="ITY31" s="4"/>
      <c r="ITZ31"/>
      <c r="IUA31" s="22"/>
      <c r="IUB31" s="22"/>
      <c r="IUC31" s="22"/>
      <c r="IUD31" s="15"/>
      <c r="IUE31" s="23"/>
      <c r="IUF31" s="21"/>
      <c r="IUG31"/>
      <c r="IUH31" s="4"/>
      <c r="IUI31" s="4"/>
      <c r="IUJ31"/>
      <c r="IUK31" s="22"/>
      <c r="IUL31" s="22"/>
      <c r="IUM31" s="22"/>
      <c r="IUN31" s="15"/>
      <c r="IUO31" s="23"/>
      <c r="IUP31" s="21"/>
      <c r="IUQ31"/>
      <c r="IUR31" s="4"/>
      <c r="IUS31" s="4"/>
      <c r="IUT31"/>
      <c r="IUU31" s="22"/>
      <c r="IUV31" s="22"/>
      <c r="IUW31" s="22"/>
      <c r="IUX31" s="15"/>
      <c r="IUY31" s="23"/>
      <c r="IUZ31" s="21"/>
      <c r="IVA31"/>
      <c r="IVB31" s="4"/>
      <c r="IVC31" s="4"/>
      <c r="IVD31"/>
      <c r="IVE31" s="22"/>
      <c r="IVF31" s="22"/>
      <c r="IVG31" s="22"/>
      <c r="IVH31" s="15"/>
      <c r="IVI31" s="23"/>
      <c r="IVJ31" s="21"/>
      <c r="IVK31"/>
      <c r="IVL31" s="4"/>
      <c r="IVM31" s="4"/>
      <c r="IVN31"/>
      <c r="IVO31" s="22"/>
      <c r="IVP31" s="22"/>
      <c r="IVQ31" s="22"/>
      <c r="IVR31" s="15"/>
      <c r="IVS31" s="23"/>
      <c r="IVT31" s="21"/>
      <c r="IVU31"/>
      <c r="IVV31" s="4"/>
      <c r="IVW31" s="4"/>
      <c r="IVX31"/>
      <c r="IVY31" s="22"/>
      <c r="IVZ31" s="22"/>
      <c r="IWA31" s="22"/>
      <c r="IWB31" s="15"/>
      <c r="IWC31" s="23"/>
      <c r="IWD31" s="21"/>
      <c r="IWE31"/>
      <c r="IWF31" s="4"/>
      <c r="IWG31" s="4"/>
      <c r="IWH31"/>
      <c r="IWI31" s="22"/>
      <c r="IWJ31" s="22"/>
      <c r="IWK31" s="22"/>
      <c r="IWL31" s="15"/>
      <c r="IWM31" s="23"/>
      <c r="IWN31" s="21"/>
      <c r="IWO31"/>
      <c r="IWP31" s="4"/>
      <c r="IWQ31" s="4"/>
      <c r="IWR31"/>
      <c r="IWS31" s="22"/>
      <c r="IWT31" s="22"/>
      <c r="IWU31" s="22"/>
      <c r="IWV31" s="15"/>
      <c r="IWW31" s="23"/>
      <c r="IWX31" s="21"/>
      <c r="IWY31"/>
      <c r="IWZ31" s="4"/>
      <c r="IXA31" s="4"/>
      <c r="IXB31"/>
      <c r="IXC31" s="22"/>
      <c r="IXD31" s="22"/>
      <c r="IXE31" s="22"/>
      <c r="IXF31" s="15"/>
      <c r="IXG31" s="23"/>
      <c r="IXH31" s="21"/>
      <c r="IXI31"/>
      <c r="IXJ31" s="4"/>
      <c r="IXK31" s="4"/>
      <c r="IXL31"/>
      <c r="IXM31" s="22"/>
      <c r="IXN31" s="22"/>
      <c r="IXO31" s="22"/>
      <c r="IXP31" s="15"/>
      <c r="IXQ31" s="23"/>
      <c r="IXR31" s="21"/>
      <c r="IXS31"/>
      <c r="IXT31" s="4"/>
      <c r="IXU31" s="4"/>
      <c r="IXV31"/>
      <c r="IXW31" s="22"/>
      <c r="IXX31" s="22"/>
      <c r="IXY31" s="22"/>
      <c r="IXZ31" s="15"/>
      <c r="IYA31" s="23"/>
      <c r="IYB31" s="21"/>
      <c r="IYC31"/>
      <c r="IYD31" s="4"/>
      <c r="IYE31" s="4"/>
      <c r="IYF31"/>
      <c r="IYG31" s="22"/>
      <c r="IYH31" s="22"/>
      <c r="IYI31" s="22"/>
      <c r="IYJ31" s="15"/>
      <c r="IYK31" s="23"/>
      <c r="IYL31" s="21"/>
      <c r="IYM31"/>
      <c r="IYN31" s="4"/>
      <c r="IYO31" s="4"/>
      <c r="IYP31"/>
      <c r="IYQ31" s="22"/>
      <c r="IYR31" s="22"/>
      <c r="IYS31" s="22"/>
      <c r="IYT31" s="15"/>
      <c r="IYU31" s="23"/>
      <c r="IYV31" s="21"/>
      <c r="IYW31"/>
      <c r="IYX31" s="4"/>
      <c r="IYY31" s="4"/>
      <c r="IYZ31"/>
      <c r="IZA31" s="22"/>
      <c r="IZB31" s="22"/>
      <c r="IZC31" s="22"/>
      <c r="IZD31" s="15"/>
      <c r="IZE31" s="23"/>
      <c r="IZF31" s="21"/>
      <c r="IZG31"/>
      <c r="IZH31" s="4"/>
      <c r="IZI31" s="4"/>
      <c r="IZJ31"/>
      <c r="IZK31" s="22"/>
      <c r="IZL31" s="22"/>
      <c r="IZM31" s="22"/>
      <c r="IZN31" s="15"/>
      <c r="IZO31" s="23"/>
      <c r="IZP31" s="21"/>
      <c r="IZQ31"/>
      <c r="IZR31" s="4"/>
      <c r="IZS31" s="4"/>
      <c r="IZT31"/>
      <c r="IZU31" s="22"/>
      <c r="IZV31" s="22"/>
      <c r="IZW31" s="22"/>
      <c r="IZX31" s="15"/>
      <c r="IZY31" s="23"/>
      <c r="IZZ31" s="21"/>
      <c r="JAA31"/>
      <c r="JAB31" s="4"/>
      <c r="JAC31" s="4"/>
      <c r="JAD31"/>
      <c r="JAE31" s="22"/>
      <c r="JAF31" s="22"/>
      <c r="JAG31" s="22"/>
      <c r="JAH31" s="15"/>
      <c r="JAI31" s="23"/>
      <c r="JAJ31" s="21"/>
      <c r="JAK31"/>
      <c r="JAL31" s="4"/>
      <c r="JAM31" s="4"/>
      <c r="JAN31"/>
      <c r="JAO31" s="22"/>
      <c r="JAP31" s="22"/>
      <c r="JAQ31" s="22"/>
      <c r="JAR31" s="15"/>
      <c r="JAS31" s="23"/>
      <c r="JAT31" s="21"/>
      <c r="JAU31"/>
      <c r="JAV31" s="4"/>
      <c r="JAW31" s="4"/>
      <c r="JAX31"/>
      <c r="JAY31" s="22"/>
      <c r="JAZ31" s="22"/>
      <c r="JBA31" s="22"/>
      <c r="JBB31" s="15"/>
      <c r="JBC31" s="23"/>
      <c r="JBD31" s="21"/>
      <c r="JBE31"/>
      <c r="JBF31" s="4"/>
      <c r="JBG31" s="4"/>
      <c r="JBH31"/>
      <c r="JBI31" s="22"/>
      <c r="JBJ31" s="22"/>
      <c r="JBK31" s="22"/>
      <c r="JBL31" s="15"/>
      <c r="JBM31" s="23"/>
      <c r="JBN31" s="21"/>
      <c r="JBO31"/>
      <c r="JBP31" s="4"/>
      <c r="JBQ31" s="4"/>
      <c r="JBR31"/>
      <c r="JBS31" s="22"/>
      <c r="JBT31" s="22"/>
      <c r="JBU31" s="22"/>
      <c r="JBV31" s="15"/>
      <c r="JBW31" s="23"/>
      <c r="JBX31" s="21"/>
      <c r="JBY31"/>
      <c r="JBZ31" s="4"/>
      <c r="JCA31" s="4"/>
      <c r="JCB31"/>
      <c r="JCC31" s="22"/>
      <c r="JCD31" s="22"/>
      <c r="JCE31" s="22"/>
      <c r="JCF31" s="15"/>
      <c r="JCG31" s="23"/>
      <c r="JCH31" s="21"/>
      <c r="JCI31"/>
      <c r="JCJ31" s="4"/>
      <c r="JCK31" s="4"/>
      <c r="JCL31"/>
      <c r="JCM31" s="22"/>
      <c r="JCN31" s="22"/>
      <c r="JCO31" s="22"/>
      <c r="JCP31" s="15"/>
      <c r="JCQ31" s="23"/>
      <c r="JCR31" s="21"/>
      <c r="JCS31"/>
      <c r="JCT31" s="4"/>
      <c r="JCU31" s="4"/>
      <c r="JCV31"/>
      <c r="JCW31" s="22"/>
      <c r="JCX31" s="22"/>
      <c r="JCY31" s="22"/>
      <c r="JCZ31" s="15"/>
      <c r="JDA31" s="23"/>
      <c r="JDB31" s="21"/>
      <c r="JDC31"/>
      <c r="JDD31" s="4"/>
      <c r="JDE31" s="4"/>
      <c r="JDF31"/>
      <c r="JDG31" s="22"/>
      <c r="JDH31" s="22"/>
      <c r="JDI31" s="22"/>
      <c r="JDJ31" s="15"/>
      <c r="JDK31" s="23"/>
      <c r="JDL31" s="21"/>
      <c r="JDM31"/>
      <c r="JDN31" s="4"/>
      <c r="JDO31" s="4"/>
      <c r="JDP31"/>
      <c r="JDQ31" s="22"/>
      <c r="JDR31" s="22"/>
      <c r="JDS31" s="22"/>
      <c r="JDT31" s="15"/>
      <c r="JDU31" s="23"/>
      <c r="JDV31" s="21"/>
      <c r="JDW31"/>
      <c r="JDX31" s="4"/>
      <c r="JDY31" s="4"/>
      <c r="JDZ31"/>
      <c r="JEA31" s="22"/>
      <c r="JEB31" s="22"/>
      <c r="JEC31" s="22"/>
      <c r="JED31" s="15"/>
      <c r="JEE31" s="23"/>
      <c r="JEF31" s="21"/>
      <c r="JEG31"/>
      <c r="JEH31" s="4"/>
      <c r="JEI31" s="4"/>
      <c r="JEJ31"/>
      <c r="JEK31" s="22"/>
      <c r="JEL31" s="22"/>
      <c r="JEM31" s="22"/>
      <c r="JEN31" s="15"/>
      <c r="JEO31" s="23"/>
      <c r="JEP31" s="21"/>
      <c r="JEQ31"/>
      <c r="JER31" s="4"/>
      <c r="JES31" s="4"/>
      <c r="JET31"/>
      <c r="JEU31" s="22"/>
      <c r="JEV31" s="22"/>
      <c r="JEW31" s="22"/>
      <c r="JEX31" s="15"/>
      <c r="JEY31" s="23"/>
      <c r="JEZ31" s="21"/>
      <c r="JFA31"/>
      <c r="JFB31" s="4"/>
      <c r="JFC31" s="4"/>
      <c r="JFD31"/>
      <c r="JFE31" s="22"/>
      <c r="JFF31" s="22"/>
      <c r="JFG31" s="22"/>
      <c r="JFH31" s="15"/>
      <c r="JFI31" s="23"/>
      <c r="JFJ31" s="21"/>
      <c r="JFK31"/>
      <c r="JFL31" s="4"/>
      <c r="JFM31" s="4"/>
      <c r="JFN31"/>
      <c r="JFO31" s="22"/>
      <c r="JFP31" s="22"/>
      <c r="JFQ31" s="22"/>
      <c r="JFR31" s="15"/>
      <c r="JFS31" s="23"/>
      <c r="JFT31" s="21"/>
      <c r="JFU31"/>
      <c r="JFV31" s="4"/>
      <c r="JFW31" s="4"/>
      <c r="JFX31"/>
      <c r="JFY31" s="22"/>
      <c r="JFZ31" s="22"/>
      <c r="JGA31" s="22"/>
      <c r="JGB31" s="15"/>
      <c r="JGC31" s="23"/>
      <c r="JGD31" s="21"/>
      <c r="JGE31"/>
      <c r="JGF31" s="4"/>
      <c r="JGG31" s="4"/>
      <c r="JGH31"/>
      <c r="JGI31" s="22"/>
      <c r="JGJ31" s="22"/>
      <c r="JGK31" s="22"/>
      <c r="JGL31" s="15"/>
      <c r="JGM31" s="23"/>
      <c r="JGN31" s="21"/>
      <c r="JGO31"/>
      <c r="JGP31" s="4"/>
      <c r="JGQ31" s="4"/>
      <c r="JGR31"/>
      <c r="JGS31" s="22"/>
      <c r="JGT31" s="22"/>
      <c r="JGU31" s="22"/>
      <c r="JGV31" s="15"/>
      <c r="JGW31" s="23"/>
      <c r="JGX31" s="21"/>
      <c r="JGY31"/>
      <c r="JGZ31" s="4"/>
      <c r="JHA31" s="4"/>
      <c r="JHB31"/>
      <c r="JHC31" s="22"/>
      <c r="JHD31" s="22"/>
      <c r="JHE31" s="22"/>
      <c r="JHF31" s="15"/>
      <c r="JHG31" s="23"/>
      <c r="JHH31" s="21"/>
      <c r="JHI31"/>
      <c r="JHJ31" s="4"/>
      <c r="JHK31" s="4"/>
      <c r="JHL31"/>
      <c r="JHM31" s="22"/>
      <c r="JHN31" s="22"/>
      <c r="JHO31" s="22"/>
      <c r="JHP31" s="15"/>
      <c r="JHQ31" s="23"/>
      <c r="JHR31" s="21"/>
      <c r="JHS31"/>
      <c r="JHT31" s="4"/>
      <c r="JHU31" s="4"/>
      <c r="JHV31"/>
      <c r="JHW31" s="22"/>
      <c r="JHX31" s="22"/>
      <c r="JHY31" s="22"/>
      <c r="JHZ31" s="15"/>
      <c r="JIA31" s="23"/>
      <c r="JIB31" s="21"/>
      <c r="JIC31"/>
      <c r="JID31" s="4"/>
      <c r="JIE31" s="4"/>
      <c r="JIF31"/>
      <c r="JIG31" s="22"/>
      <c r="JIH31" s="22"/>
      <c r="JII31" s="22"/>
      <c r="JIJ31" s="15"/>
      <c r="JIK31" s="23"/>
      <c r="JIL31" s="21"/>
      <c r="JIM31"/>
      <c r="JIN31" s="4"/>
      <c r="JIO31" s="4"/>
      <c r="JIP31"/>
      <c r="JIQ31" s="22"/>
      <c r="JIR31" s="22"/>
      <c r="JIS31" s="22"/>
      <c r="JIT31" s="15"/>
      <c r="JIU31" s="23"/>
      <c r="JIV31" s="21"/>
      <c r="JIW31"/>
      <c r="JIX31" s="4"/>
      <c r="JIY31" s="4"/>
      <c r="JIZ31"/>
      <c r="JJA31" s="22"/>
      <c r="JJB31" s="22"/>
      <c r="JJC31" s="22"/>
      <c r="JJD31" s="15"/>
      <c r="JJE31" s="23"/>
      <c r="JJF31" s="21"/>
      <c r="JJG31"/>
      <c r="JJH31" s="4"/>
      <c r="JJI31" s="4"/>
      <c r="JJJ31"/>
      <c r="JJK31" s="22"/>
      <c r="JJL31" s="22"/>
      <c r="JJM31" s="22"/>
      <c r="JJN31" s="15"/>
      <c r="JJO31" s="23"/>
      <c r="JJP31" s="21"/>
      <c r="JJQ31"/>
      <c r="JJR31" s="4"/>
      <c r="JJS31" s="4"/>
      <c r="JJT31"/>
      <c r="JJU31" s="22"/>
      <c r="JJV31" s="22"/>
      <c r="JJW31" s="22"/>
      <c r="JJX31" s="15"/>
      <c r="JJY31" s="23"/>
      <c r="JJZ31" s="21"/>
      <c r="JKA31"/>
      <c r="JKB31" s="4"/>
      <c r="JKC31" s="4"/>
      <c r="JKD31"/>
      <c r="JKE31" s="22"/>
      <c r="JKF31" s="22"/>
      <c r="JKG31" s="22"/>
      <c r="JKH31" s="15"/>
      <c r="JKI31" s="23"/>
      <c r="JKJ31" s="21"/>
      <c r="JKK31"/>
      <c r="JKL31" s="4"/>
      <c r="JKM31" s="4"/>
      <c r="JKN31"/>
      <c r="JKO31" s="22"/>
      <c r="JKP31" s="22"/>
      <c r="JKQ31" s="22"/>
      <c r="JKR31" s="15"/>
      <c r="JKS31" s="23"/>
      <c r="JKT31" s="21"/>
      <c r="JKU31"/>
      <c r="JKV31" s="4"/>
      <c r="JKW31" s="4"/>
      <c r="JKX31"/>
      <c r="JKY31" s="22"/>
      <c r="JKZ31" s="22"/>
      <c r="JLA31" s="22"/>
      <c r="JLB31" s="15"/>
      <c r="JLC31" s="23"/>
      <c r="JLD31" s="21"/>
      <c r="JLE31"/>
      <c r="JLF31" s="4"/>
      <c r="JLG31" s="4"/>
      <c r="JLH31"/>
      <c r="JLI31" s="22"/>
      <c r="JLJ31" s="22"/>
      <c r="JLK31" s="22"/>
      <c r="JLL31" s="15"/>
      <c r="JLM31" s="23"/>
      <c r="JLN31" s="21"/>
      <c r="JLO31"/>
      <c r="JLP31" s="4"/>
      <c r="JLQ31" s="4"/>
      <c r="JLR31"/>
      <c r="JLS31" s="22"/>
      <c r="JLT31" s="22"/>
      <c r="JLU31" s="22"/>
      <c r="JLV31" s="15"/>
      <c r="JLW31" s="23"/>
      <c r="JLX31" s="21"/>
      <c r="JLY31"/>
      <c r="JLZ31" s="4"/>
      <c r="JMA31" s="4"/>
      <c r="JMB31"/>
      <c r="JMC31" s="22"/>
      <c r="JMD31" s="22"/>
      <c r="JME31" s="22"/>
      <c r="JMF31" s="15"/>
      <c r="JMG31" s="23"/>
      <c r="JMH31" s="21"/>
      <c r="JMI31"/>
      <c r="JMJ31" s="4"/>
      <c r="JMK31" s="4"/>
      <c r="JML31"/>
      <c r="JMM31" s="22"/>
      <c r="JMN31" s="22"/>
      <c r="JMO31" s="22"/>
      <c r="JMP31" s="15"/>
      <c r="JMQ31" s="23"/>
      <c r="JMR31" s="21"/>
      <c r="JMS31"/>
      <c r="JMT31" s="4"/>
      <c r="JMU31" s="4"/>
      <c r="JMV31"/>
      <c r="JMW31" s="22"/>
      <c r="JMX31" s="22"/>
      <c r="JMY31" s="22"/>
      <c r="JMZ31" s="15"/>
      <c r="JNA31" s="23"/>
      <c r="JNB31" s="21"/>
      <c r="JNC31"/>
      <c r="JND31" s="4"/>
      <c r="JNE31" s="4"/>
      <c r="JNF31"/>
      <c r="JNG31" s="22"/>
      <c r="JNH31" s="22"/>
      <c r="JNI31" s="22"/>
      <c r="JNJ31" s="15"/>
      <c r="JNK31" s="23"/>
      <c r="JNL31" s="21"/>
      <c r="JNM31"/>
      <c r="JNN31" s="4"/>
      <c r="JNO31" s="4"/>
      <c r="JNP31"/>
      <c r="JNQ31" s="22"/>
      <c r="JNR31" s="22"/>
      <c r="JNS31" s="22"/>
      <c r="JNT31" s="15"/>
      <c r="JNU31" s="23"/>
      <c r="JNV31" s="21"/>
      <c r="JNW31"/>
      <c r="JNX31" s="4"/>
      <c r="JNY31" s="4"/>
      <c r="JNZ31"/>
      <c r="JOA31" s="22"/>
      <c r="JOB31" s="22"/>
      <c r="JOC31" s="22"/>
      <c r="JOD31" s="15"/>
      <c r="JOE31" s="23"/>
      <c r="JOF31" s="21"/>
      <c r="JOG31"/>
      <c r="JOH31" s="4"/>
      <c r="JOI31" s="4"/>
      <c r="JOJ31"/>
      <c r="JOK31" s="22"/>
      <c r="JOL31" s="22"/>
      <c r="JOM31" s="22"/>
      <c r="JON31" s="15"/>
      <c r="JOO31" s="23"/>
      <c r="JOP31" s="21"/>
      <c r="JOQ31"/>
      <c r="JOR31" s="4"/>
      <c r="JOS31" s="4"/>
      <c r="JOT31"/>
      <c r="JOU31" s="22"/>
      <c r="JOV31" s="22"/>
      <c r="JOW31" s="22"/>
      <c r="JOX31" s="15"/>
      <c r="JOY31" s="23"/>
      <c r="JOZ31" s="21"/>
      <c r="JPA31"/>
      <c r="JPB31" s="4"/>
      <c r="JPC31" s="4"/>
      <c r="JPD31"/>
      <c r="JPE31" s="22"/>
      <c r="JPF31" s="22"/>
      <c r="JPG31" s="22"/>
      <c r="JPH31" s="15"/>
      <c r="JPI31" s="23"/>
      <c r="JPJ31" s="21"/>
      <c r="JPK31"/>
      <c r="JPL31" s="4"/>
      <c r="JPM31" s="4"/>
      <c r="JPN31"/>
      <c r="JPO31" s="22"/>
      <c r="JPP31" s="22"/>
      <c r="JPQ31" s="22"/>
      <c r="JPR31" s="15"/>
      <c r="JPS31" s="23"/>
      <c r="JPT31" s="21"/>
      <c r="JPU31"/>
      <c r="JPV31" s="4"/>
      <c r="JPW31" s="4"/>
      <c r="JPX31"/>
      <c r="JPY31" s="22"/>
      <c r="JPZ31" s="22"/>
      <c r="JQA31" s="22"/>
      <c r="JQB31" s="15"/>
      <c r="JQC31" s="23"/>
      <c r="JQD31" s="21"/>
      <c r="JQE31"/>
      <c r="JQF31" s="4"/>
      <c r="JQG31" s="4"/>
      <c r="JQH31"/>
      <c r="JQI31" s="22"/>
      <c r="JQJ31" s="22"/>
      <c r="JQK31" s="22"/>
      <c r="JQL31" s="15"/>
      <c r="JQM31" s="23"/>
      <c r="JQN31" s="21"/>
      <c r="JQO31"/>
      <c r="JQP31" s="4"/>
      <c r="JQQ31" s="4"/>
      <c r="JQR31"/>
      <c r="JQS31" s="22"/>
      <c r="JQT31" s="22"/>
      <c r="JQU31" s="22"/>
      <c r="JQV31" s="15"/>
      <c r="JQW31" s="23"/>
      <c r="JQX31" s="21"/>
      <c r="JQY31"/>
      <c r="JQZ31" s="4"/>
      <c r="JRA31" s="4"/>
      <c r="JRB31"/>
      <c r="JRC31" s="22"/>
      <c r="JRD31" s="22"/>
      <c r="JRE31" s="22"/>
      <c r="JRF31" s="15"/>
      <c r="JRG31" s="23"/>
      <c r="JRH31" s="21"/>
      <c r="JRI31"/>
      <c r="JRJ31" s="4"/>
      <c r="JRK31" s="4"/>
      <c r="JRL31"/>
      <c r="JRM31" s="22"/>
      <c r="JRN31" s="22"/>
      <c r="JRO31" s="22"/>
      <c r="JRP31" s="15"/>
      <c r="JRQ31" s="23"/>
      <c r="JRR31" s="21"/>
      <c r="JRS31"/>
      <c r="JRT31" s="4"/>
      <c r="JRU31" s="4"/>
      <c r="JRV31"/>
      <c r="JRW31" s="22"/>
      <c r="JRX31" s="22"/>
      <c r="JRY31" s="22"/>
      <c r="JRZ31" s="15"/>
      <c r="JSA31" s="23"/>
      <c r="JSB31" s="21"/>
      <c r="JSC31"/>
      <c r="JSD31" s="4"/>
      <c r="JSE31" s="4"/>
      <c r="JSF31"/>
      <c r="JSG31" s="22"/>
      <c r="JSH31" s="22"/>
      <c r="JSI31" s="22"/>
      <c r="JSJ31" s="15"/>
      <c r="JSK31" s="23"/>
      <c r="JSL31" s="21"/>
      <c r="JSM31"/>
      <c r="JSN31" s="4"/>
      <c r="JSO31" s="4"/>
      <c r="JSP31"/>
      <c r="JSQ31" s="22"/>
      <c r="JSR31" s="22"/>
      <c r="JSS31" s="22"/>
      <c r="JST31" s="15"/>
      <c r="JSU31" s="23"/>
      <c r="JSV31" s="21"/>
      <c r="JSW31"/>
      <c r="JSX31" s="4"/>
      <c r="JSY31" s="4"/>
      <c r="JSZ31"/>
      <c r="JTA31" s="22"/>
      <c r="JTB31" s="22"/>
      <c r="JTC31" s="22"/>
      <c r="JTD31" s="15"/>
      <c r="JTE31" s="23"/>
      <c r="JTF31" s="21"/>
      <c r="JTG31"/>
      <c r="JTH31" s="4"/>
      <c r="JTI31" s="4"/>
      <c r="JTJ31"/>
      <c r="JTK31" s="22"/>
      <c r="JTL31" s="22"/>
      <c r="JTM31" s="22"/>
      <c r="JTN31" s="15"/>
      <c r="JTO31" s="23"/>
      <c r="JTP31" s="21"/>
      <c r="JTQ31"/>
      <c r="JTR31" s="4"/>
      <c r="JTS31" s="4"/>
      <c r="JTT31"/>
      <c r="JTU31" s="22"/>
      <c r="JTV31" s="22"/>
      <c r="JTW31" s="22"/>
      <c r="JTX31" s="15"/>
      <c r="JTY31" s="23"/>
      <c r="JTZ31" s="21"/>
      <c r="JUA31"/>
      <c r="JUB31" s="4"/>
      <c r="JUC31" s="4"/>
      <c r="JUD31"/>
      <c r="JUE31" s="22"/>
      <c r="JUF31" s="22"/>
      <c r="JUG31" s="22"/>
      <c r="JUH31" s="15"/>
      <c r="JUI31" s="23"/>
      <c r="JUJ31" s="21"/>
      <c r="JUK31"/>
      <c r="JUL31" s="4"/>
      <c r="JUM31" s="4"/>
      <c r="JUN31"/>
      <c r="JUO31" s="22"/>
      <c r="JUP31" s="22"/>
      <c r="JUQ31" s="22"/>
      <c r="JUR31" s="15"/>
      <c r="JUS31" s="23"/>
      <c r="JUT31" s="21"/>
      <c r="JUU31"/>
      <c r="JUV31" s="4"/>
      <c r="JUW31" s="4"/>
      <c r="JUX31"/>
      <c r="JUY31" s="22"/>
      <c r="JUZ31" s="22"/>
      <c r="JVA31" s="22"/>
      <c r="JVB31" s="15"/>
      <c r="JVC31" s="23"/>
      <c r="JVD31" s="21"/>
      <c r="JVE31"/>
      <c r="JVF31" s="4"/>
      <c r="JVG31" s="4"/>
      <c r="JVH31"/>
      <c r="JVI31" s="22"/>
      <c r="JVJ31" s="22"/>
      <c r="JVK31" s="22"/>
      <c r="JVL31" s="15"/>
      <c r="JVM31" s="23"/>
      <c r="JVN31" s="21"/>
      <c r="JVO31"/>
      <c r="JVP31" s="4"/>
      <c r="JVQ31" s="4"/>
      <c r="JVR31"/>
      <c r="JVS31" s="22"/>
      <c r="JVT31" s="22"/>
      <c r="JVU31" s="22"/>
      <c r="JVV31" s="15"/>
      <c r="JVW31" s="23"/>
      <c r="JVX31" s="21"/>
      <c r="JVY31"/>
      <c r="JVZ31" s="4"/>
      <c r="JWA31" s="4"/>
      <c r="JWB31"/>
      <c r="JWC31" s="22"/>
      <c r="JWD31" s="22"/>
      <c r="JWE31" s="22"/>
      <c r="JWF31" s="15"/>
      <c r="JWG31" s="23"/>
      <c r="JWH31" s="21"/>
      <c r="JWI31"/>
      <c r="JWJ31" s="4"/>
      <c r="JWK31" s="4"/>
      <c r="JWL31"/>
      <c r="JWM31" s="22"/>
      <c r="JWN31" s="22"/>
      <c r="JWO31" s="22"/>
      <c r="JWP31" s="15"/>
      <c r="JWQ31" s="23"/>
      <c r="JWR31" s="21"/>
      <c r="JWS31"/>
      <c r="JWT31" s="4"/>
      <c r="JWU31" s="4"/>
      <c r="JWV31"/>
      <c r="JWW31" s="22"/>
      <c r="JWX31" s="22"/>
      <c r="JWY31" s="22"/>
      <c r="JWZ31" s="15"/>
      <c r="JXA31" s="23"/>
      <c r="JXB31" s="21"/>
      <c r="JXC31"/>
      <c r="JXD31" s="4"/>
      <c r="JXE31" s="4"/>
      <c r="JXF31"/>
      <c r="JXG31" s="22"/>
      <c r="JXH31" s="22"/>
      <c r="JXI31" s="22"/>
      <c r="JXJ31" s="15"/>
      <c r="JXK31" s="23"/>
      <c r="JXL31" s="21"/>
      <c r="JXM31"/>
      <c r="JXN31" s="4"/>
      <c r="JXO31" s="4"/>
      <c r="JXP31"/>
      <c r="JXQ31" s="22"/>
      <c r="JXR31" s="22"/>
      <c r="JXS31" s="22"/>
      <c r="JXT31" s="15"/>
      <c r="JXU31" s="23"/>
      <c r="JXV31" s="21"/>
      <c r="JXW31"/>
      <c r="JXX31" s="4"/>
      <c r="JXY31" s="4"/>
      <c r="JXZ31"/>
      <c r="JYA31" s="22"/>
      <c r="JYB31" s="22"/>
      <c r="JYC31" s="22"/>
      <c r="JYD31" s="15"/>
      <c r="JYE31" s="23"/>
      <c r="JYF31" s="21"/>
      <c r="JYG31"/>
      <c r="JYH31" s="4"/>
      <c r="JYI31" s="4"/>
      <c r="JYJ31"/>
      <c r="JYK31" s="22"/>
      <c r="JYL31" s="22"/>
      <c r="JYM31" s="22"/>
      <c r="JYN31" s="15"/>
      <c r="JYO31" s="23"/>
      <c r="JYP31" s="21"/>
      <c r="JYQ31"/>
      <c r="JYR31" s="4"/>
      <c r="JYS31" s="4"/>
      <c r="JYT31"/>
      <c r="JYU31" s="22"/>
      <c r="JYV31" s="22"/>
      <c r="JYW31" s="22"/>
      <c r="JYX31" s="15"/>
      <c r="JYY31" s="23"/>
      <c r="JYZ31" s="21"/>
      <c r="JZA31"/>
      <c r="JZB31" s="4"/>
      <c r="JZC31" s="4"/>
      <c r="JZD31"/>
      <c r="JZE31" s="22"/>
      <c r="JZF31" s="22"/>
      <c r="JZG31" s="22"/>
      <c r="JZH31" s="15"/>
      <c r="JZI31" s="23"/>
      <c r="JZJ31" s="21"/>
      <c r="JZK31"/>
      <c r="JZL31" s="4"/>
      <c r="JZM31" s="4"/>
      <c r="JZN31"/>
      <c r="JZO31" s="22"/>
      <c r="JZP31" s="22"/>
      <c r="JZQ31" s="22"/>
      <c r="JZR31" s="15"/>
      <c r="JZS31" s="23"/>
      <c r="JZT31" s="21"/>
      <c r="JZU31"/>
      <c r="JZV31" s="4"/>
      <c r="JZW31" s="4"/>
      <c r="JZX31"/>
      <c r="JZY31" s="22"/>
      <c r="JZZ31" s="22"/>
      <c r="KAA31" s="22"/>
      <c r="KAB31" s="15"/>
      <c r="KAC31" s="23"/>
      <c r="KAD31" s="21"/>
      <c r="KAE31"/>
      <c r="KAF31" s="4"/>
      <c r="KAG31" s="4"/>
      <c r="KAH31"/>
      <c r="KAI31" s="22"/>
      <c r="KAJ31" s="22"/>
      <c r="KAK31" s="22"/>
      <c r="KAL31" s="15"/>
      <c r="KAM31" s="23"/>
      <c r="KAN31" s="21"/>
      <c r="KAO31"/>
      <c r="KAP31" s="4"/>
      <c r="KAQ31" s="4"/>
      <c r="KAR31"/>
      <c r="KAS31" s="22"/>
      <c r="KAT31" s="22"/>
      <c r="KAU31" s="22"/>
      <c r="KAV31" s="15"/>
      <c r="KAW31" s="23"/>
      <c r="KAX31" s="21"/>
      <c r="KAY31"/>
      <c r="KAZ31" s="4"/>
      <c r="KBA31" s="4"/>
      <c r="KBB31"/>
      <c r="KBC31" s="22"/>
      <c r="KBD31" s="22"/>
      <c r="KBE31" s="22"/>
      <c r="KBF31" s="15"/>
      <c r="KBG31" s="23"/>
      <c r="KBH31" s="21"/>
      <c r="KBI31"/>
      <c r="KBJ31" s="4"/>
      <c r="KBK31" s="4"/>
      <c r="KBL31"/>
      <c r="KBM31" s="22"/>
      <c r="KBN31" s="22"/>
      <c r="KBO31" s="22"/>
      <c r="KBP31" s="15"/>
      <c r="KBQ31" s="23"/>
      <c r="KBR31" s="21"/>
      <c r="KBS31"/>
      <c r="KBT31" s="4"/>
      <c r="KBU31" s="4"/>
      <c r="KBV31"/>
      <c r="KBW31" s="22"/>
      <c r="KBX31" s="22"/>
      <c r="KBY31" s="22"/>
      <c r="KBZ31" s="15"/>
      <c r="KCA31" s="23"/>
      <c r="KCB31" s="21"/>
      <c r="KCC31"/>
      <c r="KCD31" s="4"/>
      <c r="KCE31" s="4"/>
      <c r="KCF31"/>
      <c r="KCG31" s="22"/>
      <c r="KCH31" s="22"/>
      <c r="KCI31" s="22"/>
      <c r="KCJ31" s="15"/>
      <c r="KCK31" s="23"/>
      <c r="KCL31" s="21"/>
      <c r="KCM31"/>
      <c r="KCN31" s="4"/>
      <c r="KCO31" s="4"/>
      <c r="KCP31"/>
      <c r="KCQ31" s="22"/>
      <c r="KCR31" s="22"/>
      <c r="KCS31" s="22"/>
      <c r="KCT31" s="15"/>
      <c r="KCU31" s="23"/>
      <c r="KCV31" s="21"/>
      <c r="KCW31"/>
      <c r="KCX31" s="4"/>
      <c r="KCY31" s="4"/>
      <c r="KCZ31"/>
      <c r="KDA31" s="22"/>
      <c r="KDB31" s="22"/>
      <c r="KDC31" s="22"/>
      <c r="KDD31" s="15"/>
      <c r="KDE31" s="23"/>
      <c r="KDF31" s="21"/>
      <c r="KDG31"/>
      <c r="KDH31" s="4"/>
      <c r="KDI31" s="4"/>
      <c r="KDJ31"/>
      <c r="KDK31" s="22"/>
      <c r="KDL31" s="22"/>
      <c r="KDM31" s="22"/>
      <c r="KDN31" s="15"/>
      <c r="KDO31" s="23"/>
      <c r="KDP31" s="21"/>
      <c r="KDQ31"/>
      <c r="KDR31" s="4"/>
      <c r="KDS31" s="4"/>
      <c r="KDT31"/>
      <c r="KDU31" s="22"/>
      <c r="KDV31" s="22"/>
      <c r="KDW31" s="22"/>
      <c r="KDX31" s="15"/>
      <c r="KDY31" s="23"/>
      <c r="KDZ31" s="21"/>
      <c r="KEA31"/>
      <c r="KEB31" s="4"/>
      <c r="KEC31" s="4"/>
      <c r="KED31"/>
      <c r="KEE31" s="22"/>
      <c r="KEF31" s="22"/>
      <c r="KEG31" s="22"/>
      <c r="KEH31" s="15"/>
      <c r="KEI31" s="23"/>
      <c r="KEJ31" s="21"/>
      <c r="KEK31"/>
      <c r="KEL31" s="4"/>
      <c r="KEM31" s="4"/>
      <c r="KEN31"/>
      <c r="KEO31" s="22"/>
      <c r="KEP31" s="22"/>
      <c r="KEQ31" s="22"/>
      <c r="KER31" s="15"/>
      <c r="KES31" s="23"/>
      <c r="KET31" s="21"/>
      <c r="KEU31"/>
      <c r="KEV31" s="4"/>
      <c r="KEW31" s="4"/>
      <c r="KEX31"/>
      <c r="KEY31" s="22"/>
      <c r="KEZ31" s="22"/>
      <c r="KFA31" s="22"/>
      <c r="KFB31" s="15"/>
      <c r="KFC31" s="23"/>
      <c r="KFD31" s="21"/>
      <c r="KFE31"/>
      <c r="KFF31" s="4"/>
      <c r="KFG31" s="4"/>
      <c r="KFH31"/>
      <c r="KFI31" s="22"/>
      <c r="KFJ31" s="22"/>
      <c r="KFK31" s="22"/>
      <c r="KFL31" s="15"/>
      <c r="KFM31" s="23"/>
      <c r="KFN31" s="21"/>
      <c r="KFO31"/>
      <c r="KFP31" s="4"/>
      <c r="KFQ31" s="4"/>
      <c r="KFR31"/>
      <c r="KFS31" s="22"/>
      <c r="KFT31" s="22"/>
      <c r="KFU31" s="22"/>
      <c r="KFV31" s="15"/>
      <c r="KFW31" s="23"/>
      <c r="KFX31" s="21"/>
      <c r="KFY31"/>
      <c r="KFZ31" s="4"/>
      <c r="KGA31" s="4"/>
      <c r="KGB31"/>
      <c r="KGC31" s="22"/>
      <c r="KGD31" s="22"/>
      <c r="KGE31" s="22"/>
      <c r="KGF31" s="15"/>
      <c r="KGG31" s="23"/>
      <c r="KGH31" s="21"/>
      <c r="KGI31"/>
      <c r="KGJ31" s="4"/>
      <c r="KGK31" s="4"/>
      <c r="KGL31"/>
      <c r="KGM31" s="22"/>
      <c r="KGN31" s="22"/>
      <c r="KGO31" s="22"/>
      <c r="KGP31" s="15"/>
      <c r="KGQ31" s="23"/>
      <c r="KGR31" s="21"/>
      <c r="KGS31"/>
      <c r="KGT31" s="4"/>
      <c r="KGU31" s="4"/>
      <c r="KGV31"/>
      <c r="KGW31" s="22"/>
      <c r="KGX31" s="22"/>
      <c r="KGY31" s="22"/>
      <c r="KGZ31" s="15"/>
      <c r="KHA31" s="23"/>
      <c r="KHB31" s="21"/>
      <c r="KHC31"/>
      <c r="KHD31" s="4"/>
      <c r="KHE31" s="4"/>
      <c r="KHF31"/>
      <c r="KHG31" s="22"/>
      <c r="KHH31" s="22"/>
      <c r="KHI31" s="22"/>
      <c r="KHJ31" s="15"/>
      <c r="KHK31" s="23"/>
      <c r="KHL31" s="21"/>
      <c r="KHM31"/>
      <c r="KHN31" s="4"/>
      <c r="KHO31" s="4"/>
      <c r="KHP31"/>
      <c r="KHQ31" s="22"/>
      <c r="KHR31" s="22"/>
      <c r="KHS31" s="22"/>
      <c r="KHT31" s="15"/>
      <c r="KHU31" s="23"/>
      <c r="KHV31" s="21"/>
      <c r="KHW31"/>
      <c r="KHX31" s="4"/>
      <c r="KHY31" s="4"/>
      <c r="KHZ31"/>
      <c r="KIA31" s="22"/>
      <c r="KIB31" s="22"/>
      <c r="KIC31" s="22"/>
      <c r="KID31" s="15"/>
      <c r="KIE31" s="23"/>
      <c r="KIF31" s="21"/>
      <c r="KIG31"/>
      <c r="KIH31" s="4"/>
      <c r="KII31" s="4"/>
      <c r="KIJ31"/>
      <c r="KIK31" s="22"/>
      <c r="KIL31" s="22"/>
      <c r="KIM31" s="22"/>
      <c r="KIN31" s="15"/>
      <c r="KIO31" s="23"/>
      <c r="KIP31" s="21"/>
      <c r="KIQ31"/>
      <c r="KIR31" s="4"/>
      <c r="KIS31" s="4"/>
      <c r="KIT31"/>
      <c r="KIU31" s="22"/>
      <c r="KIV31" s="22"/>
      <c r="KIW31" s="22"/>
      <c r="KIX31" s="15"/>
      <c r="KIY31" s="23"/>
      <c r="KIZ31" s="21"/>
      <c r="KJA31"/>
      <c r="KJB31" s="4"/>
      <c r="KJC31" s="4"/>
      <c r="KJD31"/>
      <c r="KJE31" s="22"/>
      <c r="KJF31" s="22"/>
      <c r="KJG31" s="22"/>
      <c r="KJH31" s="15"/>
      <c r="KJI31" s="23"/>
      <c r="KJJ31" s="21"/>
      <c r="KJK31"/>
      <c r="KJL31" s="4"/>
      <c r="KJM31" s="4"/>
      <c r="KJN31"/>
      <c r="KJO31" s="22"/>
      <c r="KJP31" s="22"/>
      <c r="KJQ31" s="22"/>
      <c r="KJR31" s="15"/>
      <c r="KJS31" s="23"/>
      <c r="KJT31" s="21"/>
      <c r="KJU31"/>
      <c r="KJV31" s="4"/>
      <c r="KJW31" s="4"/>
      <c r="KJX31"/>
      <c r="KJY31" s="22"/>
      <c r="KJZ31" s="22"/>
      <c r="KKA31" s="22"/>
      <c r="KKB31" s="15"/>
      <c r="KKC31" s="23"/>
      <c r="KKD31" s="21"/>
      <c r="KKE31"/>
      <c r="KKF31" s="4"/>
      <c r="KKG31" s="4"/>
      <c r="KKH31"/>
      <c r="KKI31" s="22"/>
      <c r="KKJ31" s="22"/>
      <c r="KKK31" s="22"/>
      <c r="KKL31" s="15"/>
      <c r="KKM31" s="23"/>
      <c r="KKN31" s="21"/>
      <c r="KKO31"/>
      <c r="KKP31" s="4"/>
      <c r="KKQ31" s="4"/>
      <c r="KKR31"/>
      <c r="KKS31" s="22"/>
      <c r="KKT31" s="22"/>
      <c r="KKU31" s="22"/>
      <c r="KKV31" s="15"/>
      <c r="KKW31" s="23"/>
      <c r="KKX31" s="21"/>
      <c r="KKY31"/>
      <c r="KKZ31" s="4"/>
      <c r="KLA31" s="4"/>
      <c r="KLB31"/>
      <c r="KLC31" s="22"/>
      <c r="KLD31" s="22"/>
      <c r="KLE31" s="22"/>
      <c r="KLF31" s="15"/>
      <c r="KLG31" s="23"/>
      <c r="KLH31" s="21"/>
      <c r="KLI31"/>
      <c r="KLJ31" s="4"/>
      <c r="KLK31" s="4"/>
      <c r="KLL31"/>
      <c r="KLM31" s="22"/>
      <c r="KLN31" s="22"/>
      <c r="KLO31" s="22"/>
      <c r="KLP31" s="15"/>
      <c r="KLQ31" s="23"/>
      <c r="KLR31" s="21"/>
      <c r="KLS31"/>
      <c r="KLT31" s="4"/>
      <c r="KLU31" s="4"/>
      <c r="KLV31"/>
      <c r="KLW31" s="22"/>
      <c r="KLX31" s="22"/>
      <c r="KLY31" s="22"/>
      <c r="KLZ31" s="15"/>
      <c r="KMA31" s="23"/>
      <c r="KMB31" s="21"/>
      <c r="KMC31"/>
      <c r="KMD31" s="4"/>
      <c r="KME31" s="4"/>
      <c r="KMF31"/>
      <c r="KMG31" s="22"/>
      <c r="KMH31" s="22"/>
      <c r="KMI31" s="22"/>
      <c r="KMJ31" s="15"/>
      <c r="KMK31" s="23"/>
      <c r="KML31" s="21"/>
      <c r="KMM31"/>
      <c r="KMN31" s="4"/>
      <c r="KMO31" s="4"/>
      <c r="KMP31"/>
      <c r="KMQ31" s="22"/>
      <c r="KMR31" s="22"/>
      <c r="KMS31" s="22"/>
      <c r="KMT31" s="15"/>
      <c r="KMU31" s="23"/>
      <c r="KMV31" s="21"/>
      <c r="KMW31"/>
      <c r="KMX31" s="4"/>
      <c r="KMY31" s="4"/>
      <c r="KMZ31"/>
      <c r="KNA31" s="22"/>
      <c r="KNB31" s="22"/>
      <c r="KNC31" s="22"/>
      <c r="KND31" s="15"/>
      <c r="KNE31" s="23"/>
      <c r="KNF31" s="21"/>
      <c r="KNG31"/>
      <c r="KNH31" s="4"/>
      <c r="KNI31" s="4"/>
      <c r="KNJ31"/>
      <c r="KNK31" s="22"/>
      <c r="KNL31" s="22"/>
      <c r="KNM31" s="22"/>
      <c r="KNN31" s="15"/>
      <c r="KNO31" s="23"/>
      <c r="KNP31" s="21"/>
      <c r="KNQ31"/>
      <c r="KNR31" s="4"/>
      <c r="KNS31" s="4"/>
      <c r="KNT31"/>
      <c r="KNU31" s="22"/>
      <c r="KNV31" s="22"/>
      <c r="KNW31" s="22"/>
      <c r="KNX31" s="15"/>
      <c r="KNY31" s="23"/>
      <c r="KNZ31" s="21"/>
      <c r="KOA31"/>
      <c r="KOB31" s="4"/>
      <c r="KOC31" s="4"/>
      <c r="KOD31"/>
      <c r="KOE31" s="22"/>
      <c r="KOF31" s="22"/>
      <c r="KOG31" s="22"/>
      <c r="KOH31" s="15"/>
      <c r="KOI31" s="23"/>
      <c r="KOJ31" s="21"/>
      <c r="KOK31"/>
      <c r="KOL31" s="4"/>
      <c r="KOM31" s="4"/>
      <c r="KON31"/>
      <c r="KOO31" s="22"/>
      <c r="KOP31" s="22"/>
      <c r="KOQ31" s="22"/>
      <c r="KOR31" s="15"/>
      <c r="KOS31" s="23"/>
      <c r="KOT31" s="21"/>
      <c r="KOU31"/>
      <c r="KOV31" s="4"/>
      <c r="KOW31" s="4"/>
      <c r="KOX31"/>
      <c r="KOY31" s="22"/>
      <c r="KOZ31" s="22"/>
      <c r="KPA31" s="22"/>
      <c r="KPB31" s="15"/>
      <c r="KPC31" s="23"/>
      <c r="KPD31" s="21"/>
      <c r="KPE31"/>
      <c r="KPF31" s="4"/>
      <c r="KPG31" s="4"/>
      <c r="KPH31"/>
      <c r="KPI31" s="22"/>
      <c r="KPJ31" s="22"/>
      <c r="KPK31" s="22"/>
      <c r="KPL31" s="15"/>
      <c r="KPM31" s="23"/>
      <c r="KPN31" s="21"/>
      <c r="KPO31"/>
      <c r="KPP31" s="4"/>
      <c r="KPQ31" s="4"/>
      <c r="KPR31"/>
      <c r="KPS31" s="22"/>
      <c r="KPT31" s="22"/>
      <c r="KPU31" s="22"/>
      <c r="KPV31" s="15"/>
      <c r="KPW31" s="23"/>
      <c r="KPX31" s="21"/>
      <c r="KPY31"/>
      <c r="KPZ31" s="4"/>
      <c r="KQA31" s="4"/>
      <c r="KQB31"/>
      <c r="KQC31" s="22"/>
      <c r="KQD31" s="22"/>
      <c r="KQE31" s="22"/>
      <c r="KQF31" s="15"/>
      <c r="KQG31" s="23"/>
      <c r="KQH31" s="21"/>
      <c r="KQI31"/>
      <c r="KQJ31" s="4"/>
      <c r="KQK31" s="4"/>
      <c r="KQL31"/>
      <c r="KQM31" s="22"/>
      <c r="KQN31" s="22"/>
      <c r="KQO31" s="22"/>
      <c r="KQP31" s="15"/>
      <c r="KQQ31" s="23"/>
      <c r="KQR31" s="21"/>
      <c r="KQS31"/>
      <c r="KQT31" s="4"/>
      <c r="KQU31" s="4"/>
      <c r="KQV31"/>
      <c r="KQW31" s="22"/>
      <c r="KQX31" s="22"/>
      <c r="KQY31" s="22"/>
      <c r="KQZ31" s="15"/>
      <c r="KRA31" s="23"/>
      <c r="KRB31" s="21"/>
      <c r="KRC31"/>
      <c r="KRD31" s="4"/>
      <c r="KRE31" s="4"/>
      <c r="KRF31"/>
      <c r="KRG31" s="22"/>
      <c r="KRH31" s="22"/>
      <c r="KRI31" s="22"/>
      <c r="KRJ31" s="15"/>
      <c r="KRK31" s="23"/>
      <c r="KRL31" s="21"/>
      <c r="KRM31"/>
      <c r="KRN31" s="4"/>
      <c r="KRO31" s="4"/>
      <c r="KRP31"/>
      <c r="KRQ31" s="22"/>
      <c r="KRR31" s="22"/>
      <c r="KRS31" s="22"/>
      <c r="KRT31" s="15"/>
      <c r="KRU31" s="23"/>
      <c r="KRV31" s="21"/>
      <c r="KRW31"/>
      <c r="KRX31" s="4"/>
      <c r="KRY31" s="4"/>
      <c r="KRZ31"/>
      <c r="KSA31" s="22"/>
      <c r="KSB31" s="22"/>
      <c r="KSC31" s="22"/>
      <c r="KSD31" s="15"/>
      <c r="KSE31" s="23"/>
      <c r="KSF31" s="21"/>
      <c r="KSG31"/>
      <c r="KSH31" s="4"/>
      <c r="KSI31" s="4"/>
      <c r="KSJ31"/>
      <c r="KSK31" s="22"/>
      <c r="KSL31" s="22"/>
      <c r="KSM31" s="22"/>
      <c r="KSN31" s="15"/>
      <c r="KSO31" s="23"/>
      <c r="KSP31" s="21"/>
      <c r="KSQ31"/>
      <c r="KSR31" s="4"/>
      <c r="KSS31" s="4"/>
      <c r="KST31"/>
      <c r="KSU31" s="22"/>
      <c r="KSV31" s="22"/>
      <c r="KSW31" s="22"/>
      <c r="KSX31" s="15"/>
      <c r="KSY31" s="23"/>
      <c r="KSZ31" s="21"/>
      <c r="KTA31"/>
      <c r="KTB31" s="4"/>
      <c r="KTC31" s="4"/>
      <c r="KTD31"/>
      <c r="KTE31" s="22"/>
      <c r="KTF31" s="22"/>
      <c r="KTG31" s="22"/>
      <c r="KTH31" s="15"/>
      <c r="KTI31" s="23"/>
      <c r="KTJ31" s="21"/>
      <c r="KTK31"/>
      <c r="KTL31" s="4"/>
      <c r="KTM31" s="4"/>
      <c r="KTN31"/>
      <c r="KTO31" s="22"/>
      <c r="KTP31" s="22"/>
      <c r="KTQ31" s="22"/>
      <c r="KTR31" s="15"/>
      <c r="KTS31" s="23"/>
      <c r="KTT31" s="21"/>
      <c r="KTU31"/>
      <c r="KTV31" s="4"/>
      <c r="KTW31" s="4"/>
      <c r="KTX31"/>
      <c r="KTY31" s="22"/>
      <c r="KTZ31" s="22"/>
      <c r="KUA31" s="22"/>
      <c r="KUB31" s="15"/>
      <c r="KUC31" s="23"/>
      <c r="KUD31" s="21"/>
      <c r="KUE31"/>
      <c r="KUF31" s="4"/>
      <c r="KUG31" s="4"/>
      <c r="KUH31"/>
      <c r="KUI31" s="22"/>
      <c r="KUJ31" s="22"/>
      <c r="KUK31" s="22"/>
      <c r="KUL31" s="15"/>
      <c r="KUM31" s="23"/>
      <c r="KUN31" s="21"/>
      <c r="KUO31"/>
      <c r="KUP31" s="4"/>
      <c r="KUQ31" s="4"/>
      <c r="KUR31"/>
      <c r="KUS31" s="22"/>
      <c r="KUT31" s="22"/>
      <c r="KUU31" s="22"/>
      <c r="KUV31" s="15"/>
      <c r="KUW31" s="23"/>
      <c r="KUX31" s="21"/>
      <c r="KUY31"/>
      <c r="KUZ31" s="4"/>
      <c r="KVA31" s="4"/>
      <c r="KVB31"/>
      <c r="KVC31" s="22"/>
      <c r="KVD31" s="22"/>
      <c r="KVE31" s="22"/>
      <c r="KVF31" s="15"/>
      <c r="KVG31" s="23"/>
      <c r="KVH31" s="21"/>
      <c r="KVI31"/>
      <c r="KVJ31" s="4"/>
      <c r="KVK31" s="4"/>
      <c r="KVL31"/>
      <c r="KVM31" s="22"/>
      <c r="KVN31" s="22"/>
      <c r="KVO31" s="22"/>
      <c r="KVP31" s="15"/>
      <c r="KVQ31" s="23"/>
      <c r="KVR31" s="21"/>
      <c r="KVS31"/>
      <c r="KVT31" s="4"/>
      <c r="KVU31" s="4"/>
      <c r="KVV31"/>
      <c r="KVW31" s="22"/>
      <c r="KVX31" s="22"/>
      <c r="KVY31" s="22"/>
      <c r="KVZ31" s="15"/>
      <c r="KWA31" s="23"/>
      <c r="KWB31" s="21"/>
      <c r="KWC31"/>
      <c r="KWD31" s="4"/>
      <c r="KWE31" s="4"/>
      <c r="KWF31"/>
      <c r="KWG31" s="22"/>
      <c r="KWH31" s="22"/>
      <c r="KWI31" s="22"/>
      <c r="KWJ31" s="15"/>
      <c r="KWK31" s="23"/>
      <c r="KWL31" s="21"/>
      <c r="KWM31"/>
      <c r="KWN31" s="4"/>
      <c r="KWO31" s="4"/>
      <c r="KWP31"/>
      <c r="KWQ31" s="22"/>
      <c r="KWR31" s="22"/>
      <c r="KWS31" s="22"/>
      <c r="KWT31" s="15"/>
      <c r="KWU31" s="23"/>
      <c r="KWV31" s="21"/>
      <c r="KWW31"/>
      <c r="KWX31" s="4"/>
      <c r="KWY31" s="4"/>
      <c r="KWZ31"/>
      <c r="KXA31" s="22"/>
      <c r="KXB31" s="22"/>
      <c r="KXC31" s="22"/>
      <c r="KXD31" s="15"/>
      <c r="KXE31" s="23"/>
      <c r="KXF31" s="21"/>
      <c r="KXG31"/>
      <c r="KXH31" s="4"/>
      <c r="KXI31" s="4"/>
      <c r="KXJ31"/>
      <c r="KXK31" s="22"/>
      <c r="KXL31" s="22"/>
      <c r="KXM31" s="22"/>
      <c r="KXN31" s="15"/>
      <c r="KXO31" s="23"/>
      <c r="KXP31" s="21"/>
      <c r="KXQ31"/>
      <c r="KXR31" s="4"/>
      <c r="KXS31" s="4"/>
      <c r="KXT31"/>
      <c r="KXU31" s="22"/>
      <c r="KXV31" s="22"/>
      <c r="KXW31" s="22"/>
      <c r="KXX31" s="15"/>
      <c r="KXY31" s="23"/>
      <c r="KXZ31" s="21"/>
      <c r="KYA31"/>
      <c r="KYB31" s="4"/>
      <c r="KYC31" s="4"/>
      <c r="KYD31"/>
      <c r="KYE31" s="22"/>
      <c r="KYF31" s="22"/>
      <c r="KYG31" s="22"/>
      <c r="KYH31" s="15"/>
      <c r="KYI31" s="23"/>
      <c r="KYJ31" s="21"/>
      <c r="KYK31"/>
      <c r="KYL31" s="4"/>
      <c r="KYM31" s="4"/>
      <c r="KYN31"/>
      <c r="KYO31" s="22"/>
      <c r="KYP31" s="22"/>
      <c r="KYQ31" s="22"/>
      <c r="KYR31" s="15"/>
      <c r="KYS31" s="23"/>
      <c r="KYT31" s="21"/>
      <c r="KYU31"/>
      <c r="KYV31" s="4"/>
      <c r="KYW31" s="4"/>
      <c r="KYX31"/>
      <c r="KYY31" s="22"/>
      <c r="KYZ31" s="22"/>
      <c r="KZA31" s="22"/>
      <c r="KZB31" s="15"/>
      <c r="KZC31" s="23"/>
      <c r="KZD31" s="21"/>
      <c r="KZE31"/>
      <c r="KZF31" s="4"/>
      <c r="KZG31" s="4"/>
      <c r="KZH31"/>
      <c r="KZI31" s="22"/>
      <c r="KZJ31" s="22"/>
      <c r="KZK31" s="22"/>
      <c r="KZL31" s="15"/>
      <c r="KZM31" s="23"/>
      <c r="KZN31" s="21"/>
      <c r="KZO31"/>
      <c r="KZP31" s="4"/>
      <c r="KZQ31" s="4"/>
      <c r="KZR31"/>
      <c r="KZS31" s="22"/>
      <c r="KZT31" s="22"/>
      <c r="KZU31" s="22"/>
      <c r="KZV31" s="15"/>
      <c r="KZW31" s="23"/>
      <c r="KZX31" s="21"/>
      <c r="KZY31"/>
      <c r="KZZ31" s="4"/>
      <c r="LAA31" s="4"/>
      <c r="LAB31"/>
      <c r="LAC31" s="22"/>
      <c r="LAD31" s="22"/>
      <c r="LAE31" s="22"/>
      <c r="LAF31" s="15"/>
      <c r="LAG31" s="23"/>
      <c r="LAH31" s="21"/>
      <c r="LAI31"/>
      <c r="LAJ31" s="4"/>
      <c r="LAK31" s="4"/>
      <c r="LAL31"/>
      <c r="LAM31" s="22"/>
      <c r="LAN31" s="22"/>
      <c r="LAO31" s="22"/>
      <c r="LAP31" s="15"/>
      <c r="LAQ31" s="23"/>
      <c r="LAR31" s="21"/>
      <c r="LAS31"/>
      <c r="LAT31" s="4"/>
      <c r="LAU31" s="4"/>
      <c r="LAV31"/>
      <c r="LAW31" s="22"/>
      <c r="LAX31" s="22"/>
      <c r="LAY31" s="22"/>
      <c r="LAZ31" s="15"/>
      <c r="LBA31" s="23"/>
      <c r="LBB31" s="21"/>
      <c r="LBC31"/>
      <c r="LBD31" s="4"/>
      <c r="LBE31" s="4"/>
      <c r="LBF31"/>
      <c r="LBG31" s="22"/>
      <c r="LBH31" s="22"/>
      <c r="LBI31" s="22"/>
      <c r="LBJ31" s="15"/>
      <c r="LBK31" s="23"/>
      <c r="LBL31" s="21"/>
      <c r="LBM31"/>
      <c r="LBN31" s="4"/>
      <c r="LBO31" s="4"/>
      <c r="LBP31"/>
      <c r="LBQ31" s="22"/>
      <c r="LBR31" s="22"/>
      <c r="LBS31" s="22"/>
      <c r="LBT31" s="15"/>
      <c r="LBU31" s="23"/>
      <c r="LBV31" s="21"/>
      <c r="LBW31"/>
      <c r="LBX31" s="4"/>
      <c r="LBY31" s="4"/>
      <c r="LBZ31"/>
      <c r="LCA31" s="22"/>
      <c r="LCB31" s="22"/>
      <c r="LCC31" s="22"/>
      <c r="LCD31" s="15"/>
      <c r="LCE31" s="23"/>
      <c r="LCF31" s="21"/>
      <c r="LCG31"/>
      <c r="LCH31" s="4"/>
      <c r="LCI31" s="4"/>
      <c r="LCJ31"/>
      <c r="LCK31" s="22"/>
      <c r="LCL31" s="22"/>
      <c r="LCM31" s="22"/>
      <c r="LCN31" s="15"/>
      <c r="LCO31" s="23"/>
      <c r="LCP31" s="21"/>
      <c r="LCQ31"/>
      <c r="LCR31" s="4"/>
      <c r="LCS31" s="4"/>
      <c r="LCT31"/>
      <c r="LCU31" s="22"/>
      <c r="LCV31" s="22"/>
      <c r="LCW31" s="22"/>
      <c r="LCX31" s="15"/>
      <c r="LCY31" s="23"/>
      <c r="LCZ31" s="21"/>
      <c r="LDA31"/>
      <c r="LDB31" s="4"/>
      <c r="LDC31" s="4"/>
      <c r="LDD31"/>
      <c r="LDE31" s="22"/>
      <c r="LDF31" s="22"/>
      <c r="LDG31" s="22"/>
      <c r="LDH31" s="15"/>
      <c r="LDI31" s="23"/>
      <c r="LDJ31" s="21"/>
      <c r="LDK31"/>
      <c r="LDL31" s="4"/>
      <c r="LDM31" s="4"/>
      <c r="LDN31"/>
      <c r="LDO31" s="22"/>
      <c r="LDP31" s="22"/>
      <c r="LDQ31" s="22"/>
      <c r="LDR31" s="15"/>
      <c r="LDS31" s="23"/>
      <c r="LDT31" s="21"/>
      <c r="LDU31"/>
      <c r="LDV31" s="4"/>
      <c r="LDW31" s="4"/>
      <c r="LDX31"/>
      <c r="LDY31" s="22"/>
      <c r="LDZ31" s="22"/>
      <c r="LEA31" s="22"/>
      <c r="LEB31" s="15"/>
      <c r="LEC31" s="23"/>
      <c r="LED31" s="21"/>
      <c r="LEE31"/>
      <c r="LEF31" s="4"/>
      <c r="LEG31" s="4"/>
      <c r="LEH31"/>
      <c r="LEI31" s="22"/>
      <c r="LEJ31" s="22"/>
      <c r="LEK31" s="22"/>
      <c r="LEL31" s="15"/>
      <c r="LEM31" s="23"/>
      <c r="LEN31" s="21"/>
      <c r="LEO31"/>
      <c r="LEP31" s="4"/>
      <c r="LEQ31" s="4"/>
      <c r="LER31"/>
      <c r="LES31" s="22"/>
      <c r="LET31" s="22"/>
      <c r="LEU31" s="22"/>
      <c r="LEV31" s="15"/>
      <c r="LEW31" s="23"/>
      <c r="LEX31" s="21"/>
      <c r="LEY31"/>
      <c r="LEZ31" s="4"/>
      <c r="LFA31" s="4"/>
      <c r="LFB31"/>
      <c r="LFC31" s="22"/>
      <c r="LFD31" s="22"/>
      <c r="LFE31" s="22"/>
      <c r="LFF31" s="15"/>
      <c r="LFG31" s="23"/>
      <c r="LFH31" s="21"/>
      <c r="LFI31"/>
      <c r="LFJ31" s="4"/>
      <c r="LFK31" s="4"/>
      <c r="LFL31"/>
      <c r="LFM31" s="22"/>
      <c r="LFN31" s="22"/>
      <c r="LFO31" s="22"/>
      <c r="LFP31" s="15"/>
      <c r="LFQ31" s="23"/>
      <c r="LFR31" s="21"/>
      <c r="LFS31"/>
      <c r="LFT31" s="4"/>
      <c r="LFU31" s="4"/>
      <c r="LFV31"/>
      <c r="LFW31" s="22"/>
      <c r="LFX31" s="22"/>
      <c r="LFY31" s="22"/>
      <c r="LFZ31" s="15"/>
      <c r="LGA31" s="23"/>
      <c r="LGB31" s="21"/>
      <c r="LGC31"/>
      <c r="LGD31" s="4"/>
      <c r="LGE31" s="4"/>
      <c r="LGF31"/>
      <c r="LGG31" s="22"/>
      <c r="LGH31" s="22"/>
      <c r="LGI31" s="22"/>
      <c r="LGJ31" s="15"/>
      <c r="LGK31" s="23"/>
      <c r="LGL31" s="21"/>
      <c r="LGM31"/>
      <c r="LGN31" s="4"/>
      <c r="LGO31" s="4"/>
      <c r="LGP31"/>
      <c r="LGQ31" s="22"/>
      <c r="LGR31" s="22"/>
      <c r="LGS31" s="22"/>
      <c r="LGT31" s="15"/>
      <c r="LGU31" s="23"/>
      <c r="LGV31" s="21"/>
      <c r="LGW31"/>
      <c r="LGX31" s="4"/>
      <c r="LGY31" s="4"/>
      <c r="LGZ31"/>
      <c r="LHA31" s="22"/>
      <c r="LHB31" s="22"/>
      <c r="LHC31" s="22"/>
      <c r="LHD31" s="15"/>
      <c r="LHE31" s="23"/>
      <c r="LHF31" s="21"/>
      <c r="LHG31"/>
      <c r="LHH31" s="4"/>
      <c r="LHI31" s="4"/>
      <c r="LHJ31"/>
      <c r="LHK31" s="22"/>
      <c r="LHL31" s="22"/>
      <c r="LHM31" s="22"/>
      <c r="LHN31" s="15"/>
      <c r="LHO31" s="23"/>
      <c r="LHP31" s="21"/>
      <c r="LHQ31"/>
      <c r="LHR31" s="4"/>
      <c r="LHS31" s="4"/>
      <c r="LHT31"/>
      <c r="LHU31" s="22"/>
      <c r="LHV31" s="22"/>
      <c r="LHW31" s="22"/>
      <c r="LHX31" s="15"/>
      <c r="LHY31" s="23"/>
      <c r="LHZ31" s="21"/>
      <c r="LIA31"/>
      <c r="LIB31" s="4"/>
      <c r="LIC31" s="4"/>
      <c r="LID31"/>
      <c r="LIE31" s="22"/>
      <c r="LIF31" s="22"/>
      <c r="LIG31" s="22"/>
      <c r="LIH31" s="15"/>
      <c r="LII31" s="23"/>
      <c r="LIJ31" s="21"/>
      <c r="LIK31"/>
      <c r="LIL31" s="4"/>
      <c r="LIM31" s="4"/>
      <c r="LIN31"/>
      <c r="LIO31" s="22"/>
      <c r="LIP31" s="22"/>
      <c r="LIQ31" s="22"/>
      <c r="LIR31" s="15"/>
      <c r="LIS31" s="23"/>
      <c r="LIT31" s="21"/>
      <c r="LIU31"/>
      <c r="LIV31" s="4"/>
      <c r="LIW31" s="4"/>
      <c r="LIX31"/>
      <c r="LIY31" s="22"/>
      <c r="LIZ31" s="22"/>
      <c r="LJA31" s="22"/>
      <c r="LJB31" s="15"/>
      <c r="LJC31" s="23"/>
      <c r="LJD31" s="21"/>
      <c r="LJE31"/>
      <c r="LJF31" s="4"/>
      <c r="LJG31" s="4"/>
      <c r="LJH31"/>
      <c r="LJI31" s="22"/>
      <c r="LJJ31" s="22"/>
      <c r="LJK31" s="22"/>
      <c r="LJL31" s="15"/>
      <c r="LJM31" s="23"/>
      <c r="LJN31" s="21"/>
      <c r="LJO31"/>
      <c r="LJP31" s="4"/>
      <c r="LJQ31" s="4"/>
      <c r="LJR31"/>
      <c r="LJS31" s="22"/>
      <c r="LJT31" s="22"/>
      <c r="LJU31" s="22"/>
      <c r="LJV31" s="15"/>
      <c r="LJW31" s="23"/>
      <c r="LJX31" s="21"/>
      <c r="LJY31"/>
      <c r="LJZ31" s="4"/>
      <c r="LKA31" s="4"/>
      <c r="LKB31"/>
      <c r="LKC31" s="22"/>
      <c r="LKD31" s="22"/>
      <c r="LKE31" s="22"/>
      <c r="LKF31" s="15"/>
      <c r="LKG31" s="23"/>
      <c r="LKH31" s="21"/>
      <c r="LKI31"/>
      <c r="LKJ31" s="4"/>
      <c r="LKK31" s="4"/>
      <c r="LKL31"/>
      <c r="LKM31" s="22"/>
      <c r="LKN31" s="22"/>
      <c r="LKO31" s="22"/>
      <c r="LKP31" s="15"/>
      <c r="LKQ31" s="23"/>
      <c r="LKR31" s="21"/>
      <c r="LKS31"/>
      <c r="LKT31" s="4"/>
      <c r="LKU31" s="4"/>
      <c r="LKV31"/>
      <c r="LKW31" s="22"/>
      <c r="LKX31" s="22"/>
      <c r="LKY31" s="22"/>
      <c r="LKZ31" s="15"/>
      <c r="LLA31" s="23"/>
      <c r="LLB31" s="21"/>
      <c r="LLC31"/>
      <c r="LLD31" s="4"/>
      <c r="LLE31" s="4"/>
      <c r="LLF31"/>
      <c r="LLG31" s="22"/>
      <c r="LLH31" s="22"/>
      <c r="LLI31" s="22"/>
      <c r="LLJ31" s="15"/>
      <c r="LLK31" s="23"/>
      <c r="LLL31" s="21"/>
      <c r="LLM31"/>
      <c r="LLN31" s="4"/>
      <c r="LLO31" s="4"/>
      <c r="LLP31"/>
      <c r="LLQ31" s="22"/>
      <c r="LLR31" s="22"/>
      <c r="LLS31" s="22"/>
      <c r="LLT31" s="15"/>
      <c r="LLU31" s="23"/>
      <c r="LLV31" s="21"/>
      <c r="LLW31"/>
      <c r="LLX31" s="4"/>
      <c r="LLY31" s="4"/>
      <c r="LLZ31"/>
      <c r="LMA31" s="22"/>
      <c r="LMB31" s="22"/>
      <c r="LMC31" s="22"/>
      <c r="LMD31" s="15"/>
      <c r="LME31" s="23"/>
      <c r="LMF31" s="21"/>
      <c r="LMG31"/>
      <c r="LMH31" s="4"/>
      <c r="LMI31" s="4"/>
      <c r="LMJ31"/>
      <c r="LMK31" s="22"/>
      <c r="LML31" s="22"/>
      <c r="LMM31" s="22"/>
      <c r="LMN31" s="15"/>
      <c r="LMO31" s="23"/>
      <c r="LMP31" s="21"/>
      <c r="LMQ31"/>
      <c r="LMR31" s="4"/>
      <c r="LMS31" s="4"/>
      <c r="LMT31"/>
      <c r="LMU31" s="22"/>
      <c r="LMV31" s="22"/>
      <c r="LMW31" s="22"/>
      <c r="LMX31" s="15"/>
      <c r="LMY31" s="23"/>
      <c r="LMZ31" s="21"/>
      <c r="LNA31"/>
      <c r="LNB31" s="4"/>
      <c r="LNC31" s="4"/>
      <c r="LND31"/>
      <c r="LNE31" s="22"/>
      <c r="LNF31" s="22"/>
      <c r="LNG31" s="22"/>
      <c r="LNH31" s="15"/>
      <c r="LNI31" s="23"/>
      <c r="LNJ31" s="21"/>
      <c r="LNK31"/>
      <c r="LNL31" s="4"/>
      <c r="LNM31" s="4"/>
      <c r="LNN31"/>
      <c r="LNO31" s="22"/>
      <c r="LNP31" s="22"/>
      <c r="LNQ31" s="22"/>
      <c r="LNR31" s="15"/>
      <c r="LNS31" s="23"/>
      <c r="LNT31" s="21"/>
      <c r="LNU31"/>
      <c r="LNV31" s="4"/>
      <c r="LNW31" s="4"/>
      <c r="LNX31"/>
      <c r="LNY31" s="22"/>
      <c r="LNZ31" s="22"/>
      <c r="LOA31" s="22"/>
      <c r="LOB31" s="15"/>
      <c r="LOC31" s="23"/>
      <c r="LOD31" s="21"/>
      <c r="LOE31"/>
      <c r="LOF31" s="4"/>
      <c r="LOG31" s="4"/>
      <c r="LOH31"/>
      <c r="LOI31" s="22"/>
      <c r="LOJ31" s="22"/>
      <c r="LOK31" s="22"/>
      <c r="LOL31" s="15"/>
      <c r="LOM31" s="23"/>
      <c r="LON31" s="21"/>
      <c r="LOO31"/>
      <c r="LOP31" s="4"/>
      <c r="LOQ31" s="4"/>
      <c r="LOR31"/>
      <c r="LOS31" s="22"/>
      <c r="LOT31" s="22"/>
      <c r="LOU31" s="22"/>
      <c r="LOV31" s="15"/>
      <c r="LOW31" s="23"/>
      <c r="LOX31" s="21"/>
      <c r="LOY31"/>
      <c r="LOZ31" s="4"/>
      <c r="LPA31" s="4"/>
      <c r="LPB31"/>
      <c r="LPC31" s="22"/>
      <c r="LPD31" s="22"/>
      <c r="LPE31" s="22"/>
      <c r="LPF31" s="15"/>
      <c r="LPG31" s="23"/>
      <c r="LPH31" s="21"/>
      <c r="LPI31"/>
      <c r="LPJ31" s="4"/>
      <c r="LPK31" s="4"/>
      <c r="LPL31"/>
      <c r="LPM31" s="22"/>
      <c r="LPN31" s="22"/>
      <c r="LPO31" s="22"/>
      <c r="LPP31" s="15"/>
      <c r="LPQ31" s="23"/>
      <c r="LPR31" s="21"/>
      <c r="LPS31"/>
      <c r="LPT31" s="4"/>
      <c r="LPU31" s="4"/>
      <c r="LPV31"/>
      <c r="LPW31" s="22"/>
      <c r="LPX31" s="22"/>
      <c r="LPY31" s="22"/>
      <c r="LPZ31" s="15"/>
      <c r="LQA31" s="23"/>
      <c r="LQB31" s="21"/>
      <c r="LQC31"/>
      <c r="LQD31" s="4"/>
      <c r="LQE31" s="4"/>
      <c r="LQF31"/>
      <c r="LQG31" s="22"/>
      <c r="LQH31" s="22"/>
      <c r="LQI31" s="22"/>
      <c r="LQJ31" s="15"/>
      <c r="LQK31" s="23"/>
      <c r="LQL31" s="21"/>
      <c r="LQM31"/>
      <c r="LQN31" s="4"/>
      <c r="LQO31" s="4"/>
      <c r="LQP31"/>
      <c r="LQQ31" s="22"/>
      <c r="LQR31" s="22"/>
      <c r="LQS31" s="22"/>
      <c r="LQT31" s="15"/>
      <c r="LQU31" s="23"/>
      <c r="LQV31" s="21"/>
      <c r="LQW31"/>
      <c r="LQX31" s="4"/>
      <c r="LQY31" s="4"/>
      <c r="LQZ31"/>
      <c r="LRA31" s="22"/>
      <c r="LRB31" s="22"/>
      <c r="LRC31" s="22"/>
      <c r="LRD31" s="15"/>
      <c r="LRE31" s="23"/>
      <c r="LRF31" s="21"/>
      <c r="LRG31"/>
      <c r="LRH31" s="4"/>
      <c r="LRI31" s="4"/>
      <c r="LRJ31"/>
      <c r="LRK31" s="22"/>
      <c r="LRL31" s="22"/>
      <c r="LRM31" s="22"/>
      <c r="LRN31" s="15"/>
      <c r="LRO31" s="23"/>
      <c r="LRP31" s="21"/>
      <c r="LRQ31"/>
      <c r="LRR31" s="4"/>
      <c r="LRS31" s="4"/>
      <c r="LRT31"/>
      <c r="LRU31" s="22"/>
      <c r="LRV31" s="22"/>
      <c r="LRW31" s="22"/>
      <c r="LRX31" s="15"/>
      <c r="LRY31" s="23"/>
      <c r="LRZ31" s="21"/>
      <c r="LSA31"/>
      <c r="LSB31" s="4"/>
      <c r="LSC31" s="4"/>
      <c r="LSD31"/>
      <c r="LSE31" s="22"/>
      <c r="LSF31" s="22"/>
      <c r="LSG31" s="22"/>
      <c r="LSH31" s="15"/>
      <c r="LSI31" s="23"/>
      <c r="LSJ31" s="21"/>
      <c r="LSK31"/>
      <c r="LSL31" s="4"/>
      <c r="LSM31" s="4"/>
      <c r="LSN31"/>
      <c r="LSO31" s="22"/>
      <c r="LSP31" s="22"/>
      <c r="LSQ31" s="22"/>
      <c r="LSR31" s="15"/>
      <c r="LSS31" s="23"/>
      <c r="LST31" s="21"/>
      <c r="LSU31"/>
      <c r="LSV31" s="4"/>
      <c r="LSW31" s="4"/>
      <c r="LSX31"/>
      <c r="LSY31" s="22"/>
      <c r="LSZ31" s="22"/>
      <c r="LTA31" s="22"/>
      <c r="LTB31" s="15"/>
      <c r="LTC31" s="23"/>
      <c r="LTD31" s="21"/>
      <c r="LTE31"/>
      <c r="LTF31" s="4"/>
      <c r="LTG31" s="4"/>
      <c r="LTH31"/>
      <c r="LTI31" s="22"/>
      <c r="LTJ31" s="22"/>
      <c r="LTK31" s="22"/>
      <c r="LTL31" s="15"/>
      <c r="LTM31" s="23"/>
      <c r="LTN31" s="21"/>
      <c r="LTO31"/>
      <c r="LTP31" s="4"/>
      <c r="LTQ31" s="4"/>
      <c r="LTR31"/>
      <c r="LTS31" s="22"/>
      <c r="LTT31" s="22"/>
      <c r="LTU31" s="22"/>
      <c r="LTV31" s="15"/>
      <c r="LTW31" s="23"/>
      <c r="LTX31" s="21"/>
      <c r="LTY31"/>
      <c r="LTZ31" s="4"/>
      <c r="LUA31" s="4"/>
      <c r="LUB31"/>
      <c r="LUC31" s="22"/>
      <c r="LUD31" s="22"/>
      <c r="LUE31" s="22"/>
      <c r="LUF31" s="15"/>
      <c r="LUG31" s="23"/>
      <c r="LUH31" s="21"/>
      <c r="LUI31"/>
      <c r="LUJ31" s="4"/>
      <c r="LUK31" s="4"/>
      <c r="LUL31"/>
      <c r="LUM31" s="22"/>
      <c r="LUN31" s="22"/>
      <c r="LUO31" s="22"/>
      <c r="LUP31" s="15"/>
      <c r="LUQ31" s="23"/>
      <c r="LUR31" s="21"/>
      <c r="LUS31"/>
      <c r="LUT31" s="4"/>
      <c r="LUU31" s="4"/>
      <c r="LUV31"/>
      <c r="LUW31" s="22"/>
      <c r="LUX31" s="22"/>
      <c r="LUY31" s="22"/>
      <c r="LUZ31" s="15"/>
      <c r="LVA31" s="23"/>
      <c r="LVB31" s="21"/>
      <c r="LVC31"/>
      <c r="LVD31" s="4"/>
      <c r="LVE31" s="4"/>
      <c r="LVF31"/>
      <c r="LVG31" s="22"/>
      <c r="LVH31" s="22"/>
      <c r="LVI31" s="22"/>
      <c r="LVJ31" s="15"/>
      <c r="LVK31" s="23"/>
      <c r="LVL31" s="21"/>
      <c r="LVM31"/>
      <c r="LVN31" s="4"/>
      <c r="LVO31" s="4"/>
      <c r="LVP31"/>
      <c r="LVQ31" s="22"/>
      <c r="LVR31" s="22"/>
      <c r="LVS31" s="22"/>
      <c r="LVT31" s="15"/>
      <c r="LVU31" s="23"/>
      <c r="LVV31" s="21"/>
      <c r="LVW31"/>
      <c r="LVX31" s="4"/>
      <c r="LVY31" s="4"/>
      <c r="LVZ31"/>
      <c r="LWA31" s="22"/>
      <c r="LWB31" s="22"/>
      <c r="LWC31" s="22"/>
      <c r="LWD31" s="15"/>
      <c r="LWE31" s="23"/>
      <c r="LWF31" s="21"/>
      <c r="LWG31"/>
      <c r="LWH31" s="4"/>
      <c r="LWI31" s="4"/>
      <c r="LWJ31"/>
      <c r="LWK31" s="22"/>
      <c r="LWL31" s="22"/>
      <c r="LWM31" s="22"/>
      <c r="LWN31" s="15"/>
      <c r="LWO31" s="23"/>
      <c r="LWP31" s="21"/>
      <c r="LWQ31"/>
      <c r="LWR31" s="4"/>
      <c r="LWS31" s="4"/>
      <c r="LWT31"/>
      <c r="LWU31" s="22"/>
      <c r="LWV31" s="22"/>
      <c r="LWW31" s="22"/>
      <c r="LWX31" s="15"/>
      <c r="LWY31" s="23"/>
      <c r="LWZ31" s="21"/>
      <c r="LXA31"/>
      <c r="LXB31" s="4"/>
      <c r="LXC31" s="4"/>
      <c r="LXD31"/>
      <c r="LXE31" s="22"/>
      <c r="LXF31" s="22"/>
      <c r="LXG31" s="22"/>
      <c r="LXH31" s="15"/>
      <c r="LXI31" s="23"/>
      <c r="LXJ31" s="21"/>
      <c r="LXK31"/>
      <c r="LXL31" s="4"/>
      <c r="LXM31" s="4"/>
      <c r="LXN31"/>
      <c r="LXO31" s="22"/>
      <c r="LXP31" s="22"/>
      <c r="LXQ31" s="22"/>
      <c r="LXR31" s="15"/>
      <c r="LXS31" s="23"/>
      <c r="LXT31" s="21"/>
      <c r="LXU31"/>
      <c r="LXV31" s="4"/>
      <c r="LXW31" s="4"/>
      <c r="LXX31"/>
      <c r="LXY31" s="22"/>
      <c r="LXZ31" s="22"/>
      <c r="LYA31" s="22"/>
      <c r="LYB31" s="15"/>
      <c r="LYC31" s="23"/>
      <c r="LYD31" s="21"/>
      <c r="LYE31"/>
      <c r="LYF31" s="4"/>
      <c r="LYG31" s="4"/>
      <c r="LYH31"/>
      <c r="LYI31" s="22"/>
      <c r="LYJ31" s="22"/>
      <c r="LYK31" s="22"/>
      <c r="LYL31" s="15"/>
      <c r="LYM31" s="23"/>
      <c r="LYN31" s="21"/>
      <c r="LYO31"/>
      <c r="LYP31" s="4"/>
      <c r="LYQ31" s="4"/>
      <c r="LYR31"/>
      <c r="LYS31" s="22"/>
      <c r="LYT31" s="22"/>
      <c r="LYU31" s="22"/>
      <c r="LYV31" s="15"/>
      <c r="LYW31" s="23"/>
      <c r="LYX31" s="21"/>
      <c r="LYY31"/>
      <c r="LYZ31" s="4"/>
      <c r="LZA31" s="4"/>
      <c r="LZB31"/>
      <c r="LZC31" s="22"/>
      <c r="LZD31" s="22"/>
      <c r="LZE31" s="22"/>
      <c r="LZF31" s="15"/>
      <c r="LZG31" s="23"/>
      <c r="LZH31" s="21"/>
      <c r="LZI31"/>
      <c r="LZJ31" s="4"/>
      <c r="LZK31" s="4"/>
      <c r="LZL31"/>
      <c r="LZM31" s="22"/>
      <c r="LZN31" s="22"/>
      <c r="LZO31" s="22"/>
      <c r="LZP31" s="15"/>
      <c r="LZQ31" s="23"/>
      <c r="LZR31" s="21"/>
      <c r="LZS31"/>
      <c r="LZT31" s="4"/>
      <c r="LZU31" s="4"/>
      <c r="LZV31"/>
      <c r="LZW31" s="22"/>
      <c r="LZX31" s="22"/>
      <c r="LZY31" s="22"/>
      <c r="LZZ31" s="15"/>
      <c r="MAA31" s="23"/>
      <c r="MAB31" s="21"/>
      <c r="MAC31"/>
      <c r="MAD31" s="4"/>
      <c r="MAE31" s="4"/>
      <c r="MAF31"/>
      <c r="MAG31" s="22"/>
      <c r="MAH31" s="22"/>
      <c r="MAI31" s="22"/>
      <c r="MAJ31" s="15"/>
      <c r="MAK31" s="23"/>
      <c r="MAL31" s="21"/>
      <c r="MAM31"/>
      <c r="MAN31" s="4"/>
      <c r="MAO31" s="4"/>
      <c r="MAP31"/>
      <c r="MAQ31" s="22"/>
      <c r="MAR31" s="22"/>
      <c r="MAS31" s="22"/>
      <c r="MAT31" s="15"/>
      <c r="MAU31" s="23"/>
      <c r="MAV31" s="21"/>
      <c r="MAW31"/>
      <c r="MAX31" s="4"/>
      <c r="MAY31" s="4"/>
      <c r="MAZ31"/>
      <c r="MBA31" s="22"/>
      <c r="MBB31" s="22"/>
      <c r="MBC31" s="22"/>
      <c r="MBD31" s="15"/>
      <c r="MBE31" s="23"/>
      <c r="MBF31" s="21"/>
      <c r="MBG31"/>
      <c r="MBH31" s="4"/>
      <c r="MBI31" s="4"/>
      <c r="MBJ31"/>
      <c r="MBK31" s="22"/>
      <c r="MBL31" s="22"/>
      <c r="MBM31" s="22"/>
      <c r="MBN31" s="15"/>
      <c r="MBO31" s="23"/>
      <c r="MBP31" s="21"/>
      <c r="MBQ31"/>
      <c r="MBR31" s="4"/>
      <c r="MBS31" s="4"/>
      <c r="MBT31"/>
      <c r="MBU31" s="22"/>
      <c r="MBV31" s="22"/>
      <c r="MBW31" s="22"/>
      <c r="MBX31" s="15"/>
      <c r="MBY31" s="23"/>
      <c r="MBZ31" s="21"/>
      <c r="MCA31"/>
      <c r="MCB31" s="4"/>
      <c r="MCC31" s="4"/>
      <c r="MCD31"/>
      <c r="MCE31" s="22"/>
      <c r="MCF31" s="22"/>
      <c r="MCG31" s="22"/>
      <c r="MCH31" s="15"/>
      <c r="MCI31" s="23"/>
      <c r="MCJ31" s="21"/>
      <c r="MCK31"/>
      <c r="MCL31" s="4"/>
      <c r="MCM31" s="4"/>
      <c r="MCN31"/>
      <c r="MCO31" s="22"/>
      <c r="MCP31" s="22"/>
      <c r="MCQ31" s="22"/>
      <c r="MCR31" s="15"/>
      <c r="MCS31" s="23"/>
      <c r="MCT31" s="21"/>
      <c r="MCU31"/>
      <c r="MCV31" s="4"/>
      <c r="MCW31" s="4"/>
      <c r="MCX31"/>
      <c r="MCY31" s="22"/>
      <c r="MCZ31" s="22"/>
      <c r="MDA31" s="22"/>
      <c r="MDB31" s="15"/>
      <c r="MDC31" s="23"/>
      <c r="MDD31" s="21"/>
      <c r="MDE31"/>
      <c r="MDF31" s="4"/>
      <c r="MDG31" s="4"/>
      <c r="MDH31"/>
      <c r="MDI31" s="22"/>
      <c r="MDJ31" s="22"/>
      <c r="MDK31" s="22"/>
      <c r="MDL31" s="15"/>
      <c r="MDM31" s="23"/>
      <c r="MDN31" s="21"/>
      <c r="MDO31"/>
      <c r="MDP31" s="4"/>
      <c r="MDQ31" s="4"/>
      <c r="MDR31"/>
      <c r="MDS31" s="22"/>
      <c r="MDT31" s="22"/>
      <c r="MDU31" s="22"/>
      <c r="MDV31" s="15"/>
      <c r="MDW31" s="23"/>
      <c r="MDX31" s="21"/>
      <c r="MDY31"/>
      <c r="MDZ31" s="4"/>
      <c r="MEA31" s="4"/>
      <c r="MEB31"/>
      <c r="MEC31" s="22"/>
      <c r="MED31" s="22"/>
      <c r="MEE31" s="22"/>
      <c r="MEF31" s="15"/>
      <c r="MEG31" s="23"/>
      <c r="MEH31" s="21"/>
      <c r="MEI31"/>
      <c r="MEJ31" s="4"/>
      <c r="MEK31" s="4"/>
      <c r="MEL31"/>
      <c r="MEM31" s="22"/>
      <c r="MEN31" s="22"/>
      <c r="MEO31" s="22"/>
      <c r="MEP31" s="15"/>
      <c r="MEQ31" s="23"/>
      <c r="MER31" s="21"/>
      <c r="MES31"/>
      <c r="MET31" s="4"/>
      <c r="MEU31" s="4"/>
      <c r="MEV31"/>
      <c r="MEW31" s="22"/>
      <c r="MEX31" s="22"/>
      <c r="MEY31" s="22"/>
      <c r="MEZ31" s="15"/>
      <c r="MFA31" s="23"/>
      <c r="MFB31" s="21"/>
      <c r="MFC31"/>
      <c r="MFD31" s="4"/>
      <c r="MFE31" s="4"/>
      <c r="MFF31"/>
      <c r="MFG31" s="22"/>
      <c r="MFH31" s="22"/>
      <c r="MFI31" s="22"/>
      <c r="MFJ31" s="15"/>
      <c r="MFK31" s="23"/>
      <c r="MFL31" s="21"/>
      <c r="MFM31"/>
      <c r="MFN31" s="4"/>
      <c r="MFO31" s="4"/>
      <c r="MFP31"/>
      <c r="MFQ31" s="22"/>
      <c r="MFR31" s="22"/>
      <c r="MFS31" s="22"/>
      <c r="MFT31" s="15"/>
      <c r="MFU31" s="23"/>
      <c r="MFV31" s="21"/>
      <c r="MFW31"/>
      <c r="MFX31" s="4"/>
      <c r="MFY31" s="4"/>
      <c r="MFZ31"/>
      <c r="MGA31" s="22"/>
      <c r="MGB31" s="22"/>
      <c r="MGC31" s="22"/>
      <c r="MGD31" s="15"/>
      <c r="MGE31" s="23"/>
      <c r="MGF31" s="21"/>
      <c r="MGG31"/>
      <c r="MGH31" s="4"/>
      <c r="MGI31" s="4"/>
      <c r="MGJ31"/>
      <c r="MGK31" s="22"/>
      <c r="MGL31" s="22"/>
      <c r="MGM31" s="22"/>
      <c r="MGN31" s="15"/>
      <c r="MGO31" s="23"/>
      <c r="MGP31" s="21"/>
      <c r="MGQ31"/>
      <c r="MGR31" s="4"/>
      <c r="MGS31" s="4"/>
      <c r="MGT31"/>
      <c r="MGU31" s="22"/>
      <c r="MGV31" s="22"/>
      <c r="MGW31" s="22"/>
      <c r="MGX31" s="15"/>
      <c r="MGY31" s="23"/>
      <c r="MGZ31" s="21"/>
      <c r="MHA31"/>
      <c r="MHB31" s="4"/>
      <c r="MHC31" s="4"/>
      <c r="MHD31"/>
      <c r="MHE31" s="22"/>
      <c r="MHF31" s="22"/>
      <c r="MHG31" s="22"/>
      <c r="MHH31" s="15"/>
      <c r="MHI31" s="23"/>
      <c r="MHJ31" s="21"/>
      <c r="MHK31"/>
      <c r="MHL31" s="4"/>
      <c r="MHM31" s="4"/>
      <c r="MHN31"/>
      <c r="MHO31" s="22"/>
      <c r="MHP31" s="22"/>
      <c r="MHQ31" s="22"/>
      <c r="MHR31" s="15"/>
      <c r="MHS31" s="23"/>
      <c r="MHT31" s="21"/>
      <c r="MHU31"/>
      <c r="MHV31" s="4"/>
      <c r="MHW31" s="4"/>
      <c r="MHX31"/>
      <c r="MHY31" s="22"/>
      <c r="MHZ31" s="22"/>
      <c r="MIA31" s="22"/>
      <c r="MIB31" s="15"/>
      <c r="MIC31" s="23"/>
      <c r="MID31" s="21"/>
      <c r="MIE31"/>
      <c r="MIF31" s="4"/>
      <c r="MIG31" s="4"/>
      <c r="MIH31"/>
      <c r="MII31" s="22"/>
      <c r="MIJ31" s="22"/>
      <c r="MIK31" s="22"/>
      <c r="MIL31" s="15"/>
      <c r="MIM31" s="23"/>
      <c r="MIN31" s="21"/>
      <c r="MIO31"/>
      <c r="MIP31" s="4"/>
      <c r="MIQ31" s="4"/>
      <c r="MIR31"/>
      <c r="MIS31" s="22"/>
      <c r="MIT31" s="22"/>
      <c r="MIU31" s="22"/>
      <c r="MIV31" s="15"/>
      <c r="MIW31" s="23"/>
      <c r="MIX31" s="21"/>
      <c r="MIY31"/>
      <c r="MIZ31" s="4"/>
      <c r="MJA31" s="4"/>
      <c r="MJB31"/>
      <c r="MJC31" s="22"/>
      <c r="MJD31" s="22"/>
      <c r="MJE31" s="22"/>
      <c r="MJF31" s="15"/>
      <c r="MJG31" s="23"/>
      <c r="MJH31" s="21"/>
      <c r="MJI31"/>
      <c r="MJJ31" s="4"/>
      <c r="MJK31" s="4"/>
      <c r="MJL31"/>
      <c r="MJM31" s="22"/>
      <c r="MJN31" s="22"/>
      <c r="MJO31" s="22"/>
      <c r="MJP31" s="15"/>
      <c r="MJQ31" s="23"/>
      <c r="MJR31" s="21"/>
      <c r="MJS31"/>
      <c r="MJT31" s="4"/>
      <c r="MJU31" s="4"/>
      <c r="MJV31"/>
      <c r="MJW31" s="22"/>
      <c r="MJX31" s="22"/>
      <c r="MJY31" s="22"/>
      <c r="MJZ31" s="15"/>
      <c r="MKA31" s="23"/>
      <c r="MKB31" s="21"/>
      <c r="MKC31"/>
      <c r="MKD31" s="4"/>
      <c r="MKE31" s="4"/>
      <c r="MKF31"/>
      <c r="MKG31" s="22"/>
      <c r="MKH31" s="22"/>
      <c r="MKI31" s="22"/>
      <c r="MKJ31" s="15"/>
      <c r="MKK31" s="23"/>
      <c r="MKL31" s="21"/>
      <c r="MKM31"/>
      <c r="MKN31" s="4"/>
      <c r="MKO31" s="4"/>
      <c r="MKP31"/>
      <c r="MKQ31" s="22"/>
      <c r="MKR31" s="22"/>
      <c r="MKS31" s="22"/>
      <c r="MKT31" s="15"/>
      <c r="MKU31" s="23"/>
      <c r="MKV31" s="21"/>
      <c r="MKW31"/>
      <c r="MKX31" s="4"/>
      <c r="MKY31" s="4"/>
      <c r="MKZ31"/>
      <c r="MLA31" s="22"/>
      <c r="MLB31" s="22"/>
      <c r="MLC31" s="22"/>
      <c r="MLD31" s="15"/>
      <c r="MLE31" s="23"/>
      <c r="MLF31" s="21"/>
      <c r="MLG31"/>
      <c r="MLH31" s="4"/>
      <c r="MLI31" s="4"/>
      <c r="MLJ31"/>
      <c r="MLK31" s="22"/>
      <c r="MLL31" s="22"/>
      <c r="MLM31" s="22"/>
      <c r="MLN31" s="15"/>
      <c r="MLO31" s="23"/>
      <c r="MLP31" s="21"/>
      <c r="MLQ31"/>
      <c r="MLR31" s="4"/>
      <c r="MLS31" s="4"/>
      <c r="MLT31"/>
      <c r="MLU31" s="22"/>
      <c r="MLV31" s="22"/>
      <c r="MLW31" s="22"/>
      <c r="MLX31" s="15"/>
      <c r="MLY31" s="23"/>
      <c r="MLZ31" s="21"/>
      <c r="MMA31"/>
      <c r="MMB31" s="4"/>
      <c r="MMC31" s="4"/>
      <c r="MMD31"/>
      <c r="MME31" s="22"/>
      <c r="MMF31" s="22"/>
      <c r="MMG31" s="22"/>
      <c r="MMH31" s="15"/>
      <c r="MMI31" s="23"/>
      <c r="MMJ31" s="21"/>
      <c r="MMK31"/>
      <c r="MML31" s="4"/>
      <c r="MMM31" s="4"/>
      <c r="MMN31"/>
      <c r="MMO31" s="22"/>
      <c r="MMP31" s="22"/>
      <c r="MMQ31" s="22"/>
      <c r="MMR31" s="15"/>
      <c r="MMS31" s="23"/>
      <c r="MMT31" s="21"/>
      <c r="MMU31"/>
      <c r="MMV31" s="4"/>
      <c r="MMW31" s="4"/>
      <c r="MMX31"/>
      <c r="MMY31" s="22"/>
      <c r="MMZ31" s="22"/>
      <c r="MNA31" s="22"/>
      <c r="MNB31" s="15"/>
      <c r="MNC31" s="23"/>
      <c r="MND31" s="21"/>
      <c r="MNE31"/>
      <c r="MNF31" s="4"/>
      <c r="MNG31" s="4"/>
      <c r="MNH31"/>
      <c r="MNI31" s="22"/>
      <c r="MNJ31" s="22"/>
      <c r="MNK31" s="22"/>
      <c r="MNL31" s="15"/>
      <c r="MNM31" s="23"/>
      <c r="MNN31" s="21"/>
      <c r="MNO31"/>
      <c r="MNP31" s="4"/>
      <c r="MNQ31" s="4"/>
      <c r="MNR31"/>
      <c r="MNS31" s="22"/>
      <c r="MNT31" s="22"/>
      <c r="MNU31" s="22"/>
      <c r="MNV31" s="15"/>
      <c r="MNW31" s="23"/>
      <c r="MNX31" s="21"/>
      <c r="MNY31"/>
      <c r="MNZ31" s="4"/>
      <c r="MOA31" s="4"/>
      <c r="MOB31"/>
      <c r="MOC31" s="22"/>
      <c r="MOD31" s="22"/>
      <c r="MOE31" s="22"/>
      <c r="MOF31" s="15"/>
      <c r="MOG31" s="23"/>
      <c r="MOH31" s="21"/>
      <c r="MOI31"/>
      <c r="MOJ31" s="4"/>
      <c r="MOK31" s="4"/>
      <c r="MOL31"/>
      <c r="MOM31" s="22"/>
      <c r="MON31" s="22"/>
      <c r="MOO31" s="22"/>
      <c r="MOP31" s="15"/>
      <c r="MOQ31" s="23"/>
      <c r="MOR31" s="21"/>
      <c r="MOS31"/>
      <c r="MOT31" s="4"/>
      <c r="MOU31" s="4"/>
      <c r="MOV31"/>
      <c r="MOW31" s="22"/>
      <c r="MOX31" s="22"/>
      <c r="MOY31" s="22"/>
      <c r="MOZ31" s="15"/>
      <c r="MPA31" s="23"/>
      <c r="MPB31" s="21"/>
      <c r="MPC31"/>
      <c r="MPD31" s="4"/>
      <c r="MPE31" s="4"/>
      <c r="MPF31"/>
      <c r="MPG31" s="22"/>
      <c r="MPH31" s="22"/>
      <c r="MPI31" s="22"/>
      <c r="MPJ31" s="15"/>
      <c r="MPK31" s="23"/>
      <c r="MPL31" s="21"/>
      <c r="MPM31"/>
      <c r="MPN31" s="4"/>
      <c r="MPO31" s="4"/>
      <c r="MPP31"/>
      <c r="MPQ31" s="22"/>
      <c r="MPR31" s="22"/>
      <c r="MPS31" s="22"/>
      <c r="MPT31" s="15"/>
      <c r="MPU31" s="23"/>
      <c r="MPV31" s="21"/>
      <c r="MPW31"/>
      <c r="MPX31" s="4"/>
      <c r="MPY31" s="4"/>
      <c r="MPZ31"/>
      <c r="MQA31" s="22"/>
      <c r="MQB31" s="22"/>
      <c r="MQC31" s="22"/>
      <c r="MQD31" s="15"/>
      <c r="MQE31" s="23"/>
      <c r="MQF31" s="21"/>
      <c r="MQG31"/>
      <c r="MQH31" s="4"/>
      <c r="MQI31" s="4"/>
      <c r="MQJ31"/>
      <c r="MQK31" s="22"/>
      <c r="MQL31" s="22"/>
      <c r="MQM31" s="22"/>
      <c r="MQN31" s="15"/>
      <c r="MQO31" s="23"/>
      <c r="MQP31" s="21"/>
      <c r="MQQ31"/>
      <c r="MQR31" s="4"/>
      <c r="MQS31" s="4"/>
      <c r="MQT31"/>
      <c r="MQU31" s="22"/>
      <c r="MQV31" s="22"/>
      <c r="MQW31" s="22"/>
      <c r="MQX31" s="15"/>
      <c r="MQY31" s="23"/>
      <c r="MQZ31" s="21"/>
      <c r="MRA31"/>
      <c r="MRB31" s="4"/>
      <c r="MRC31" s="4"/>
      <c r="MRD31"/>
      <c r="MRE31" s="22"/>
      <c r="MRF31" s="22"/>
      <c r="MRG31" s="22"/>
      <c r="MRH31" s="15"/>
      <c r="MRI31" s="23"/>
      <c r="MRJ31" s="21"/>
      <c r="MRK31"/>
      <c r="MRL31" s="4"/>
      <c r="MRM31" s="4"/>
      <c r="MRN31"/>
      <c r="MRO31" s="22"/>
      <c r="MRP31" s="22"/>
      <c r="MRQ31" s="22"/>
      <c r="MRR31" s="15"/>
      <c r="MRS31" s="23"/>
      <c r="MRT31" s="21"/>
      <c r="MRU31"/>
      <c r="MRV31" s="4"/>
      <c r="MRW31" s="4"/>
      <c r="MRX31"/>
      <c r="MRY31" s="22"/>
      <c r="MRZ31" s="22"/>
      <c r="MSA31" s="22"/>
      <c r="MSB31" s="15"/>
      <c r="MSC31" s="23"/>
      <c r="MSD31" s="21"/>
      <c r="MSE31"/>
      <c r="MSF31" s="4"/>
      <c r="MSG31" s="4"/>
      <c r="MSH31"/>
      <c r="MSI31" s="22"/>
      <c r="MSJ31" s="22"/>
      <c r="MSK31" s="22"/>
      <c r="MSL31" s="15"/>
      <c r="MSM31" s="23"/>
      <c r="MSN31" s="21"/>
      <c r="MSO31"/>
      <c r="MSP31" s="4"/>
      <c r="MSQ31" s="4"/>
      <c r="MSR31"/>
      <c r="MSS31" s="22"/>
      <c r="MST31" s="22"/>
      <c r="MSU31" s="22"/>
      <c r="MSV31" s="15"/>
      <c r="MSW31" s="23"/>
      <c r="MSX31" s="21"/>
      <c r="MSY31"/>
      <c r="MSZ31" s="4"/>
      <c r="MTA31" s="4"/>
      <c r="MTB31"/>
      <c r="MTC31" s="22"/>
      <c r="MTD31" s="22"/>
      <c r="MTE31" s="22"/>
      <c r="MTF31" s="15"/>
      <c r="MTG31" s="23"/>
      <c r="MTH31" s="21"/>
      <c r="MTI31"/>
      <c r="MTJ31" s="4"/>
      <c r="MTK31" s="4"/>
      <c r="MTL31"/>
      <c r="MTM31" s="22"/>
      <c r="MTN31" s="22"/>
      <c r="MTO31" s="22"/>
      <c r="MTP31" s="15"/>
      <c r="MTQ31" s="23"/>
      <c r="MTR31" s="21"/>
      <c r="MTS31"/>
      <c r="MTT31" s="4"/>
      <c r="MTU31" s="4"/>
      <c r="MTV31"/>
      <c r="MTW31" s="22"/>
      <c r="MTX31" s="22"/>
      <c r="MTY31" s="22"/>
      <c r="MTZ31" s="15"/>
      <c r="MUA31" s="23"/>
      <c r="MUB31" s="21"/>
      <c r="MUC31"/>
      <c r="MUD31" s="4"/>
      <c r="MUE31" s="4"/>
      <c r="MUF31"/>
      <c r="MUG31" s="22"/>
      <c r="MUH31" s="22"/>
      <c r="MUI31" s="22"/>
      <c r="MUJ31" s="15"/>
      <c r="MUK31" s="23"/>
      <c r="MUL31" s="21"/>
      <c r="MUM31"/>
      <c r="MUN31" s="4"/>
      <c r="MUO31" s="4"/>
      <c r="MUP31"/>
      <c r="MUQ31" s="22"/>
      <c r="MUR31" s="22"/>
      <c r="MUS31" s="22"/>
      <c r="MUT31" s="15"/>
      <c r="MUU31" s="23"/>
      <c r="MUV31" s="21"/>
      <c r="MUW31"/>
      <c r="MUX31" s="4"/>
      <c r="MUY31" s="4"/>
      <c r="MUZ31"/>
      <c r="MVA31" s="22"/>
      <c r="MVB31" s="22"/>
      <c r="MVC31" s="22"/>
      <c r="MVD31" s="15"/>
      <c r="MVE31" s="23"/>
      <c r="MVF31" s="21"/>
      <c r="MVG31"/>
      <c r="MVH31" s="4"/>
      <c r="MVI31" s="4"/>
      <c r="MVJ31"/>
      <c r="MVK31" s="22"/>
      <c r="MVL31" s="22"/>
      <c r="MVM31" s="22"/>
      <c r="MVN31" s="15"/>
      <c r="MVO31" s="23"/>
      <c r="MVP31" s="21"/>
      <c r="MVQ31"/>
      <c r="MVR31" s="4"/>
      <c r="MVS31" s="4"/>
      <c r="MVT31"/>
      <c r="MVU31" s="22"/>
      <c r="MVV31" s="22"/>
      <c r="MVW31" s="22"/>
      <c r="MVX31" s="15"/>
      <c r="MVY31" s="23"/>
      <c r="MVZ31" s="21"/>
      <c r="MWA31"/>
      <c r="MWB31" s="4"/>
      <c r="MWC31" s="4"/>
      <c r="MWD31"/>
      <c r="MWE31" s="22"/>
      <c r="MWF31" s="22"/>
      <c r="MWG31" s="22"/>
      <c r="MWH31" s="15"/>
      <c r="MWI31" s="23"/>
      <c r="MWJ31" s="21"/>
      <c r="MWK31"/>
      <c r="MWL31" s="4"/>
      <c r="MWM31" s="4"/>
      <c r="MWN31"/>
      <c r="MWO31" s="22"/>
      <c r="MWP31" s="22"/>
      <c r="MWQ31" s="22"/>
      <c r="MWR31" s="15"/>
      <c r="MWS31" s="23"/>
      <c r="MWT31" s="21"/>
      <c r="MWU31"/>
      <c r="MWV31" s="4"/>
      <c r="MWW31" s="4"/>
      <c r="MWX31"/>
      <c r="MWY31" s="22"/>
      <c r="MWZ31" s="22"/>
      <c r="MXA31" s="22"/>
      <c r="MXB31" s="15"/>
      <c r="MXC31" s="23"/>
      <c r="MXD31" s="21"/>
      <c r="MXE31"/>
      <c r="MXF31" s="4"/>
      <c r="MXG31" s="4"/>
      <c r="MXH31"/>
      <c r="MXI31" s="22"/>
      <c r="MXJ31" s="22"/>
      <c r="MXK31" s="22"/>
      <c r="MXL31" s="15"/>
      <c r="MXM31" s="23"/>
      <c r="MXN31" s="21"/>
      <c r="MXO31"/>
      <c r="MXP31" s="4"/>
      <c r="MXQ31" s="4"/>
      <c r="MXR31"/>
      <c r="MXS31" s="22"/>
      <c r="MXT31" s="22"/>
      <c r="MXU31" s="22"/>
      <c r="MXV31" s="15"/>
      <c r="MXW31" s="23"/>
      <c r="MXX31" s="21"/>
      <c r="MXY31"/>
      <c r="MXZ31" s="4"/>
      <c r="MYA31" s="4"/>
      <c r="MYB31"/>
      <c r="MYC31" s="22"/>
      <c r="MYD31" s="22"/>
      <c r="MYE31" s="22"/>
      <c r="MYF31" s="15"/>
      <c r="MYG31" s="23"/>
      <c r="MYH31" s="21"/>
      <c r="MYI31"/>
      <c r="MYJ31" s="4"/>
      <c r="MYK31" s="4"/>
      <c r="MYL31"/>
      <c r="MYM31" s="22"/>
      <c r="MYN31" s="22"/>
      <c r="MYO31" s="22"/>
      <c r="MYP31" s="15"/>
      <c r="MYQ31" s="23"/>
      <c r="MYR31" s="21"/>
      <c r="MYS31"/>
      <c r="MYT31" s="4"/>
      <c r="MYU31" s="4"/>
      <c r="MYV31"/>
      <c r="MYW31" s="22"/>
      <c r="MYX31" s="22"/>
      <c r="MYY31" s="22"/>
      <c r="MYZ31" s="15"/>
      <c r="MZA31" s="23"/>
      <c r="MZB31" s="21"/>
      <c r="MZC31"/>
      <c r="MZD31" s="4"/>
      <c r="MZE31" s="4"/>
      <c r="MZF31"/>
      <c r="MZG31" s="22"/>
      <c r="MZH31" s="22"/>
      <c r="MZI31" s="22"/>
      <c r="MZJ31" s="15"/>
      <c r="MZK31" s="23"/>
      <c r="MZL31" s="21"/>
      <c r="MZM31"/>
      <c r="MZN31" s="4"/>
      <c r="MZO31" s="4"/>
      <c r="MZP31"/>
      <c r="MZQ31" s="22"/>
      <c r="MZR31" s="22"/>
      <c r="MZS31" s="22"/>
      <c r="MZT31" s="15"/>
      <c r="MZU31" s="23"/>
      <c r="MZV31" s="21"/>
      <c r="MZW31"/>
      <c r="MZX31" s="4"/>
      <c r="MZY31" s="4"/>
      <c r="MZZ31"/>
      <c r="NAA31" s="22"/>
      <c r="NAB31" s="22"/>
      <c r="NAC31" s="22"/>
      <c r="NAD31" s="15"/>
      <c r="NAE31" s="23"/>
      <c r="NAF31" s="21"/>
      <c r="NAG31"/>
      <c r="NAH31" s="4"/>
      <c r="NAI31" s="4"/>
      <c r="NAJ31"/>
      <c r="NAK31" s="22"/>
      <c r="NAL31" s="22"/>
      <c r="NAM31" s="22"/>
      <c r="NAN31" s="15"/>
      <c r="NAO31" s="23"/>
      <c r="NAP31" s="21"/>
      <c r="NAQ31"/>
      <c r="NAR31" s="4"/>
      <c r="NAS31" s="4"/>
      <c r="NAT31"/>
      <c r="NAU31" s="22"/>
      <c r="NAV31" s="22"/>
      <c r="NAW31" s="22"/>
      <c r="NAX31" s="15"/>
      <c r="NAY31" s="23"/>
      <c r="NAZ31" s="21"/>
      <c r="NBA31"/>
      <c r="NBB31" s="4"/>
      <c r="NBC31" s="4"/>
      <c r="NBD31"/>
      <c r="NBE31" s="22"/>
      <c r="NBF31" s="22"/>
      <c r="NBG31" s="22"/>
      <c r="NBH31" s="15"/>
      <c r="NBI31" s="23"/>
      <c r="NBJ31" s="21"/>
      <c r="NBK31"/>
      <c r="NBL31" s="4"/>
      <c r="NBM31" s="4"/>
      <c r="NBN31"/>
      <c r="NBO31" s="22"/>
      <c r="NBP31" s="22"/>
      <c r="NBQ31" s="22"/>
      <c r="NBR31" s="15"/>
      <c r="NBS31" s="23"/>
      <c r="NBT31" s="21"/>
      <c r="NBU31"/>
      <c r="NBV31" s="4"/>
      <c r="NBW31" s="4"/>
      <c r="NBX31"/>
      <c r="NBY31" s="22"/>
      <c r="NBZ31" s="22"/>
      <c r="NCA31" s="22"/>
      <c r="NCB31" s="15"/>
      <c r="NCC31" s="23"/>
      <c r="NCD31" s="21"/>
      <c r="NCE31"/>
      <c r="NCF31" s="4"/>
      <c r="NCG31" s="4"/>
      <c r="NCH31"/>
      <c r="NCI31" s="22"/>
      <c r="NCJ31" s="22"/>
      <c r="NCK31" s="22"/>
      <c r="NCL31" s="15"/>
      <c r="NCM31" s="23"/>
      <c r="NCN31" s="21"/>
      <c r="NCO31"/>
      <c r="NCP31" s="4"/>
      <c r="NCQ31" s="4"/>
      <c r="NCR31"/>
      <c r="NCS31" s="22"/>
      <c r="NCT31" s="22"/>
      <c r="NCU31" s="22"/>
      <c r="NCV31" s="15"/>
      <c r="NCW31" s="23"/>
      <c r="NCX31" s="21"/>
      <c r="NCY31"/>
      <c r="NCZ31" s="4"/>
      <c r="NDA31" s="4"/>
      <c r="NDB31"/>
      <c r="NDC31" s="22"/>
      <c r="NDD31" s="22"/>
      <c r="NDE31" s="22"/>
      <c r="NDF31" s="15"/>
      <c r="NDG31" s="23"/>
      <c r="NDH31" s="21"/>
      <c r="NDI31"/>
      <c r="NDJ31" s="4"/>
      <c r="NDK31" s="4"/>
      <c r="NDL31"/>
      <c r="NDM31" s="22"/>
      <c r="NDN31" s="22"/>
      <c r="NDO31" s="22"/>
      <c r="NDP31" s="15"/>
      <c r="NDQ31" s="23"/>
      <c r="NDR31" s="21"/>
      <c r="NDS31"/>
      <c r="NDT31" s="4"/>
      <c r="NDU31" s="4"/>
      <c r="NDV31"/>
      <c r="NDW31" s="22"/>
      <c r="NDX31" s="22"/>
      <c r="NDY31" s="22"/>
      <c r="NDZ31" s="15"/>
      <c r="NEA31" s="23"/>
      <c r="NEB31" s="21"/>
      <c r="NEC31"/>
      <c r="NED31" s="4"/>
      <c r="NEE31" s="4"/>
      <c r="NEF31"/>
      <c r="NEG31" s="22"/>
      <c r="NEH31" s="22"/>
      <c r="NEI31" s="22"/>
      <c r="NEJ31" s="15"/>
      <c r="NEK31" s="23"/>
      <c r="NEL31" s="21"/>
      <c r="NEM31"/>
      <c r="NEN31" s="4"/>
      <c r="NEO31" s="4"/>
      <c r="NEP31"/>
      <c r="NEQ31" s="22"/>
      <c r="NER31" s="22"/>
      <c r="NES31" s="22"/>
      <c r="NET31" s="15"/>
      <c r="NEU31" s="23"/>
      <c r="NEV31" s="21"/>
      <c r="NEW31"/>
      <c r="NEX31" s="4"/>
      <c r="NEY31" s="4"/>
      <c r="NEZ31"/>
      <c r="NFA31" s="22"/>
      <c r="NFB31" s="22"/>
      <c r="NFC31" s="22"/>
      <c r="NFD31" s="15"/>
      <c r="NFE31" s="23"/>
      <c r="NFF31" s="21"/>
      <c r="NFG31"/>
      <c r="NFH31" s="4"/>
      <c r="NFI31" s="4"/>
      <c r="NFJ31"/>
      <c r="NFK31" s="22"/>
      <c r="NFL31" s="22"/>
      <c r="NFM31" s="22"/>
      <c r="NFN31" s="15"/>
      <c r="NFO31" s="23"/>
      <c r="NFP31" s="21"/>
      <c r="NFQ31"/>
      <c r="NFR31" s="4"/>
      <c r="NFS31" s="4"/>
      <c r="NFT31"/>
      <c r="NFU31" s="22"/>
      <c r="NFV31" s="22"/>
      <c r="NFW31" s="22"/>
      <c r="NFX31" s="15"/>
      <c r="NFY31" s="23"/>
      <c r="NFZ31" s="21"/>
      <c r="NGA31"/>
      <c r="NGB31" s="4"/>
      <c r="NGC31" s="4"/>
      <c r="NGD31"/>
      <c r="NGE31" s="22"/>
      <c r="NGF31" s="22"/>
      <c r="NGG31" s="22"/>
      <c r="NGH31" s="15"/>
      <c r="NGI31" s="23"/>
      <c r="NGJ31" s="21"/>
      <c r="NGK31"/>
      <c r="NGL31" s="4"/>
      <c r="NGM31" s="4"/>
      <c r="NGN31"/>
      <c r="NGO31" s="22"/>
      <c r="NGP31" s="22"/>
      <c r="NGQ31" s="22"/>
      <c r="NGR31" s="15"/>
      <c r="NGS31" s="23"/>
      <c r="NGT31" s="21"/>
      <c r="NGU31"/>
      <c r="NGV31" s="4"/>
      <c r="NGW31" s="4"/>
      <c r="NGX31"/>
      <c r="NGY31" s="22"/>
      <c r="NGZ31" s="22"/>
      <c r="NHA31" s="22"/>
      <c r="NHB31" s="15"/>
      <c r="NHC31" s="23"/>
      <c r="NHD31" s="21"/>
      <c r="NHE31"/>
      <c r="NHF31" s="4"/>
      <c r="NHG31" s="4"/>
      <c r="NHH31"/>
      <c r="NHI31" s="22"/>
      <c r="NHJ31" s="22"/>
      <c r="NHK31" s="22"/>
      <c r="NHL31" s="15"/>
      <c r="NHM31" s="23"/>
      <c r="NHN31" s="21"/>
      <c r="NHO31"/>
      <c r="NHP31" s="4"/>
      <c r="NHQ31" s="4"/>
      <c r="NHR31"/>
      <c r="NHS31" s="22"/>
      <c r="NHT31" s="22"/>
      <c r="NHU31" s="22"/>
      <c r="NHV31" s="15"/>
      <c r="NHW31" s="23"/>
      <c r="NHX31" s="21"/>
      <c r="NHY31"/>
      <c r="NHZ31" s="4"/>
      <c r="NIA31" s="4"/>
      <c r="NIB31"/>
      <c r="NIC31" s="22"/>
      <c r="NID31" s="22"/>
      <c r="NIE31" s="22"/>
      <c r="NIF31" s="15"/>
      <c r="NIG31" s="23"/>
      <c r="NIH31" s="21"/>
      <c r="NII31"/>
      <c r="NIJ31" s="4"/>
      <c r="NIK31" s="4"/>
      <c r="NIL31"/>
      <c r="NIM31" s="22"/>
      <c r="NIN31" s="22"/>
      <c r="NIO31" s="22"/>
      <c r="NIP31" s="15"/>
      <c r="NIQ31" s="23"/>
      <c r="NIR31" s="21"/>
      <c r="NIS31"/>
      <c r="NIT31" s="4"/>
      <c r="NIU31" s="4"/>
      <c r="NIV31"/>
      <c r="NIW31" s="22"/>
      <c r="NIX31" s="22"/>
      <c r="NIY31" s="22"/>
      <c r="NIZ31" s="15"/>
      <c r="NJA31" s="23"/>
      <c r="NJB31" s="21"/>
      <c r="NJC31"/>
      <c r="NJD31" s="4"/>
      <c r="NJE31" s="4"/>
      <c r="NJF31"/>
      <c r="NJG31" s="22"/>
      <c r="NJH31" s="22"/>
      <c r="NJI31" s="22"/>
      <c r="NJJ31" s="15"/>
      <c r="NJK31" s="23"/>
      <c r="NJL31" s="21"/>
      <c r="NJM31"/>
      <c r="NJN31" s="4"/>
      <c r="NJO31" s="4"/>
      <c r="NJP31"/>
      <c r="NJQ31" s="22"/>
      <c r="NJR31" s="22"/>
      <c r="NJS31" s="22"/>
      <c r="NJT31" s="15"/>
      <c r="NJU31" s="23"/>
      <c r="NJV31" s="21"/>
      <c r="NJW31"/>
      <c r="NJX31" s="4"/>
      <c r="NJY31" s="4"/>
      <c r="NJZ31"/>
      <c r="NKA31" s="22"/>
      <c r="NKB31" s="22"/>
      <c r="NKC31" s="22"/>
      <c r="NKD31" s="15"/>
      <c r="NKE31" s="23"/>
      <c r="NKF31" s="21"/>
      <c r="NKG31"/>
      <c r="NKH31" s="4"/>
      <c r="NKI31" s="4"/>
      <c r="NKJ31"/>
      <c r="NKK31" s="22"/>
      <c r="NKL31" s="22"/>
      <c r="NKM31" s="22"/>
      <c r="NKN31" s="15"/>
      <c r="NKO31" s="23"/>
      <c r="NKP31" s="21"/>
      <c r="NKQ31"/>
      <c r="NKR31" s="4"/>
      <c r="NKS31" s="4"/>
      <c r="NKT31"/>
      <c r="NKU31" s="22"/>
      <c r="NKV31" s="22"/>
      <c r="NKW31" s="22"/>
      <c r="NKX31" s="15"/>
      <c r="NKY31" s="23"/>
      <c r="NKZ31" s="21"/>
      <c r="NLA31"/>
      <c r="NLB31" s="4"/>
      <c r="NLC31" s="4"/>
      <c r="NLD31"/>
      <c r="NLE31" s="22"/>
      <c r="NLF31" s="22"/>
      <c r="NLG31" s="22"/>
      <c r="NLH31" s="15"/>
      <c r="NLI31" s="23"/>
      <c r="NLJ31" s="21"/>
      <c r="NLK31"/>
      <c r="NLL31" s="4"/>
      <c r="NLM31" s="4"/>
      <c r="NLN31"/>
      <c r="NLO31" s="22"/>
      <c r="NLP31" s="22"/>
      <c r="NLQ31" s="22"/>
      <c r="NLR31" s="15"/>
      <c r="NLS31" s="23"/>
      <c r="NLT31" s="21"/>
      <c r="NLU31"/>
      <c r="NLV31" s="4"/>
      <c r="NLW31" s="4"/>
      <c r="NLX31"/>
      <c r="NLY31" s="22"/>
      <c r="NLZ31" s="22"/>
      <c r="NMA31" s="22"/>
      <c r="NMB31" s="15"/>
      <c r="NMC31" s="23"/>
      <c r="NMD31" s="21"/>
      <c r="NME31"/>
      <c r="NMF31" s="4"/>
      <c r="NMG31" s="4"/>
      <c r="NMH31"/>
      <c r="NMI31" s="22"/>
      <c r="NMJ31" s="22"/>
      <c r="NMK31" s="22"/>
      <c r="NML31" s="15"/>
      <c r="NMM31" s="23"/>
      <c r="NMN31" s="21"/>
      <c r="NMO31"/>
      <c r="NMP31" s="4"/>
      <c r="NMQ31" s="4"/>
      <c r="NMR31"/>
      <c r="NMS31" s="22"/>
      <c r="NMT31" s="22"/>
      <c r="NMU31" s="22"/>
      <c r="NMV31" s="15"/>
      <c r="NMW31" s="23"/>
      <c r="NMX31" s="21"/>
      <c r="NMY31"/>
      <c r="NMZ31" s="4"/>
      <c r="NNA31" s="4"/>
      <c r="NNB31"/>
      <c r="NNC31" s="22"/>
      <c r="NND31" s="22"/>
      <c r="NNE31" s="22"/>
      <c r="NNF31" s="15"/>
      <c r="NNG31" s="23"/>
      <c r="NNH31" s="21"/>
      <c r="NNI31"/>
      <c r="NNJ31" s="4"/>
      <c r="NNK31" s="4"/>
      <c r="NNL31"/>
      <c r="NNM31" s="22"/>
      <c r="NNN31" s="22"/>
      <c r="NNO31" s="22"/>
      <c r="NNP31" s="15"/>
      <c r="NNQ31" s="23"/>
      <c r="NNR31" s="21"/>
      <c r="NNS31"/>
      <c r="NNT31" s="4"/>
      <c r="NNU31" s="4"/>
      <c r="NNV31"/>
      <c r="NNW31" s="22"/>
      <c r="NNX31" s="22"/>
      <c r="NNY31" s="22"/>
      <c r="NNZ31" s="15"/>
      <c r="NOA31" s="23"/>
      <c r="NOB31" s="21"/>
      <c r="NOC31"/>
      <c r="NOD31" s="4"/>
      <c r="NOE31" s="4"/>
      <c r="NOF31"/>
      <c r="NOG31" s="22"/>
      <c r="NOH31" s="22"/>
      <c r="NOI31" s="22"/>
      <c r="NOJ31" s="15"/>
      <c r="NOK31" s="23"/>
      <c r="NOL31" s="21"/>
      <c r="NOM31"/>
      <c r="NON31" s="4"/>
      <c r="NOO31" s="4"/>
      <c r="NOP31"/>
      <c r="NOQ31" s="22"/>
      <c r="NOR31" s="22"/>
      <c r="NOS31" s="22"/>
      <c r="NOT31" s="15"/>
      <c r="NOU31" s="23"/>
      <c r="NOV31" s="21"/>
      <c r="NOW31"/>
      <c r="NOX31" s="4"/>
      <c r="NOY31" s="4"/>
      <c r="NOZ31"/>
      <c r="NPA31" s="22"/>
      <c r="NPB31" s="22"/>
      <c r="NPC31" s="22"/>
      <c r="NPD31" s="15"/>
      <c r="NPE31" s="23"/>
      <c r="NPF31" s="21"/>
      <c r="NPG31"/>
      <c r="NPH31" s="4"/>
      <c r="NPI31" s="4"/>
      <c r="NPJ31"/>
      <c r="NPK31" s="22"/>
      <c r="NPL31" s="22"/>
      <c r="NPM31" s="22"/>
      <c r="NPN31" s="15"/>
      <c r="NPO31" s="23"/>
      <c r="NPP31" s="21"/>
      <c r="NPQ31"/>
      <c r="NPR31" s="4"/>
      <c r="NPS31" s="4"/>
      <c r="NPT31"/>
      <c r="NPU31" s="22"/>
      <c r="NPV31" s="22"/>
      <c r="NPW31" s="22"/>
      <c r="NPX31" s="15"/>
      <c r="NPY31" s="23"/>
      <c r="NPZ31" s="21"/>
      <c r="NQA31"/>
      <c r="NQB31" s="4"/>
      <c r="NQC31" s="4"/>
      <c r="NQD31"/>
      <c r="NQE31" s="22"/>
      <c r="NQF31" s="22"/>
      <c r="NQG31" s="22"/>
      <c r="NQH31" s="15"/>
      <c r="NQI31" s="23"/>
      <c r="NQJ31" s="21"/>
      <c r="NQK31"/>
      <c r="NQL31" s="4"/>
      <c r="NQM31" s="4"/>
      <c r="NQN31"/>
      <c r="NQO31" s="22"/>
      <c r="NQP31" s="22"/>
      <c r="NQQ31" s="22"/>
      <c r="NQR31" s="15"/>
      <c r="NQS31" s="23"/>
      <c r="NQT31" s="21"/>
      <c r="NQU31"/>
      <c r="NQV31" s="4"/>
      <c r="NQW31" s="4"/>
      <c r="NQX31"/>
      <c r="NQY31" s="22"/>
      <c r="NQZ31" s="22"/>
      <c r="NRA31" s="22"/>
      <c r="NRB31" s="15"/>
      <c r="NRC31" s="23"/>
      <c r="NRD31" s="21"/>
      <c r="NRE31"/>
      <c r="NRF31" s="4"/>
      <c r="NRG31" s="4"/>
      <c r="NRH31"/>
      <c r="NRI31" s="22"/>
      <c r="NRJ31" s="22"/>
      <c r="NRK31" s="22"/>
      <c r="NRL31" s="15"/>
      <c r="NRM31" s="23"/>
      <c r="NRN31" s="21"/>
      <c r="NRO31"/>
      <c r="NRP31" s="4"/>
      <c r="NRQ31" s="4"/>
      <c r="NRR31"/>
      <c r="NRS31" s="22"/>
      <c r="NRT31" s="22"/>
      <c r="NRU31" s="22"/>
      <c r="NRV31" s="15"/>
      <c r="NRW31" s="23"/>
      <c r="NRX31" s="21"/>
      <c r="NRY31"/>
      <c r="NRZ31" s="4"/>
      <c r="NSA31" s="4"/>
      <c r="NSB31"/>
      <c r="NSC31" s="22"/>
      <c r="NSD31" s="22"/>
      <c r="NSE31" s="22"/>
      <c r="NSF31" s="15"/>
      <c r="NSG31" s="23"/>
      <c r="NSH31" s="21"/>
      <c r="NSI31"/>
      <c r="NSJ31" s="4"/>
      <c r="NSK31" s="4"/>
      <c r="NSL31"/>
      <c r="NSM31" s="22"/>
      <c r="NSN31" s="22"/>
      <c r="NSO31" s="22"/>
      <c r="NSP31" s="15"/>
      <c r="NSQ31" s="23"/>
      <c r="NSR31" s="21"/>
      <c r="NSS31"/>
      <c r="NST31" s="4"/>
      <c r="NSU31" s="4"/>
      <c r="NSV31"/>
      <c r="NSW31" s="22"/>
      <c r="NSX31" s="22"/>
      <c r="NSY31" s="22"/>
      <c r="NSZ31" s="15"/>
      <c r="NTA31" s="23"/>
      <c r="NTB31" s="21"/>
      <c r="NTC31"/>
      <c r="NTD31" s="4"/>
      <c r="NTE31" s="4"/>
      <c r="NTF31"/>
      <c r="NTG31" s="22"/>
      <c r="NTH31" s="22"/>
      <c r="NTI31" s="22"/>
      <c r="NTJ31" s="15"/>
      <c r="NTK31" s="23"/>
      <c r="NTL31" s="21"/>
      <c r="NTM31"/>
      <c r="NTN31" s="4"/>
      <c r="NTO31" s="4"/>
      <c r="NTP31"/>
      <c r="NTQ31" s="22"/>
      <c r="NTR31" s="22"/>
      <c r="NTS31" s="22"/>
      <c r="NTT31" s="15"/>
      <c r="NTU31" s="23"/>
      <c r="NTV31" s="21"/>
      <c r="NTW31"/>
      <c r="NTX31" s="4"/>
      <c r="NTY31" s="4"/>
      <c r="NTZ31"/>
      <c r="NUA31" s="22"/>
      <c r="NUB31" s="22"/>
      <c r="NUC31" s="22"/>
      <c r="NUD31" s="15"/>
      <c r="NUE31" s="23"/>
      <c r="NUF31" s="21"/>
      <c r="NUG31"/>
      <c r="NUH31" s="4"/>
      <c r="NUI31" s="4"/>
      <c r="NUJ31"/>
      <c r="NUK31" s="22"/>
      <c r="NUL31" s="22"/>
      <c r="NUM31" s="22"/>
      <c r="NUN31" s="15"/>
      <c r="NUO31" s="23"/>
      <c r="NUP31" s="21"/>
      <c r="NUQ31"/>
      <c r="NUR31" s="4"/>
      <c r="NUS31" s="4"/>
      <c r="NUT31"/>
      <c r="NUU31" s="22"/>
      <c r="NUV31" s="22"/>
      <c r="NUW31" s="22"/>
      <c r="NUX31" s="15"/>
      <c r="NUY31" s="23"/>
      <c r="NUZ31" s="21"/>
      <c r="NVA31"/>
      <c r="NVB31" s="4"/>
      <c r="NVC31" s="4"/>
      <c r="NVD31"/>
      <c r="NVE31" s="22"/>
      <c r="NVF31" s="22"/>
      <c r="NVG31" s="22"/>
      <c r="NVH31" s="15"/>
      <c r="NVI31" s="23"/>
      <c r="NVJ31" s="21"/>
      <c r="NVK31"/>
      <c r="NVL31" s="4"/>
      <c r="NVM31" s="4"/>
      <c r="NVN31"/>
      <c r="NVO31" s="22"/>
      <c r="NVP31" s="22"/>
      <c r="NVQ31" s="22"/>
      <c r="NVR31" s="15"/>
      <c r="NVS31" s="23"/>
      <c r="NVT31" s="21"/>
      <c r="NVU31"/>
      <c r="NVV31" s="4"/>
      <c r="NVW31" s="4"/>
      <c r="NVX31"/>
      <c r="NVY31" s="22"/>
      <c r="NVZ31" s="22"/>
      <c r="NWA31" s="22"/>
      <c r="NWB31" s="15"/>
      <c r="NWC31" s="23"/>
      <c r="NWD31" s="21"/>
      <c r="NWE31"/>
      <c r="NWF31" s="4"/>
      <c r="NWG31" s="4"/>
      <c r="NWH31"/>
      <c r="NWI31" s="22"/>
      <c r="NWJ31" s="22"/>
      <c r="NWK31" s="22"/>
      <c r="NWL31" s="15"/>
      <c r="NWM31" s="23"/>
      <c r="NWN31" s="21"/>
      <c r="NWO31"/>
      <c r="NWP31" s="4"/>
      <c r="NWQ31" s="4"/>
      <c r="NWR31"/>
      <c r="NWS31" s="22"/>
      <c r="NWT31" s="22"/>
      <c r="NWU31" s="22"/>
      <c r="NWV31" s="15"/>
      <c r="NWW31" s="23"/>
      <c r="NWX31" s="21"/>
      <c r="NWY31"/>
      <c r="NWZ31" s="4"/>
      <c r="NXA31" s="4"/>
      <c r="NXB31"/>
      <c r="NXC31" s="22"/>
      <c r="NXD31" s="22"/>
      <c r="NXE31" s="22"/>
      <c r="NXF31" s="15"/>
      <c r="NXG31" s="23"/>
      <c r="NXH31" s="21"/>
      <c r="NXI31"/>
      <c r="NXJ31" s="4"/>
      <c r="NXK31" s="4"/>
      <c r="NXL31"/>
      <c r="NXM31" s="22"/>
      <c r="NXN31" s="22"/>
      <c r="NXO31" s="22"/>
      <c r="NXP31" s="15"/>
      <c r="NXQ31" s="23"/>
      <c r="NXR31" s="21"/>
      <c r="NXS31"/>
      <c r="NXT31" s="4"/>
      <c r="NXU31" s="4"/>
      <c r="NXV31"/>
      <c r="NXW31" s="22"/>
      <c r="NXX31" s="22"/>
      <c r="NXY31" s="22"/>
      <c r="NXZ31" s="15"/>
      <c r="NYA31" s="23"/>
      <c r="NYB31" s="21"/>
      <c r="NYC31"/>
      <c r="NYD31" s="4"/>
      <c r="NYE31" s="4"/>
      <c r="NYF31"/>
      <c r="NYG31" s="22"/>
      <c r="NYH31" s="22"/>
      <c r="NYI31" s="22"/>
      <c r="NYJ31" s="15"/>
      <c r="NYK31" s="23"/>
      <c r="NYL31" s="21"/>
      <c r="NYM31"/>
      <c r="NYN31" s="4"/>
      <c r="NYO31" s="4"/>
      <c r="NYP31"/>
      <c r="NYQ31" s="22"/>
      <c r="NYR31" s="22"/>
      <c r="NYS31" s="22"/>
      <c r="NYT31" s="15"/>
      <c r="NYU31" s="23"/>
      <c r="NYV31" s="21"/>
      <c r="NYW31"/>
      <c r="NYX31" s="4"/>
      <c r="NYY31" s="4"/>
      <c r="NYZ31"/>
      <c r="NZA31" s="22"/>
      <c r="NZB31" s="22"/>
      <c r="NZC31" s="22"/>
      <c r="NZD31" s="15"/>
      <c r="NZE31" s="23"/>
      <c r="NZF31" s="21"/>
      <c r="NZG31"/>
      <c r="NZH31" s="4"/>
      <c r="NZI31" s="4"/>
      <c r="NZJ31"/>
      <c r="NZK31" s="22"/>
      <c r="NZL31" s="22"/>
      <c r="NZM31" s="22"/>
      <c r="NZN31" s="15"/>
      <c r="NZO31" s="23"/>
      <c r="NZP31" s="21"/>
      <c r="NZQ31"/>
      <c r="NZR31" s="4"/>
      <c r="NZS31" s="4"/>
      <c r="NZT31"/>
      <c r="NZU31" s="22"/>
      <c r="NZV31" s="22"/>
      <c r="NZW31" s="22"/>
      <c r="NZX31" s="15"/>
      <c r="NZY31" s="23"/>
      <c r="NZZ31" s="21"/>
      <c r="OAA31"/>
      <c r="OAB31" s="4"/>
      <c r="OAC31" s="4"/>
      <c r="OAD31"/>
      <c r="OAE31" s="22"/>
      <c r="OAF31" s="22"/>
      <c r="OAG31" s="22"/>
      <c r="OAH31" s="15"/>
      <c r="OAI31" s="23"/>
      <c r="OAJ31" s="21"/>
      <c r="OAK31"/>
      <c r="OAL31" s="4"/>
      <c r="OAM31" s="4"/>
      <c r="OAN31"/>
      <c r="OAO31" s="22"/>
      <c r="OAP31" s="22"/>
      <c r="OAQ31" s="22"/>
      <c r="OAR31" s="15"/>
      <c r="OAS31" s="23"/>
      <c r="OAT31" s="21"/>
      <c r="OAU31"/>
      <c r="OAV31" s="4"/>
      <c r="OAW31" s="4"/>
      <c r="OAX31"/>
      <c r="OAY31" s="22"/>
      <c r="OAZ31" s="22"/>
      <c r="OBA31" s="22"/>
      <c r="OBB31" s="15"/>
      <c r="OBC31" s="23"/>
      <c r="OBD31" s="21"/>
      <c r="OBE31"/>
      <c r="OBF31" s="4"/>
      <c r="OBG31" s="4"/>
      <c r="OBH31"/>
      <c r="OBI31" s="22"/>
      <c r="OBJ31" s="22"/>
      <c r="OBK31" s="22"/>
      <c r="OBL31" s="15"/>
      <c r="OBM31" s="23"/>
      <c r="OBN31" s="21"/>
      <c r="OBO31"/>
      <c r="OBP31" s="4"/>
      <c r="OBQ31" s="4"/>
      <c r="OBR31"/>
      <c r="OBS31" s="22"/>
      <c r="OBT31" s="22"/>
      <c r="OBU31" s="22"/>
      <c r="OBV31" s="15"/>
      <c r="OBW31" s="23"/>
      <c r="OBX31" s="21"/>
      <c r="OBY31"/>
      <c r="OBZ31" s="4"/>
      <c r="OCA31" s="4"/>
      <c r="OCB31"/>
      <c r="OCC31" s="22"/>
      <c r="OCD31" s="22"/>
      <c r="OCE31" s="22"/>
      <c r="OCF31" s="15"/>
      <c r="OCG31" s="23"/>
      <c r="OCH31" s="21"/>
      <c r="OCI31"/>
      <c r="OCJ31" s="4"/>
      <c r="OCK31" s="4"/>
      <c r="OCL31"/>
      <c r="OCM31" s="22"/>
      <c r="OCN31" s="22"/>
      <c r="OCO31" s="22"/>
      <c r="OCP31" s="15"/>
      <c r="OCQ31" s="23"/>
      <c r="OCR31" s="21"/>
      <c r="OCS31"/>
      <c r="OCT31" s="4"/>
      <c r="OCU31" s="4"/>
      <c r="OCV31"/>
      <c r="OCW31" s="22"/>
      <c r="OCX31" s="22"/>
      <c r="OCY31" s="22"/>
      <c r="OCZ31" s="15"/>
      <c r="ODA31" s="23"/>
      <c r="ODB31" s="21"/>
      <c r="ODC31"/>
      <c r="ODD31" s="4"/>
      <c r="ODE31" s="4"/>
      <c r="ODF31"/>
      <c r="ODG31" s="22"/>
      <c r="ODH31" s="22"/>
      <c r="ODI31" s="22"/>
      <c r="ODJ31" s="15"/>
      <c r="ODK31" s="23"/>
      <c r="ODL31" s="21"/>
      <c r="ODM31"/>
      <c r="ODN31" s="4"/>
      <c r="ODO31" s="4"/>
      <c r="ODP31"/>
      <c r="ODQ31" s="22"/>
      <c r="ODR31" s="22"/>
      <c r="ODS31" s="22"/>
      <c r="ODT31" s="15"/>
      <c r="ODU31" s="23"/>
      <c r="ODV31" s="21"/>
      <c r="ODW31"/>
      <c r="ODX31" s="4"/>
      <c r="ODY31" s="4"/>
      <c r="ODZ31"/>
      <c r="OEA31" s="22"/>
      <c r="OEB31" s="22"/>
      <c r="OEC31" s="22"/>
      <c r="OED31" s="15"/>
      <c r="OEE31" s="23"/>
      <c r="OEF31" s="21"/>
      <c r="OEG31"/>
      <c r="OEH31" s="4"/>
      <c r="OEI31" s="4"/>
      <c r="OEJ31"/>
      <c r="OEK31" s="22"/>
      <c r="OEL31" s="22"/>
      <c r="OEM31" s="22"/>
      <c r="OEN31" s="15"/>
      <c r="OEO31" s="23"/>
      <c r="OEP31" s="21"/>
      <c r="OEQ31"/>
      <c r="OER31" s="4"/>
      <c r="OES31" s="4"/>
      <c r="OET31"/>
      <c r="OEU31" s="22"/>
      <c r="OEV31" s="22"/>
      <c r="OEW31" s="22"/>
      <c r="OEX31" s="15"/>
      <c r="OEY31" s="23"/>
      <c r="OEZ31" s="21"/>
      <c r="OFA31"/>
      <c r="OFB31" s="4"/>
      <c r="OFC31" s="4"/>
      <c r="OFD31"/>
      <c r="OFE31" s="22"/>
      <c r="OFF31" s="22"/>
      <c r="OFG31" s="22"/>
      <c r="OFH31" s="15"/>
      <c r="OFI31" s="23"/>
      <c r="OFJ31" s="21"/>
      <c r="OFK31"/>
      <c r="OFL31" s="4"/>
      <c r="OFM31" s="4"/>
      <c r="OFN31"/>
      <c r="OFO31" s="22"/>
      <c r="OFP31" s="22"/>
      <c r="OFQ31" s="22"/>
      <c r="OFR31" s="15"/>
      <c r="OFS31" s="23"/>
      <c r="OFT31" s="21"/>
      <c r="OFU31"/>
      <c r="OFV31" s="4"/>
      <c r="OFW31" s="4"/>
      <c r="OFX31"/>
      <c r="OFY31" s="22"/>
      <c r="OFZ31" s="22"/>
      <c r="OGA31" s="22"/>
      <c r="OGB31" s="15"/>
      <c r="OGC31" s="23"/>
      <c r="OGD31" s="21"/>
      <c r="OGE31"/>
      <c r="OGF31" s="4"/>
      <c r="OGG31" s="4"/>
      <c r="OGH31"/>
      <c r="OGI31" s="22"/>
      <c r="OGJ31" s="22"/>
      <c r="OGK31" s="22"/>
      <c r="OGL31" s="15"/>
      <c r="OGM31" s="23"/>
      <c r="OGN31" s="21"/>
      <c r="OGO31"/>
      <c r="OGP31" s="4"/>
      <c r="OGQ31" s="4"/>
      <c r="OGR31"/>
      <c r="OGS31" s="22"/>
      <c r="OGT31" s="22"/>
      <c r="OGU31" s="22"/>
      <c r="OGV31" s="15"/>
      <c r="OGW31" s="23"/>
      <c r="OGX31" s="21"/>
      <c r="OGY31"/>
      <c r="OGZ31" s="4"/>
      <c r="OHA31" s="4"/>
      <c r="OHB31"/>
      <c r="OHC31" s="22"/>
      <c r="OHD31" s="22"/>
      <c r="OHE31" s="22"/>
      <c r="OHF31" s="15"/>
      <c r="OHG31" s="23"/>
      <c r="OHH31" s="21"/>
      <c r="OHI31"/>
      <c r="OHJ31" s="4"/>
      <c r="OHK31" s="4"/>
      <c r="OHL31"/>
      <c r="OHM31" s="22"/>
      <c r="OHN31" s="22"/>
      <c r="OHO31" s="22"/>
      <c r="OHP31" s="15"/>
      <c r="OHQ31" s="23"/>
      <c r="OHR31" s="21"/>
      <c r="OHS31"/>
      <c r="OHT31" s="4"/>
      <c r="OHU31" s="4"/>
      <c r="OHV31"/>
      <c r="OHW31" s="22"/>
      <c r="OHX31" s="22"/>
      <c r="OHY31" s="22"/>
      <c r="OHZ31" s="15"/>
      <c r="OIA31" s="23"/>
      <c r="OIB31" s="21"/>
      <c r="OIC31"/>
      <c r="OID31" s="4"/>
      <c r="OIE31" s="4"/>
      <c r="OIF31"/>
      <c r="OIG31" s="22"/>
      <c r="OIH31" s="22"/>
      <c r="OII31" s="22"/>
      <c r="OIJ31" s="15"/>
      <c r="OIK31" s="23"/>
      <c r="OIL31" s="21"/>
      <c r="OIM31"/>
      <c r="OIN31" s="4"/>
      <c r="OIO31" s="4"/>
      <c r="OIP31"/>
      <c r="OIQ31" s="22"/>
      <c r="OIR31" s="22"/>
      <c r="OIS31" s="22"/>
      <c r="OIT31" s="15"/>
      <c r="OIU31" s="23"/>
      <c r="OIV31" s="21"/>
      <c r="OIW31"/>
      <c r="OIX31" s="4"/>
      <c r="OIY31" s="4"/>
      <c r="OIZ31"/>
      <c r="OJA31" s="22"/>
      <c r="OJB31" s="22"/>
      <c r="OJC31" s="22"/>
      <c r="OJD31" s="15"/>
      <c r="OJE31" s="23"/>
      <c r="OJF31" s="21"/>
      <c r="OJG31"/>
      <c r="OJH31" s="4"/>
      <c r="OJI31" s="4"/>
      <c r="OJJ31"/>
      <c r="OJK31" s="22"/>
      <c r="OJL31" s="22"/>
      <c r="OJM31" s="22"/>
      <c r="OJN31" s="15"/>
      <c r="OJO31" s="23"/>
      <c r="OJP31" s="21"/>
      <c r="OJQ31"/>
      <c r="OJR31" s="4"/>
      <c r="OJS31" s="4"/>
      <c r="OJT31"/>
      <c r="OJU31" s="22"/>
      <c r="OJV31" s="22"/>
      <c r="OJW31" s="22"/>
      <c r="OJX31" s="15"/>
      <c r="OJY31" s="23"/>
      <c r="OJZ31" s="21"/>
      <c r="OKA31"/>
      <c r="OKB31" s="4"/>
      <c r="OKC31" s="4"/>
      <c r="OKD31"/>
      <c r="OKE31" s="22"/>
      <c r="OKF31" s="22"/>
      <c r="OKG31" s="22"/>
      <c r="OKH31" s="15"/>
      <c r="OKI31" s="23"/>
      <c r="OKJ31" s="21"/>
      <c r="OKK31"/>
      <c r="OKL31" s="4"/>
      <c r="OKM31" s="4"/>
      <c r="OKN31"/>
      <c r="OKO31" s="22"/>
      <c r="OKP31" s="22"/>
      <c r="OKQ31" s="22"/>
      <c r="OKR31" s="15"/>
      <c r="OKS31" s="23"/>
      <c r="OKT31" s="21"/>
      <c r="OKU31"/>
      <c r="OKV31" s="4"/>
      <c r="OKW31" s="4"/>
      <c r="OKX31"/>
      <c r="OKY31" s="22"/>
      <c r="OKZ31" s="22"/>
      <c r="OLA31" s="22"/>
      <c r="OLB31" s="15"/>
      <c r="OLC31" s="23"/>
      <c r="OLD31" s="21"/>
      <c r="OLE31"/>
      <c r="OLF31" s="4"/>
      <c r="OLG31" s="4"/>
      <c r="OLH31"/>
      <c r="OLI31" s="22"/>
      <c r="OLJ31" s="22"/>
      <c r="OLK31" s="22"/>
      <c r="OLL31" s="15"/>
      <c r="OLM31" s="23"/>
      <c r="OLN31" s="21"/>
      <c r="OLO31"/>
      <c r="OLP31" s="4"/>
      <c r="OLQ31" s="4"/>
      <c r="OLR31"/>
      <c r="OLS31" s="22"/>
      <c r="OLT31" s="22"/>
      <c r="OLU31" s="22"/>
      <c r="OLV31" s="15"/>
      <c r="OLW31" s="23"/>
      <c r="OLX31" s="21"/>
      <c r="OLY31"/>
      <c r="OLZ31" s="4"/>
      <c r="OMA31" s="4"/>
      <c r="OMB31"/>
      <c r="OMC31" s="22"/>
      <c r="OMD31" s="22"/>
      <c r="OME31" s="22"/>
      <c r="OMF31" s="15"/>
      <c r="OMG31" s="23"/>
      <c r="OMH31" s="21"/>
      <c r="OMI31"/>
      <c r="OMJ31" s="4"/>
      <c r="OMK31" s="4"/>
      <c r="OML31"/>
      <c r="OMM31" s="22"/>
      <c r="OMN31" s="22"/>
      <c r="OMO31" s="22"/>
      <c r="OMP31" s="15"/>
      <c r="OMQ31" s="23"/>
      <c r="OMR31" s="21"/>
      <c r="OMS31"/>
      <c r="OMT31" s="4"/>
      <c r="OMU31" s="4"/>
      <c r="OMV31"/>
      <c r="OMW31" s="22"/>
      <c r="OMX31" s="22"/>
      <c r="OMY31" s="22"/>
      <c r="OMZ31" s="15"/>
      <c r="ONA31" s="23"/>
      <c r="ONB31" s="21"/>
      <c r="ONC31"/>
      <c r="OND31" s="4"/>
      <c r="ONE31" s="4"/>
      <c r="ONF31"/>
      <c r="ONG31" s="22"/>
      <c r="ONH31" s="22"/>
      <c r="ONI31" s="22"/>
      <c r="ONJ31" s="15"/>
      <c r="ONK31" s="23"/>
      <c r="ONL31" s="21"/>
      <c r="ONM31"/>
      <c r="ONN31" s="4"/>
      <c r="ONO31" s="4"/>
      <c r="ONP31"/>
      <c r="ONQ31" s="22"/>
      <c r="ONR31" s="22"/>
      <c r="ONS31" s="22"/>
      <c r="ONT31" s="15"/>
      <c r="ONU31" s="23"/>
      <c r="ONV31" s="21"/>
      <c r="ONW31"/>
      <c r="ONX31" s="4"/>
      <c r="ONY31" s="4"/>
      <c r="ONZ31"/>
      <c r="OOA31" s="22"/>
      <c r="OOB31" s="22"/>
      <c r="OOC31" s="22"/>
      <c r="OOD31" s="15"/>
      <c r="OOE31" s="23"/>
      <c r="OOF31" s="21"/>
      <c r="OOG31"/>
      <c r="OOH31" s="4"/>
      <c r="OOI31" s="4"/>
      <c r="OOJ31"/>
      <c r="OOK31" s="22"/>
      <c r="OOL31" s="22"/>
      <c r="OOM31" s="22"/>
      <c r="OON31" s="15"/>
      <c r="OOO31" s="23"/>
      <c r="OOP31" s="21"/>
      <c r="OOQ31"/>
      <c r="OOR31" s="4"/>
      <c r="OOS31" s="4"/>
      <c r="OOT31"/>
      <c r="OOU31" s="22"/>
      <c r="OOV31" s="22"/>
      <c r="OOW31" s="22"/>
      <c r="OOX31" s="15"/>
      <c r="OOY31" s="23"/>
      <c r="OOZ31" s="21"/>
      <c r="OPA31"/>
      <c r="OPB31" s="4"/>
      <c r="OPC31" s="4"/>
      <c r="OPD31"/>
      <c r="OPE31" s="22"/>
      <c r="OPF31" s="22"/>
      <c r="OPG31" s="22"/>
      <c r="OPH31" s="15"/>
      <c r="OPI31" s="23"/>
      <c r="OPJ31" s="21"/>
      <c r="OPK31"/>
      <c r="OPL31" s="4"/>
      <c r="OPM31" s="4"/>
      <c r="OPN31"/>
      <c r="OPO31" s="22"/>
      <c r="OPP31" s="22"/>
      <c r="OPQ31" s="22"/>
      <c r="OPR31" s="15"/>
      <c r="OPS31" s="23"/>
      <c r="OPT31" s="21"/>
      <c r="OPU31"/>
      <c r="OPV31" s="4"/>
      <c r="OPW31" s="4"/>
      <c r="OPX31"/>
      <c r="OPY31" s="22"/>
      <c r="OPZ31" s="22"/>
      <c r="OQA31" s="22"/>
      <c r="OQB31" s="15"/>
      <c r="OQC31" s="23"/>
      <c r="OQD31" s="21"/>
      <c r="OQE31"/>
      <c r="OQF31" s="4"/>
      <c r="OQG31" s="4"/>
      <c r="OQH31"/>
      <c r="OQI31" s="22"/>
      <c r="OQJ31" s="22"/>
      <c r="OQK31" s="22"/>
      <c r="OQL31" s="15"/>
      <c r="OQM31" s="23"/>
      <c r="OQN31" s="21"/>
      <c r="OQO31"/>
      <c r="OQP31" s="4"/>
      <c r="OQQ31" s="4"/>
      <c r="OQR31"/>
      <c r="OQS31" s="22"/>
      <c r="OQT31" s="22"/>
      <c r="OQU31" s="22"/>
      <c r="OQV31" s="15"/>
      <c r="OQW31" s="23"/>
      <c r="OQX31" s="21"/>
      <c r="OQY31"/>
      <c r="OQZ31" s="4"/>
      <c r="ORA31" s="4"/>
      <c r="ORB31"/>
      <c r="ORC31" s="22"/>
      <c r="ORD31" s="22"/>
      <c r="ORE31" s="22"/>
      <c r="ORF31" s="15"/>
      <c r="ORG31" s="23"/>
      <c r="ORH31" s="21"/>
      <c r="ORI31"/>
      <c r="ORJ31" s="4"/>
      <c r="ORK31" s="4"/>
      <c r="ORL31"/>
      <c r="ORM31" s="22"/>
      <c r="ORN31" s="22"/>
      <c r="ORO31" s="22"/>
      <c r="ORP31" s="15"/>
      <c r="ORQ31" s="23"/>
      <c r="ORR31" s="21"/>
      <c r="ORS31"/>
      <c r="ORT31" s="4"/>
      <c r="ORU31" s="4"/>
      <c r="ORV31"/>
      <c r="ORW31" s="22"/>
      <c r="ORX31" s="22"/>
      <c r="ORY31" s="22"/>
      <c r="ORZ31" s="15"/>
      <c r="OSA31" s="23"/>
      <c r="OSB31" s="21"/>
      <c r="OSC31"/>
      <c r="OSD31" s="4"/>
      <c r="OSE31" s="4"/>
      <c r="OSF31"/>
      <c r="OSG31" s="22"/>
      <c r="OSH31" s="22"/>
      <c r="OSI31" s="22"/>
      <c r="OSJ31" s="15"/>
      <c r="OSK31" s="23"/>
      <c r="OSL31" s="21"/>
      <c r="OSM31"/>
      <c r="OSN31" s="4"/>
      <c r="OSO31" s="4"/>
      <c r="OSP31"/>
      <c r="OSQ31" s="22"/>
      <c r="OSR31" s="22"/>
      <c r="OSS31" s="22"/>
      <c r="OST31" s="15"/>
      <c r="OSU31" s="23"/>
      <c r="OSV31" s="21"/>
      <c r="OSW31"/>
      <c r="OSX31" s="4"/>
      <c r="OSY31" s="4"/>
      <c r="OSZ31"/>
      <c r="OTA31" s="22"/>
      <c r="OTB31" s="22"/>
      <c r="OTC31" s="22"/>
      <c r="OTD31" s="15"/>
      <c r="OTE31" s="23"/>
      <c r="OTF31" s="21"/>
      <c r="OTG31"/>
      <c r="OTH31" s="4"/>
      <c r="OTI31" s="4"/>
      <c r="OTJ31"/>
      <c r="OTK31" s="22"/>
      <c r="OTL31" s="22"/>
      <c r="OTM31" s="22"/>
      <c r="OTN31" s="15"/>
      <c r="OTO31" s="23"/>
      <c r="OTP31" s="21"/>
      <c r="OTQ31"/>
      <c r="OTR31" s="4"/>
      <c r="OTS31" s="4"/>
      <c r="OTT31"/>
      <c r="OTU31" s="22"/>
      <c r="OTV31" s="22"/>
      <c r="OTW31" s="22"/>
      <c r="OTX31" s="15"/>
      <c r="OTY31" s="23"/>
      <c r="OTZ31" s="21"/>
      <c r="OUA31"/>
      <c r="OUB31" s="4"/>
      <c r="OUC31" s="4"/>
      <c r="OUD31"/>
      <c r="OUE31" s="22"/>
      <c r="OUF31" s="22"/>
      <c r="OUG31" s="22"/>
      <c r="OUH31" s="15"/>
      <c r="OUI31" s="23"/>
      <c r="OUJ31" s="21"/>
      <c r="OUK31"/>
      <c r="OUL31" s="4"/>
      <c r="OUM31" s="4"/>
      <c r="OUN31"/>
      <c r="OUO31" s="22"/>
      <c r="OUP31" s="22"/>
      <c r="OUQ31" s="22"/>
      <c r="OUR31" s="15"/>
      <c r="OUS31" s="23"/>
      <c r="OUT31" s="21"/>
      <c r="OUU31"/>
      <c r="OUV31" s="4"/>
      <c r="OUW31" s="4"/>
      <c r="OUX31"/>
      <c r="OUY31" s="22"/>
      <c r="OUZ31" s="22"/>
      <c r="OVA31" s="22"/>
      <c r="OVB31" s="15"/>
      <c r="OVC31" s="23"/>
      <c r="OVD31" s="21"/>
      <c r="OVE31"/>
      <c r="OVF31" s="4"/>
      <c r="OVG31" s="4"/>
      <c r="OVH31"/>
      <c r="OVI31" s="22"/>
      <c r="OVJ31" s="22"/>
      <c r="OVK31" s="22"/>
      <c r="OVL31" s="15"/>
      <c r="OVM31" s="23"/>
      <c r="OVN31" s="21"/>
      <c r="OVO31"/>
      <c r="OVP31" s="4"/>
      <c r="OVQ31" s="4"/>
      <c r="OVR31"/>
      <c r="OVS31" s="22"/>
      <c r="OVT31" s="22"/>
      <c r="OVU31" s="22"/>
      <c r="OVV31" s="15"/>
      <c r="OVW31" s="23"/>
      <c r="OVX31" s="21"/>
      <c r="OVY31"/>
      <c r="OVZ31" s="4"/>
      <c r="OWA31" s="4"/>
      <c r="OWB31"/>
      <c r="OWC31" s="22"/>
      <c r="OWD31" s="22"/>
      <c r="OWE31" s="22"/>
      <c r="OWF31" s="15"/>
      <c r="OWG31" s="23"/>
      <c r="OWH31" s="21"/>
      <c r="OWI31"/>
      <c r="OWJ31" s="4"/>
      <c r="OWK31" s="4"/>
      <c r="OWL31"/>
      <c r="OWM31" s="22"/>
      <c r="OWN31" s="22"/>
      <c r="OWO31" s="22"/>
      <c r="OWP31" s="15"/>
      <c r="OWQ31" s="23"/>
      <c r="OWR31" s="21"/>
      <c r="OWS31"/>
      <c r="OWT31" s="4"/>
      <c r="OWU31" s="4"/>
      <c r="OWV31"/>
      <c r="OWW31" s="22"/>
      <c r="OWX31" s="22"/>
      <c r="OWY31" s="22"/>
      <c r="OWZ31" s="15"/>
      <c r="OXA31" s="23"/>
      <c r="OXB31" s="21"/>
      <c r="OXC31"/>
      <c r="OXD31" s="4"/>
      <c r="OXE31" s="4"/>
      <c r="OXF31"/>
      <c r="OXG31" s="22"/>
      <c r="OXH31" s="22"/>
      <c r="OXI31" s="22"/>
      <c r="OXJ31" s="15"/>
      <c r="OXK31" s="23"/>
      <c r="OXL31" s="21"/>
      <c r="OXM31"/>
      <c r="OXN31" s="4"/>
      <c r="OXO31" s="4"/>
      <c r="OXP31"/>
      <c r="OXQ31" s="22"/>
      <c r="OXR31" s="22"/>
      <c r="OXS31" s="22"/>
      <c r="OXT31" s="15"/>
      <c r="OXU31" s="23"/>
      <c r="OXV31" s="21"/>
      <c r="OXW31"/>
      <c r="OXX31" s="4"/>
      <c r="OXY31" s="4"/>
      <c r="OXZ31"/>
      <c r="OYA31" s="22"/>
      <c r="OYB31" s="22"/>
      <c r="OYC31" s="22"/>
      <c r="OYD31" s="15"/>
      <c r="OYE31" s="23"/>
      <c r="OYF31" s="21"/>
      <c r="OYG31"/>
      <c r="OYH31" s="4"/>
      <c r="OYI31" s="4"/>
      <c r="OYJ31"/>
      <c r="OYK31" s="22"/>
      <c r="OYL31" s="22"/>
      <c r="OYM31" s="22"/>
      <c r="OYN31" s="15"/>
      <c r="OYO31" s="23"/>
      <c r="OYP31" s="21"/>
      <c r="OYQ31"/>
      <c r="OYR31" s="4"/>
      <c r="OYS31" s="4"/>
      <c r="OYT31"/>
      <c r="OYU31" s="22"/>
      <c r="OYV31" s="22"/>
      <c r="OYW31" s="22"/>
      <c r="OYX31" s="15"/>
      <c r="OYY31" s="23"/>
      <c r="OYZ31" s="21"/>
      <c r="OZA31"/>
      <c r="OZB31" s="4"/>
      <c r="OZC31" s="4"/>
      <c r="OZD31"/>
      <c r="OZE31" s="22"/>
      <c r="OZF31" s="22"/>
      <c r="OZG31" s="22"/>
      <c r="OZH31" s="15"/>
      <c r="OZI31" s="23"/>
      <c r="OZJ31" s="21"/>
      <c r="OZK31"/>
      <c r="OZL31" s="4"/>
      <c r="OZM31" s="4"/>
      <c r="OZN31"/>
      <c r="OZO31" s="22"/>
      <c r="OZP31" s="22"/>
      <c r="OZQ31" s="22"/>
      <c r="OZR31" s="15"/>
      <c r="OZS31" s="23"/>
      <c r="OZT31" s="21"/>
      <c r="OZU31"/>
      <c r="OZV31" s="4"/>
      <c r="OZW31" s="4"/>
      <c r="OZX31"/>
      <c r="OZY31" s="22"/>
      <c r="OZZ31" s="22"/>
      <c r="PAA31" s="22"/>
      <c r="PAB31" s="15"/>
      <c r="PAC31" s="23"/>
      <c r="PAD31" s="21"/>
      <c r="PAE31"/>
      <c r="PAF31" s="4"/>
      <c r="PAG31" s="4"/>
      <c r="PAH31"/>
      <c r="PAI31" s="22"/>
      <c r="PAJ31" s="22"/>
      <c r="PAK31" s="22"/>
      <c r="PAL31" s="15"/>
      <c r="PAM31" s="23"/>
      <c r="PAN31" s="21"/>
      <c r="PAO31"/>
      <c r="PAP31" s="4"/>
      <c r="PAQ31" s="4"/>
      <c r="PAR31"/>
      <c r="PAS31" s="22"/>
      <c r="PAT31" s="22"/>
      <c r="PAU31" s="22"/>
      <c r="PAV31" s="15"/>
      <c r="PAW31" s="23"/>
      <c r="PAX31" s="21"/>
      <c r="PAY31"/>
      <c r="PAZ31" s="4"/>
      <c r="PBA31" s="4"/>
      <c r="PBB31"/>
      <c r="PBC31" s="22"/>
      <c r="PBD31" s="22"/>
      <c r="PBE31" s="22"/>
      <c r="PBF31" s="15"/>
      <c r="PBG31" s="23"/>
      <c r="PBH31" s="21"/>
      <c r="PBI31"/>
      <c r="PBJ31" s="4"/>
      <c r="PBK31" s="4"/>
      <c r="PBL31"/>
      <c r="PBM31" s="22"/>
      <c r="PBN31" s="22"/>
      <c r="PBO31" s="22"/>
      <c r="PBP31" s="15"/>
      <c r="PBQ31" s="23"/>
      <c r="PBR31" s="21"/>
      <c r="PBS31"/>
      <c r="PBT31" s="4"/>
      <c r="PBU31" s="4"/>
      <c r="PBV31"/>
      <c r="PBW31" s="22"/>
      <c r="PBX31" s="22"/>
      <c r="PBY31" s="22"/>
      <c r="PBZ31" s="15"/>
      <c r="PCA31" s="23"/>
      <c r="PCB31" s="21"/>
      <c r="PCC31"/>
      <c r="PCD31" s="4"/>
      <c r="PCE31" s="4"/>
      <c r="PCF31"/>
      <c r="PCG31" s="22"/>
      <c r="PCH31" s="22"/>
      <c r="PCI31" s="22"/>
      <c r="PCJ31" s="15"/>
      <c r="PCK31" s="23"/>
      <c r="PCL31" s="21"/>
      <c r="PCM31"/>
      <c r="PCN31" s="4"/>
      <c r="PCO31" s="4"/>
      <c r="PCP31"/>
      <c r="PCQ31" s="22"/>
      <c r="PCR31" s="22"/>
      <c r="PCS31" s="22"/>
      <c r="PCT31" s="15"/>
      <c r="PCU31" s="23"/>
      <c r="PCV31" s="21"/>
      <c r="PCW31"/>
      <c r="PCX31" s="4"/>
      <c r="PCY31" s="4"/>
      <c r="PCZ31"/>
      <c r="PDA31" s="22"/>
      <c r="PDB31" s="22"/>
      <c r="PDC31" s="22"/>
      <c r="PDD31" s="15"/>
      <c r="PDE31" s="23"/>
      <c r="PDF31" s="21"/>
      <c r="PDG31"/>
      <c r="PDH31" s="4"/>
      <c r="PDI31" s="4"/>
      <c r="PDJ31"/>
      <c r="PDK31" s="22"/>
      <c r="PDL31" s="22"/>
      <c r="PDM31" s="22"/>
      <c r="PDN31" s="15"/>
      <c r="PDO31" s="23"/>
      <c r="PDP31" s="21"/>
      <c r="PDQ31"/>
      <c r="PDR31" s="4"/>
      <c r="PDS31" s="4"/>
      <c r="PDT31"/>
      <c r="PDU31" s="22"/>
      <c r="PDV31" s="22"/>
      <c r="PDW31" s="22"/>
      <c r="PDX31" s="15"/>
      <c r="PDY31" s="23"/>
      <c r="PDZ31" s="21"/>
      <c r="PEA31"/>
      <c r="PEB31" s="4"/>
      <c r="PEC31" s="4"/>
      <c r="PED31"/>
      <c r="PEE31" s="22"/>
      <c r="PEF31" s="22"/>
      <c r="PEG31" s="22"/>
      <c r="PEH31" s="15"/>
      <c r="PEI31" s="23"/>
      <c r="PEJ31" s="21"/>
      <c r="PEK31"/>
      <c r="PEL31" s="4"/>
      <c r="PEM31" s="4"/>
      <c r="PEN31"/>
      <c r="PEO31" s="22"/>
      <c r="PEP31" s="22"/>
      <c r="PEQ31" s="22"/>
      <c r="PER31" s="15"/>
      <c r="PES31" s="23"/>
      <c r="PET31" s="21"/>
      <c r="PEU31"/>
      <c r="PEV31" s="4"/>
      <c r="PEW31" s="4"/>
      <c r="PEX31"/>
      <c r="PEY31" s="22"/>
      <c r="PEZ31" s="22"/>
      <c r="PFA31" s="22"/>
      <c r="PFB31" s="15"/>
      <c r="PFC31" s="23"/>
      <c r="PFD31" s="21"/>
      <c r="PFE31"/>
      <c r="PFF31" s="4"/>
      <c r="PFG31" s="4"/>
      <c r="PFH31"/>
      <c r="PFI31" s="22"/>
      <c r="PFJ31" s="22"/>
      <c r="PFK31" s="22"/>
      <c r="PFL31" s="15"/>
      <c r="PFM31" s="23"/>
      <c r="PFN31" s="21"/>
      <c r="PFO31"/>
      <c r="PFP31" s="4"/>
      <c r="PFQ31" s="4"/>
      <c r="PFR31"/>
      <c r="PFS31" s="22"/>
      <c r="PFT31" s="22"/>
      <c r="PFU31" s="22"/>
      <c r="PFV31" s="15"/>
      <c r="PFW31" s="23"/>
      <c r="PFX31" s="21"/>
      <c r="PFY31"/>
      <c r="PFZ31" s="4"/>
      <c r="PGA31" s="4"/>
      <c r="PGB31"/>
      <c r="PGC31" s="22"/>
      <c r="PGD31" s="22"/>
      <c r="PGE31" s="22"/>
      <c r="PGF31" s="15"/>
      <c r="PGG31" s="23"/>
      <c r="PGH31" s="21"/>
      <c r="PGI31"/>
      <c r="PGJ31" s="4"/>
      <c r="PGK31" s="4"/>
      <c r="PGL31"/>
      <c r="PGM31" s="22"/>
      <c r="PGN31" s="22"/>
      <c r="PGO31" s="22"/>
      <c r="PGP31" s="15"/>
      <c r="PGQ31" s="23"/>
      <c r="PGR31" s="21"/>
      <c r="PGS31"/>
      <c r="PGT31" s="4"/>
      <c r="PGU31" s="4"/>
      <c r="PGV31"/>
      <c r="PGW31" s="22"/>
      <c r="PGX31" s="22"/>
      <c r="PGY31" s="22"/>
      <c r="PGZ31" s="15"/>
      <c r="PHA31" s="23"/>
      <c r="PHB31" s="21"/>
      <c r="PHC31"/>
      <c r="PHD31" s="4"/>
      <c r="PHE31" s="4"/>
      <c r="PHF31"/>
      <c r="PHG31" s="22"/>
      <c r="PHH31" s="22"/>
      <c r="PHI31" s="22"/>
      <c r="PHJ31" s="15"/>
      <c r="PHK31" s="23"/>
      <c r="PHL31" s="21"/>
      <c r="PHM31"/>
      <c r="PHN31" s="4"/>
      <c r="PHO31" s="4"/>
      <c r="PHP31"/>
      <c r="PHQ31" s="22"/>
      <c r="PHR31" s="22"/>
      <c r="PHS31" s="22"/>
      <c r="PHT31" s="15"/>
      <c r="PHU31" s="23"/>
      <c r="PHV31" s="21"/>
      <c r="PHW31"/>
      <c r="PHX31" s="4"/>
      <c r="PHY31" s="4"/>
      <c r="PHZ31"/>
      <c r="PIA31" s="22"/>
      <c r="PIB31" s="22"/>
      <c r="PIC31" s="22"/>
      <c r="PID31" s="15"/>
      <c r="PIE31" s="23"/>
      <c r="PIF31" s="21"/>
      <c r="PIG31"/>
      <c r="PIH31" s="4"/>
      <c r="PII31" s="4"/>
      <c r="PIJ31"/>
      <c r="PIK31" s="22"/>
      <c r="PIL31" s="22"/>
      <c r="PIM31" s="22"/>
      <c r="PIN31" s="15"/>
      <c r="PIO31" s="23"/>
      <c r="PIP31" s="21"/>
      <c r="PIQ31"/>
      <c r="PIR31" s="4"/>
      <c r="PIS31" s="4"/>
      <c r="PIT31"/>
      <c r="PIU31" s="22"/>
      <c r="PIV31" s="22"/>
      <c r="PIW31" s="22"/>
      <c r="PIX31" s="15"/>
      <c r="PIY31" s="23"/>
      <c r="PIZ31" s="21"/>
      <c r="PJA31"/>
      <c r="PJB31" s="4"/>
      <c r="PJC31" s="4"/>
      <c r="PJD31"/>
      <c r="PJE31" s="22"/>
      <c r="PJF31" s="22"/>
      <c r="PJG31" s="22"/>
      <c r="PJH31" s="15"/>
      <c r="PJI31" s="23"/>
      <c r="PJJ31" s="21"/>
      <c r="PJK31"/>
      <c r="PJL31" s="4"/>
      <c r="PJM31" s="4"/>
      <c r="PJN31"/>
      <c r="PJO31" s="22"/>
      <c r="PJP31" s="22"/>
      <c r="PJQ31" s="22"/>
      <c r="PJR31" s="15"/>
      <c r="PJS31" s="23"/>
      <c r="PJT31" s="21"/>
      <c r="PJU31"/>
      <c r="PJV31" s="4"/>
      <c r="PJW31" s="4"/>
      <c r="PJX31"/>
      <c r="PJY31" s="22"/>
      <c r="PJZ31" s="22"/>
      <c r="PKA31" s="22"/>
      <c r="PKB31" s="15"/>
      <c r="PKC31" s="23"/>
      <c r="PKD31" s="21"/>
      <c r="PKE31"/>
      <c r="PKF31" s="4"/>
      <c r="PKG31" s="4"/>
      <c r="PKH31"/>
      <c r="PKI31" s="22"/>
      <c r="PKJ31" s="22"/>
      <c r="PKK31" s="22"/>
      <c r="PKL31" s="15"/>
      <c r="PKM31" s="23"/>
      <c r="PKN31" s="21"/>
      <c r="PKO31"/>
      <c r="PKP31" s="4"/>
      <c r="PKQ31" s="4"/>
      <c r="PKR31"/>
      <c r="PKS31" s="22"/>
      <c r="PKT31" s="22"/>
      <c r="PKU31" s="22"/>
      <c r="PKV31" s="15"/>
      <c r="PKW31" s="23"/>
      <c r="PKX31" s="21"/>
      <c r="PKY31"/>
      <c r="PKZ31" s="4"/>
      <c r="PLA31" s="4"/>
      <c r="PLB31"/>
      <c r="PLC31" s="22"/>
      <c r="PLD31" s="22"/>
      <c r="PLE31" s="22"/>
      <c r="PLF31" s="15"/>
      <c r="PLG31" s="23"/>
      <c r="PLH31" s="21"/>
      <c r="PLI31"/>
      <c r="PLJ31" s="4"/>
      <c r="PLK31" s="4"/>
      <c r="PLL31"/>
      <c r="PLM31" s="22"/>
      <c r="PLN31" s="22"/>
      <c r="PLO31" s="22"/>
      <c r="PLP31" s="15"/>
      <c r="PLQ31" s="23"/>
      <c r="PLR31" s="21"/>
      <c r="PLS31"/>
      <c r="PLT31" s="4"/>
      <c r="PLU31" s="4"/>
      <c r="PLV31"/>
      <c r="PLW31" s="22"/>
      <c r="PLX31" s="22"/>
      <c r="PLY31" s="22"/>
      <c r="PLZ31" s="15"/>
      <c r="PMA31" s="23"/>
      <c r="PMB31" s="21"/>
      <c r="PMC31"/>
      <c r="PMD31" s="4"/>
      <c r="PME31" s="4"/>
      <c r="PMF31"/>
      <c r="PMG31" s="22"/>
      <c r="PMH31" s="22"/>
      <c r="PMI31" s="22"/>
      <c r="PMJ31" s="15"/>
      <c r="PMK31" s="23"/>
      <c r="PML31" s="21"/>
      <c r="PMM31"/>
      <c r="PMN31" s="4"/>
      <c r="PMO31" s="4"/>
      <c r="PMP31"/>
      <c r="PMQ31" s="22"/>
      <c r="PMR31" s="22"/>
      <c r="PMS31" s="22"/>
      <c r="PMT31" s="15"/>
      <c r="PMU31" s="23"/>
      <c r="PMV31" s="21"/>
      <c r="PMW31"/>
      <c r="PMX31" s="4"/>
      <c r="PMY31" s="4"/>
      <c r="PMZ31"/>
      <c r="PNA31" s="22"/>
      <c r="PNB31" s="22"/>
      <c r="PNC31" s="22"/>
      <c r="PND31" s="15"/>
      <c r="PNE31" s="23"/>
      <c r="PNF31" s="21"/>
      <c r="PNG31"/>
      <c r="PNH31" s="4"/>
      <c r="PNI31" s="4"/>
      <c r="PNJ31"/>
      <c r="PNK31" s="22"/>
      <c r="PNL31" s="22"/>
      <c r="PNM31" s="22"/>
      <c r="PNN31" s="15"/>
      <c r="PNO31" s="23"/>
      <c r="PNP31" s="21"/>
      <c r="PNQ31"/>
      <c r="PNR31" s="4"/>
      <c r="PNS31" s="4"/>
      <c r="PNT31"/>
      <c r="PNU31" s="22"/>
      <c r="PNV31" s="22"/>
      <c r="PNW31" s="22"/>
      <c r="PNX31" s="15"/>
      <c r="PNY31" s="23"/>
      <c r="PNZ31" s="21"/>
      <c r="POA31"/>
      <c r="POB31" s="4"/>
      <c r="POC31" s="4"/>
      <c r="POD31"/>
      <c r="POE31" s="22"/>
      <c r="POF31" s="22"/>
      <c r="POG31" s="22"/>
      <c r="POH31" s="15"/>
      <c r="POI31" s="23"/>
      <c r="POJ31" s="21"/>
      <c r="POK31"/>
      <c r="POL31" s="4"/>
      <c r="POM31" s="4"/>
      <c r="PON31"/>
      <c r="POO31" s="22"/>
      <c r="POP31" s="22"/>
      <c r="POQ31" s="22"/>
      <c r="POR31" s="15"/>
      <c r="POS31" s="23"/>
      <c r="POT31" s="21"/>
      <c r="POU31"/>
      <c r="POV31" s="4"/>
      <c r="POW31" s="4"/>
      <c r="POX31"/>
      <c r="POY31" s="22"/>
      <c r="POZ31" s="22"/>
      <c r="PPA31" s="22"/>
      <c r="PPB31" s="15"/>
      <c r="PPC31" s="23"/>
      <c r="PPD31" s="21"/>
      <c r="PPE31"/>
      <c r="PPF31" s="4"/>
      <c r="PPG31" s="4"/>
      <c r="PPH31"/>
      <c r="PPI31" s="22"/>
      <c r="PPJ31" s="22"/>
      <c r="PPK31" s="22"/>
      <c r="PPL31" s="15"/>
      <c r="PPM31" s="23"/>
      <c r="PPN31" s="21"/>
      <c r="PPO31"/>
      <c r="PPP31" s="4"/>
      <c r="PPQ31" s="4"/>
      <c r="PPR31"/>
      <c r="PPS31" s="22"/>
      <c r="PPT31" s="22"/>
      <c r="PPU31" s="22"/>
      <c r="PPV31" s="15"/>
      <c r="PPW31" s="23"/>
      <c r="PPX31" s="21"/>
      <c r="PPY31"/>
      <c r="PPZ31" s="4"/>
      <c r="PQA31" s="4"/>
      <c r="PQB31"/>
      <c r="PQC31" s="22"/>
      <c r="PQD31" s="22"/>
      <c r="PQE31" s="22"/>
      <c r="PQF31" s="15"/>
      <c r="PQG31" s="23"/>
      <c r="PQH31" s="21"/>
      <c r="PQI31"/>
      <c r="PQJ31" s="4"/>
      <c r="PQK31" s="4"/>
      <c r="PQL31"/>
      <c r="PQM31" s="22"/>
      <c r="PQN31" s="22"/>
      <c r="PQO31" s="22"/>
      <c r="PQP31" s="15"/>
      <c r="PQQ31" s="23"/>
      <c r="PQR31" s="21"/>
      <c r="PQS31"/>
      <c r="PQT31" s="4"/>
      <c r="PQU31" s="4"/>
      <c r="PQV31"/>
      <c r="PQW31" s="22"/>
      <c r="PQX31" s="22"/>
      <c r="PQY31" s="22"/>
      <c r="PQZ31" s="15"/>
      <c r="PRA31" s="23"/>
      <c r="PRB31" s="21"/>
      <c r="PRC31"/>
      <c r="PRD31" s="4"/>
      <c r="PRE31" s="4"/>
      <c r="PRF31"/>
      <c r="PRG31" s="22"/>
      <c r="PRH31" s="22"/>
      <c r="PRI31" s="22"/>
      <c r="PRJ31" s="15"/>
      <c r="PRK31" s="23"/>
      <c r="PRL31" s="21"/>
      <c r="PRM31"/>
      <c r="PRN31" s="4"/>
      <c r="PRO31" s="4"/>
      <c r="PRP31"/>
      <c r="PRQ31" s="22"/>
      <c r="PRR31" s="22"/>
      <c r="PRS31" s="22"/>
      <c r="PRT31" s="15"/>
      <c r="PRU31" s="23"/>
      <c r="PRV31" s="21"/>
      <c r="PRW31"/>
      <c r="PRX31" s="4"/>
      <c r="PRY31" s="4"/>
      <c r="PRZ31"/>
      <c r="PSA31" s="22"/>
      <c r="PSB31" s="22"/>
      <c r="PSC31" s="22"/>
      <c r="PSD31" s="15"/>
      <c r="PSE31" s="23"/>
      <c r="PSF31" s="21"/>
      <c r="PSG31"/>
      <c r="PSH31" s="4"/>
      <c r="PSI31" s="4"/>
      <c r="PSJ31"/>
      <c r="PSK31" s="22"/>
      <c r="PSL31" s="22"/>
      <c r="PSM31" s="22"/>
      <c r="PSN31" s="15"/>
      <c r="PSO31" s="23"/>
      <c r="PSP31" s="21"/>
      <c r="PSQ31"/>
      <c r="PSR31" s="4"/>
      <c r="PSS31" s="4"/>
      <c r="PST31"/>
      <c r="PSU31" s="22"/>
      <c r="PSV31" s="22"/>
      <c r="PSW31" s="22"/>
      <c r="PSX31" s="15"/>
      <c r="PSY31" s="23"/>
      <c r="PSZ31" s="21"/>
      <c r="PTA31"/>
      <c r="PTB31" s="4"/>
      <c r="PTC31" s="4"/>
      <c r="PTD31"/>
      <c r="PTE31" s="22"/>
      <c r="PTF31" s="22"/>
      <c r="PTG31" s="22"/>
      <c r="PTH31" s="15"/>
      <c r="PTI31" s="23"/>
      <c r="PTJ31" s="21"/>
      <c r="PTK31"/>
      <c r="PTL31" s="4"/>
      <c r="PTM31" s="4"/>
      <c r="PTN31"/>
      <c r="PTO31" s="22"/>
      <c r="PTP31" s="22"/>
      <c r="PTQ31" s="22"/>
      <c r="PTR31" s="15"/>
      <c r="PTS31" s="23"/>
      <c r="PTT31" s="21"/>
      <c r="PTU31"/>
      <c r="PTV31" s="4"/>
      <c r="PTW31" s="4"/>
      <c r="PTX31"/>
      <c r="PTY31" s="22"/>
      <c r="PTZ31" s="22"/>
      <c r="PUA31" s="22"/>
      <c r="PUB31" s="15"/>
      <c r="PUC31" s="23"/>
      <c r="PUD31" s="21"/>
      <c r="PUE31"/>
      <c r="PUF31" s="4"/>
      <c r="PUG31" s="4"/>
      <c r="PUH31"/>
      <c r="PUI31" s="22"/>
      <c r="PUJ31" s="22"/>
      <c r="PUK31" s="22"/>
      <c r="PUL31" s="15"/>
      <c r="PUM31" s="23"/>
      <c r="PUN31" s="21"/>
      <c r="PUO31"/>
      <c r="PUP31" s="4"/>
      <c r="PUQ31" s="4"/>
      <c r="PUR31"/>
      <c r="PUS31" s="22"/>
      <c r="PUT31" s="22"/>
      <c r="PUU31" s="22"/>
      <c r="PUV31" s="15"/>
      <c r="PUW31" s="23"/>
      <c r="PUX31" s="21"/>
      <c r="PUY31"/>
      <c r="PUZ31" s="4"/>
      <c r="PVA31" s="4"/>
      <c r="PVB31"/>
      <c r="PVC31" s="22"/>
      <c r="PVD31" s="22"/>
      <c r="PVE31" s="22"/>
      <c r="PVF31" s="15"/>
      <c r="PVG31" s="23"/>
      <c r="PVH31" s="21"/>
      <c r="PVI31"/>
      <c r="PVJ31" s="4"/>
      <c r="PVK31" s="4"/>
      <c r="PVL31"/>
      <c r="PVM31" s="22"/>
      <c r="PVN31" s="22"/>
      <c r="PVO31" s="22"/>
      <c r="PVP31" s="15"/>
      <c r="PVQ31" s="23"/>
      <c r="PVR31" s="21"/>
      <c r="PVS31"/>
      <c r="PVT31" s="4"/>
      <c r="PVU31" s="4"/>
      <c r="PVV31"/>
      <c r="PVW31" s="22"/>
      <c r="PVX31" s="22"/>
      <c r="PVY31" s="22"/>
      <c r="PVZ31" s="15"/>
      <c r="PWA31" s="23"/>
      <c r="PWB31" s="21"/>
      <c r="PWC31"/>
      <c r="PWD31" s="4"/>
      <c r="PWE31" s="4"/>
      <c r="PWF31"/>
      <c r="PWG31" s="22"/>
      <c r="PWH31" s="22"/>
      <c r="PWI31" s="22"/>
      <c r="PWJ31" s="15"/>
      <c r="PWK31" s="23"/>
      <c r="PWL31" s="21"/>
      <c r="PWM31"/>
      <c r="PWN31" s="4"/>
      <c r="PWO31" s="4"/>
      <c r="PWP31"/>
      <c r="PWQ31" s="22"/>
      <c r="PWR31" s="22"/>
      <c r="PWS31" s="22"/>
      <c r="PWT31" s="15"/>
      <c r="PWU31" s="23"/>
      <c r="PWV31" s="21"/>
      <c r="PWW31"/>
      <c r="PWX31" s="4"/>
      <c r="PWY31" s="4"/>
      <c r="PWZ31"/>
      <c r="PXA31" s="22"/>
      <c r="PXB31" s="22"/>
      <c r="PXC31" s="22"/>
      <c r="PXD31" s="15"/>
      <c r="PXE31" s="23"/>
      <c r="PXF31" s="21"/>
      <c r="PXG31"/>
      <c r="PXH31" s="4"/>
      <c r="PXI31" s="4"/>
      <c r="PXJ31"/>
      <c r="PXK31" s="22"/>
      <c r="PXL31" s="22"/>
      <c r="PXM31" s="22"/>
      <c r="PXN31" s="15"/>
      <c r="PXO31" s="23"/>
      <c r="PXP31" s="21"/>
      <c r="PXQ31"/>
      <c r="PXR31" s="4"/>
      <c r="PXS31" s="4"/>
      <c r="PXT31"/>
      <c r="PXU31" s="22"/>
      <c r="PXV31" s="22"/>
      <c r="PXW31" s="22"/>
      <c r="PXX31" s="15"/>
      <c r="PXY31" s="23"/>
      <c r="PXZ31" s="21"/>
      <c r="PYA31"/>
      <c r="PYB31" s="4"/>
      <c r="PYC31" s="4"/>
      <c r="PYD31"/>
      <c r="PYE31" s="22"/>
      <c r="PYF31" s="22"/>
      <c r="PYG31" s="22"/>
      <c r="PYH31" s="15"/>
      <c r="PYI31" s="23"/>
      <c r="PYJ31" s="21"/>
      <c r="PYK31"/>
      <c r="PYL31" s="4"/>
      <c r="PYM31" s="4"/>
      <c r="PYN31"/>
      <c r="PYO31" s="22"/>
      <c r="PYP31" s="22"/>
      <c r="PYQ31" s="22"/>
      <c r="PYR31" s="15"/>
      <c r="PYS31" s="23"/>
      <c r="PYT31" s="21"/>
      <c r="PYU31"/>
      <c r="PYV31" s="4"/>
      <c r="PYW31" s="4"/>
      <c r="PYX31"/>
      <c r="PYY31" s="22"/>
      <c r="PYZ31" s="22"/>
      <c r="PZA31" s="22"/>
      <c r="PZB31" s="15"/>
      <c r="PZC31" s="23"/>
      <c r="PZD31" s="21"/>
      <c r="PZE31"/>
      <c r="PZF31" s="4"/>
      <c r="PZG31" s="4"/>
      <c r="PZH31"/>
      <c r="PZI31" s="22"/>
      <c r="PZJ31" s="22"/>
      <c r="PZK31" s="22"/>
      <c r="PZL31" s="15"/>
      <c r="PZM31" s="23"/>
      <c r="PZN31" s="21"/>
      <c r="PZO31"/>
      <c r="PZP31" s="4"/>
      <c r="PZQ31" s="4"/>
      <c r="PZR31"/>
      <c r="PZS31" s="22"/>
      <c r="PZT31" s="22"/>
      <c r="PZU31" s="22"/>
      <c r="PZV31" s="15"/>
      <c r="PZW31" s="23"/>
      <c r="PZX31" s="21"/>
      <c r="PZY31"/>
      <c r="PZZ31" s="4"/>
      <c r="QAA31" s="4"/>
      <c r="QAB31"/>
      <c r="QAC31" s="22"/>
      <c r="QAD31" s="22"/>
      <c r="QAE31" s="22"/>
      <c r="QAF31" s="15"/>
      <c r="QAG31" s="23"/>
      <c r="QAH31" s="21"/>
      <c r="QAI31"/>
      <c r="QAJ31" s="4"/>
      <c r="QAK31" s="4"/>
      <c r="QAL31"/>
      <c r="QAM31" s="22"/>
      <c r="QAN31" s="22"/>
      <c r="QAO31" s="22"/>
      <c r="QAP31" s="15"/>
      <c r="QAQ31" s="23"/>
      <c r="QAR31" s="21"/>
      <c r="QAS31"/>
      <c r="QAT31" s="4"/>
      <c r="QAU31" s="4"/>
      <c r="QAV31"/>
      <c r="QAW31" s="22"/>
      <c r="QAX31" s="22"/>
      <c r="QAY31" s="22"/>
      <c r="QAZ31" s="15"/>
      <c r="QBA31" s="23"/>
      <c r="QBB31" s="21"/>
      <c r="QBC31"/>
      <c r="QBD31" s="4"/>
      <c r="QBE31" s="4"/>
      <c r="QBF31"/>
      <c r="QBG31" s="22"/>
      <c r="QBH31" s="22"/>
      <c r="QBI31" s="22"/>
      <c r="QBJ31" s="15"/>
      <c r="QBK31" s="23"/>
      <c r="QBL31" s="21"/>
      <c r="QBM31"/>
      <c r="QBN31" s="4"/>
      <c r="QBO31" s="4"/>
      <c r="QBP31"/>
      <c r="QBQ31" s="22"/>
      <c r="QBR31" s="22"/>
      <c r="QBS31" s="22"/>
      <c r="QBT31" s="15"/>
      <c r="QBU31" s="23"/>
      <c r="QBV31" s="21"/>
      <c r="QBW31"/>
      <c r="QBX31" s="4"/>
      <c r="QBY31" s="4"/>
      <c r="QBZ31"/>
      <c r="QCA31" s="22"/>
      <c r="QCB31" s="22"/>
      <c r="QCC31" s="22"/>
      <c r="QCD31" s="15"/>
      <c r="QCE31" s="23"/>
      <c r="QCF31" s="21"/>
      <c r="QCG31"/>
      <c r="QCH31" s="4"/>
      <c r="QCI31" s="4"/>
      <c r="QCJ31"/>
      <c r="QCK31" s="22"/>
      <c r="QCL31" s="22"/>
      <c r="QCM31" s="22"/>
      <c r="QCN31" s="15"/>
      <c r="QCO31" s="23"/>
      <c r="QCP31" s="21"/>
      <c r="QCQ31"/>
      <c r="QCR31" s="4"/>
      <c r="QCS31" s="4"/>
      <c r="QCT31"/>
      <c r="QCU31" s="22"/>
      <c r="QCV31" s="22"/>
      <c r="QCW31" s="22"/>
      <c r="QCX31" s="15"/>
      <c r="QCY31" s="23"/>
      <c r="QCZ31" s="21"/>
      <c r="QDA31"/>
      <c r="QDB31" s="4"/>
      <c r="QDC31" s="4"/>
      <c r="QDD31"/>
      <c r="QDE31" s="22"/>
      <c r="QDF31" s="22"/>
      <c r="QDG31" s="22"/>
      <c r="QDH31" s="15"/>
      <c r="QDI31" s="23"/>
      <c r="QDJ31" s="21"/>
      <c r="QDK31"/>
      <c r="QDL31" s="4"/>
      <c r="QDM31" s="4"/>
      <c r="QDN31"/>
      <c r="QDO31" s="22"/>
      <c r="QDP31" s="22"/>
      <c r="QDQ31" s="22"/>
      <c r="QDR31" s="15"/>
      <c r="QDS31" s="23"/>
      <c r="QDT31" s="21"/>
      <c r="QDU31"/>
      <c r="QDV31" s="4"/>
      <c r="QDW31" s="4"/>
      <c r="QDX31"/>
      <c r="QDY31" s="22"/>
      <c r="QDZ31" s="22"/>
      <c r="QEA31" s="22"/>
      <c r="QEB31" s="15"/>
      <c r="QEC31" s="23"/>
      <c r="QED31" s="21"/>
      <c r="QEE31"/>
      <c r="QEF31" s="4"/>
      <c r="QEG31" s="4"/>
      <c r="QEH31"/>
      <c r="QEI31" s="22"/>
      <c r="QEJ31" s="22"/>
      <c r="QEK31" s="22"/>
      <c r="QEL31" s="15"/>
      <c r="QEM31" s="23"/>
      <c r="QEN31" s="21"/>
      <c r="QEO31"/>
      <c r="QEP31" s="4"/>
      <c r="QEQ31" s="4"/>
      <c r="QER31"/>
      <c r="QES31" s="22"/>
      <c r="QET31" s="22"/>
      <c r="QEU31" s="22"/>
      <c r="QEV31" s="15"/>
      <c r="QEW31" s="23"/>
      <c r="QEX31" s="21"/>
      <c r="QEY31"/>
      <c r="QEZ31" s="4"/>
      <c r="QFA31" s="4"/>
      <c r="QFB31"/>
      <c r="QFC31" s="22"/>
      <c r="QFD31" s="22"/>
      <c r="QFE31" s="22"/>
      <c r="QFF31" s="15"/>
      <c r="QFG31" s="23"/>
      <c r="QFH31" s="21"/>
      <c r="QFI31"/>
      <c r="QFJ31" s="4"/>
      <c r="QFK31" s="4"/>
      <c r="QFL31"/>
      <c r="QFM31" s="22"/>
      <c r="QFN31" s="22"/>
      <c r="QFO31" s="22"/>
      <c r="QFP31" s="15"/>
      <c r="QFQ31" s="23"/>
      <c r="QFR31" s="21"/>
      <c r="QFS31"/>
      <c r="QFT31" s="4"/>
      <c r="QFU31" s="4"/>
      <c r="QFV31"/>
      <c r="QFW31" s="22"/>
      <c r="QFX31" s="22"/>
      <c r="QFY31" s="22"/>
      <c r="QFZ31" s="15"/>
      <c r="QGA31" s="23"/>
      <c r="QGB31" s="21"/>
      <c r="QGC31"/>
      <c r="QGD31" s="4"/>
      <c r="QGE31" s="4"/>
      <c r="QGF31"/>
      <c r="QGG31" s="22"/>
      <c r="QGH31" s="22"/>
      <c r="QGI31" s="22"/>
      <c r="QGJ31" s="15"/>
      <c r="QGK31" s="23"/>
      <c r="QGL31" s="21"/>
      <c r="QGM31"/>
      <c r="QGN31" s="4"/>
      <c r="QGO31" s="4"/>
      <c r="QGP31"/>
      <c r="QGQ31" s="22"/>
      <c r="QGR31" s="22"/>
      <c r="QGS31" s="22"/>
      <c r="QGT31" s="15"/>
      <c r="QGU31" s="23"/>
      <c r="QGV31" s="21"/>
      <c r="QGW31"/>
      <c r="QGX31" s="4"/>
      <c r="QGY31" s="4"/>
      <c r="QGZ31"/>
      <c r="QHA31" s="22"/>
      <c r="QHB31" s="22"/>
      <c r="QHC31" s="22"/>
      <c r="QHD31" s="15"/>
      <c r="QHE31" s="23"/>
      <c r="QHF31" s="21"/>
      <c r="QHG31"/>
      <c r="QHH31" s="4"/>
      <c r="QHI31" s="4"/>
      <c r="QHJ31"/>
      <c r="QHK31" s="22"/>
      <c r="QHL31" s="22"/>
      <c r="QHM31" s="22"/>
      <c r="QHN31" s="15"/>
      <c r="QHO31" s="23"/>
      <c r="QHP31" s="21"/>
      <c r="QHQ31"/>
      <c r="QHR31" s="4"/>
      <c r="QHS31" s="4"/>
      <c r="QHT31"/>
      <c r="QHU31" s="22"/>
      <c r="QHV31" s="22"/>
      <c r="QHW31" s="22"/>
      <c r="QHX31" s="15"/>
      <c r="QHY31" s="23"/>
      <c r="QHZ31" s="21"/>
      <c r="QIA31"/>
      <c r="QIB31" s="4"/>
      <c r="QIC31" s="4"/>
      <c r="QID31"/>
      <c r="QIE31" s="22"/>
      <c r="QIF31" s="22"/>
      <c r="QIG31" s="22"/>
      <c r="QIH31" s="15"/>
      <c r="QII31" s="23"/>
      <c r="QIJ31" s="21"/>
      <c r="QIK31"/>
      <c r="QIL31" s="4"/>
      <c r="QIM31" s="4"/>
      <c r="QIN31"/>
      <c r="QIO31" s="22"/>
      <c r="QIP31" s="22"/>
      <c r="QIQ31" s="22"/>
      <c r="QIR31" s="15"/>
      <c r="QIS31" s="23"/>
      <c r="QIT31" s="21"/>
      <c r="QIU31"/>
      <c r="QIV31" s="4"/>
      <c r="QIW31" s="4"/>
      <c r="QIX31"/>
      <c r="QIY31" s="22"/>
      <c r="QIZ31" s="22"/>
      <c r="QJA31" s="22"/>
      <c r="QJB31" s="15"/>
      <c r="QJC31" s="23"/>
      <c r="QJD31" s="21"/>
      <c r="QJE31"/>
      <c r="QJF31" s="4"/>
      <c r="QJG31" s="4"/>
      <c r="QJH31"/>
      <c r="QJI31" s="22"/>
      <c r="QJJ31" s="22"/>
      <c r="QJK31" s="22"/>
      <c r="QJL31" s="15"/>
      <c r="QJM31" s="23"/>
      <c r="QJN31" s="21"/>
      <c r="QJO31"/>
      <c r="QJP31" s="4"/>
      <c r="QJQ31" s="4"/>
      <c r="QJR31"/>
      <c r="QJS31" s="22"/>
      <c r="QJT31" s="22"/>
      <c r="QJU31" s="22"/>
      <c r="QJV31" s="15"/>
      <c r="QJW31" s="23"/>
      <c r="QJX31" s="21"/>
      <c r="QJY31"/>
      <c r="QJZ31" s="4"/>
      <c r="QKA31" s="4"/>
      <c r="QKB31"/>
      <c r="QKC31" s="22"/>
      <c r="QKD31" s="22"/>
      <c r="QKE31" s="22"/>
      <c r="QKF31" s="15"/>
      <c r="QKG31" s="23"/>
      <c r="QKH31" s="21"/>
      <c r="QKI31"/>
      <c r="QKJ31" s="4"/>
      <c r="QKK31" s="4"/>
      <c r="QKL31"/>
      <c r="QKM31" s="22"/>
      <c r="QKN31" s="22"/>
      <c r="QKO31" s="22"/>
      <c r="QKP31" s="15"/>
      <c r="QKQ31" s="23"/>
      <c r="QKR31" s="21"/>
      <c r="QKS31"/>
      <c r="QKT31" s="4"/>
      <c r="QKU31" s="4"/>
      <c r="QKV31"/>
      <c r="QKW31" s="22"/>
      <c r="QKX31" s="22"/>
      <c r="QKY31" s="22"/>
      <c r="QKZ31" s="15"/>
      <c r="QLA31" s="23"/>
      <c r="QLB31" s="21"/>
      <c r="QLC31"/>
      <c r="QLD31" s="4"/>
      <c r="QLE31" s="4"/>
      <c r="QLF31"/>
      <c r="QLG31" s="22"/>
      <c r="QLH31" s="22"/>
      <c r="QLI31" s="22"/>
      <c r="QLJ31" s="15"/>
      <c r="QLK31" s="23"/>
      <c r="QLL31" s="21"/>
      <c r="QLM31"/>
      <c r="QLN31" s="4"/>
      <c r="QLO31" s="4"/>
      <c r="QLP31"/>
      <c r="QLQ31" s="22"/>
      <c r="QLR31" s="22"/>
      <c r="QLS31" s="22"/>
      <c r="QLT31" s="15"/>
      <c r="QLU31" s="23"/>
      <c r="QLV31" s="21"/>
      <c r="QLW31"/>
      <c r="QLX31" s="4"/>
      <c r="QLY31" s="4"/>
      <c r="QLZ31"/>
      <c r="QMA31" s="22"/>
      <c r="QMB31" s="22"/>
      <c r="QMC31" s="22"/>
      <c r="QMD31" s="15"/>
      <c r="QME31" s="23"/>
      <c r="QMF31" s="21"/>
      <c r="QMG31"/>
      <c r="QMH31" s="4"/>
      <c r="QMI31" s="4"/>
      <c r="QMJ31"/>
      <c r="QMK31" s="22"/>
      <c r="QML31" s="22"/>
      <c r="QMM31" s="22"/>
      <c r="QMN31" s="15"/>
      <c r="QMO31" s="23"/>
      <c r="QMP31" s="21"/>
      <c r="QMQ31"/>
      <c r="QMR31" s="4"/>
      <c r="QMS31" s="4"/>
      <c r="QMT31"/>
      <c r="QMU31" s="22"/>
      <c r="QMV31" s="22"/>
      <c r="QMW31" s="22"/>
      <c r="QMX31" s="15"/>
      <c r="QMY31" s="23"/>
      <c r="QMZ31" s="21"/>
      <c r="QNA31"/>
      <c r="QNB31" s="4"/>
      <c r="QNC31" s="4"/>
      <c r="QND31"/>
      <c r="QNE31" s="22"/>
      <c r="QNF31" s="22"/>
      <c r="QNG31" s="22"/>
      <c r="QNH31" s="15"/>
      <c r="QNI31" s="23"/>
      <c r="QNJ31" s="21"/>
      <c r="QNK31"/>
      <c r="QNL31" s="4"/>
      <c r="QNM31" s="4"/>
      <c r="QNN31"/>
      <c r="QNO31" s="22"/>
      <c r="QNP31" s="22"/>
      <c r="QNQ31" s="22"/>
      <c r="QNR31" s="15"/>
      <c r="QNS31" s="23"/>
      <c r="QNT31" s="21"/>
      <c r="QNU31"/>
      <c r="QNV31" s="4"/>
      <c r="QNW31" s="4"/>
      <c r="QNX31"/>
      <c r="QNY31" s="22"/>
      <c r="QNZ31" s="22"/>
      <c r="QOA31" s="22"/>
      <c r="QOB31" s="15"/>
      <c r="QOC31" s="23"/>
      <c r="QOD31" s="21"/>
      <c r="QOE31"/>
      <c r="QOF31" s="4"/>
      <c r="QOG31" s="4"/>
      <c r="QOH31"/>
      <c r="QOI31" s="22"/>
      <c r="QOJ31" s="22"/>
      <c r="QOK31" s="22"/>
      <c r="QOL31" s="15"/>
      <c r="QOM31" s="23"/>
      <c r="QON31" s="21"/>
      <c r="QOO31"/>
      <c r="QOP31" s="4"/>
      <c r="QOQ31" s="4"/>
      <c r="QOR31"/>
      <c r="QOS31" s="22"/>
      <c r="QOT31" s="22"/>
      <c r="QOU31" s="22"/>
      <c r="QOV31" s="15"/>
      <c r="QOW31" s="23"/>
      <c r="QOX31" s="21"/>
      <c r="QOY31"/>
      <c r="QOZ31" s="4"/>
      <c r="QPA31" s="4"/>
      <c r="QPB31"/>
      <c r="QPC31" s="22"/>
      <c r="QPD31" s="22"/>
      <c r="QPE31" s="22"/>
      <c r="QPF31" s="15"/>
      <c r="QPG31" s="23"/>
      <c r="QPH31" s="21"/>
      <c r="QPI31"/>
      <c r="QPJ31" s="4"/>
      <c r="QPK31" s="4"/>
      <c r="QPL31"/>
      <c r="QPM31" s="22"/>
      <c r="QPN31" s="22"/>
      <c r="QPO31" s="22"/>
      <c r="QPP31" s="15"/>
      <c r="QPQ31" s="23"/>
      <c r="QPR31" s="21"/>
      <c r="QPS31"/>
      <c r="QPT31" s="4"/>
      <c r="QPU31" s="4"/>
      <c r="QPV31"/>
      <c r="QPW31" s="22"/>
      <c r="QPX31" s="22"/>
      <c r="QPY31" s="22"/>
      <c r="QPZ31" s="15"/>
      <c r="QQA31" s="23"/>
      <c r="QQB31" s="21"/>
      <c r="QQC31"/>
      <c r="QQD31" s="4"/>
      <c r="QQE31" s="4"/>
      <c r="QQF31"/>
      <c r="QQG31" s="22"/>
      <c r="QQH31" s="22"/>
      <c r="QQI31" s="22"/>
      <c r="QQJ31" s="15"/>
      <c r="QQK31" s="23"/>
      <c r="QQL31" s="21"/>
      <c r="QQM31"/>
      <c r="QQN31" s="4"/>
      <c r="QQO31" s="4"/>
      <c r="QQP31"/>
      <c r="QQQ31" s="22"/>
      <c r="QQR31" s="22"/>
      <c r="QQS31" s="22"/>
      <c r="QQT31" s="15"/>
      <c r="QQU31" s="23"/>
      <c r="QQV31" s="21"/>
      <c r="QQW31"/>
      <c r="QQX31" s="4"/>
      <c r="QQY31" s="4"/>
      <c r="QQZ31"/>
      <c r="QRA31" s="22"/>
      <c r="QRB31" s="22"/>
      <c r="QRC31" s="22"/>
      <c r="QRD31" s="15"/>
      <c r="QRE31" s="23"/>
      <c r="QRF31" s="21"/>
      <c r="QRG31"/>
      <c r="QRH31" s="4"/>
      <c r="QRI31" s="4"/>
      <c r="QRJ31"/>
      <c r="QRK31" s="22"/>
      <c r="QRL31" s="22"/>
      <c r="QRM31" s="22"/>
      <c r="QRN31" s="15"/>
      <c r="QRO31" s="23"/>
      <c r="QRP31" s="21"/>
      <c r="QRQ31"/>
      <c r="QRR31" s="4"/>
      <c r="QRS31" s="4"/>
      <c r="QRT31"/>
      <c r="QRU31" s="22"/>
      <c r="QRV31" s="22"/>
      <c r="QRW31" s="22"/>
      <c r="QRX31" s="15"/>
      <c r="QRY31" s="23"/>
      <c r="QRZ31" s="21"/>
      <c r="QSA31"/>
      <c r="QSB31" s="4"/>
      <c r="QSC31" s="4"/>
      <c r="QSD31"/>
      <c r="QSE31" s="22"/>
      <c r="QSF31" s="22"/>
      <c r="QSG31" s="22"/>
      <c r="QSH31" s="15"/>
      <c r="QSI31" s="23"/>
      <c r="QSJ31" s="21"/>
      <c r="QSK31"/>
      <c r="QSL31" s="4"/>
      <c r="QSM31" s="4"/>
      <c r="QSN31"/>
      <c r="QSO31" s="22"/>
      <c r="QSP31" s="22"/>
      <c r="QSQ31" s="22"/>
      <c r="QSR31" s="15"/>
      <c r="QSS31" s="23"/>
      <c r="QST31" s="21"/>
      <c r="QSU31"/>
      <c r="QSV31" s="4"/>
      <c r="QSW31" s="4"/>
      <c r="QSX31"/>
      <c r="QSY31" s="22"/>
      <c r="QSZ31" s="22"/>
      <c r="QTA31" s="22"/>
      <c r="QTB31" s="15"/>
      <c r="QTC31" s="23"/>
      <c r="QTD31" s="21"/>
      <c r="QTE31"/>
      <c r="QTF31" s="4"/>
      <c r="QTG31" s="4"/>
      <c r="QTH31"/>
      <c r="QTI31" s="22"/>
      <c r="QTJ31" s="22"/>
      <c r="QTK31" s="22"/>
      <c r="QTL31" s="15"/>
      <c r="QTM31" s="23"/>
      <c r="QTN31" s="21"/>
      <c r="QTO31"/>
      <c r="QTP31" s="4"/>
      <c r="QTQ31" s="4"/>
      <c r="QTR31"/>
      <c r="QTS31" s="22"/>
      <c r="QTT31" s="22"/>
      <c r="QTU31" s="22"/>
      <c r="QTV31" s="15"/>
      <c r="QTW31" s="23"/>
      <c r="QTX31" s="21"/>
      <c r="QTY31"/>
      <c r="QTZ31" s="4"/>
      <c r="QUA31" s="4"/>
      <c r="QUB31"/>
      <c r="QUC31" s="22"/>
      <c r="QUD31" s="22"/>
      <c r="QUE31" s="22"/>
      <c r="QUF31" s="15"/>
      <c r="QUG31" s="23"/>
      <c r="QUH31" s="21"/>
      <c r="QUI31"/>
      <c r="QUJ31" s="4"/>
      <c r="QUK31" s="4"/>
      <c r="QUL31"/>
      <c r="QUM31" s="22"/>
      <c r="QUN31" s="22"/>
      <c r="QUO31" s="22"/>
      <c r="QUP31" s="15"/>
      <c r="QUQ31" s="23"/>
      <c r="QUR31" s="21"/>
      <c r="QUS31"/>
      <c r="QUT31" s="4"/>
      <c r="QUU31" s="4"/>
      <c r="QUV31"/>
      <c r="QUW31" s="22"/>
      <c r="QUX31" s="22"/>
      <c r="QUY31" s="22"/>
      <c r="QUZ31" s="15"/>
      <c r="QVA31" s="23"/>
      <c r="QVB31" s="21"/>
      <c r="QVC31"/>
      <c r="QVD31" s="4"/>
      <c r="QVE31" s="4"/>
      <c r="QVF31"/>
      <c r="QVG31" s="22"/>
      <c r="QVH31" s="22"/>
      <c r="QVI31" s="22"/>
      <c r="QVJ31" s="15"/>
      <c r="QVK31" s="23"/>
      <c r="QVL31" s="21"/>
      <c r="QVM31"/>
      <c r="QVN31" s="4"/>
      <c r="QVO31" s="4"/>
      <c r="QVP31"/>
      <c r="QVQ31" s="22"/>
      <c r="QVR31" s="22"/>
      <c r="QVS31" s="22"/>
      <c r="QVT31" s="15"/>
      <c r="QVU31" s="23"/>
      <c r="QVV31" s="21"/>
      <c r="QVW31"/>
      <c r="QVX31" s="4"/>
      <c r="QVY31" s="4"/>
      <c r="QVZ31"/>
      <c r="QWA31" s="22"/>
      <c r="QWB31" s="22"/>
      <c r="QWC31" s="22"/>
      <c r="QWD31" s="15"/>
      <c r="QWE31" s="23"/>
      <c r="QWF31" s="21"/>
      <c r="QWG31"/>
      <c r="QWH31" s="4"/>
      <c r="QWI31" s="4"/>
      <c r="QWJ31"/>
      <c r="QWK31" s="22"/>
      <c r="QWL31" s="22"/>
      <c r="QWM31" s="22"/>
      <c r="QWN31" s="15"/>
      <c r="QWO31" s="23"/>
      <c r="QWP31" s="21"/>
      <c r="QWQ31"/>
      <c r="QWR31" s="4"/>
      <c r="QWS31" s="4"/>
      <c r="QWT31"/>
      <c r="QWU31" s="22"/>
      <c r="QWV31" s="22"/>
      <c r="QWW31" s="22"/>
      <c r="QWX31" s="15"/>
      <c r="QWY31" s="23"/>
      <c r="QWZ31" s="21"/>
      <c r="QXA31"/>
      <c r="QXB31" s="4"/>
      <c r="QXC31" s="4"/>
      <c r="QXD31"/>
      <c r="QXE31" s="22"/>
      <c r="QXF31" s="22"/>
      <c r="QXG31" s="22"/>
      <c r="QXH31" s="15"/>
      <c r="QXI31" s="23"/>
      <c r="QXJ31" s="21"/>
      <c r="QXK31"/>
      <c r="QXL31" s="4"/>
      <c r="QXM31" s="4"/>
      <c r="QXN31"/>
      <c r="QXO31" s="22"/>
      <c r="QXP31" s="22"/>
      <c r="QXQ31" s="22"/>
      <c r="QXR31" s="15"/>
      <c r="QXS31" s="23"/>
      <c r="QXT31" s="21"/>
      <c r="QXU31"/>
      <c r="QXV31" s="4"/>
      <c r="QXW31" s="4"/>
      <c r="QXX31"/>
      <c r="QXY31" s="22"/>
      <c r="QXZ31" s="22"/>
      <c r="QYA31" s="22"/>
      <c r="QYB31" s="15"/>
      <c r="QYC31" s="23"/>
      <c r="QYD31" s="21"/>
      <c r="QYE31"/>
      <c r="QYF31" s="4"/>
      <c r="QYG31" s="4"/>
      <c r="QYH31"/>
      <c r="QYI31" s="22"/>
      <c r="QYJ31" s="22"/>
      <c r="QYK31" s="22"/>
      <c r="QYL31" s="15"/>
      <c r="QYM31" s="23"/>
      <c r="QYN31" s="21"/>
      <c r="QYO31"/>
      <c r="QYP31" s="4"/>
      <c r="QYQ31" s="4"/>
      <c r="QYR31"/>
      <c r="QYS31" s="22"/>
      <c r="QYT31" s="22"/>
      <c r="QYU31" s="22"/>
      <c r="QYV31" s="15"/>
      <c r="QYW31" s="23"/>
      <c r="QYX31" s="21"/>
      <c r="QYY31"/>
      <c r="QYZ31" s="4"/>
      <c r="QZA31" s="4"/>
      <c r="QZB31"/>
      <c r="QZC31" s="22"/>
      <c r="QZD31" s="22"/>
      <c r="QZE31" s="22"/>
      <c r="QZF31" s="15"/>
      <c r="QZG31" s="23"/>
      <c r="QZH31" s="21"/>
      <c r="QZI31"/>
      <c r="QZJ31" s="4"/>
      <c r="QZK31" s="4"/>
      <c r="QZL31"/>
      <c r="QZM31" s="22"/>
      <c r="QZN31" s="22"/>
      <c r="QZO31" s="22"/>
      <c r="QZP31" s="15"/>
      <c r="QZQ31" s="23"/>
      <c r="QZR31" s="21"/>
      <c r="QZS31"/>
      <c r="QZT31" s="4"/>
      <c r="QZU31" s="4"/>
      <c r="QZV31"/>
      <c r="QZW31" s="22"/>
      <c r="QZX31" s="22"/>
      <c r="QZY31" s="22"/>
      <c r="QZZ31" s="15"/>
      <c r="RAA31" s="23"/>
      <c r="RAB31" s="21"/>
      <c r="RAC31"/>
      <c r="RAD31" s="4"/>
      <c r="RAE31" s="4"/>
      <c r="RAF31"/>
      <c r="RAG31" s="22"/>
      <c r="RAH31" s="22"/>
      <c r="RAI31" s="22"/>
      <c r="RAJ31" s="15"/>
      <c r="RAK31" s="23"/>
      <c r="RAL31" s="21"/>
      <c r="RAM31"/>
      <c r="RAN31" s="4"/>
      <c r="RAO31" s="4"/>
      <c r="RAP31"/>
      <c r="RAQ31" s="22"/>
      <c r="RAR31" s="22"/>
      <c r="RAS31" s="22"/>
      <c r="RAT31" s="15"/>
      <c r="RAU31" s="23"/>
      <c r="RAV31" s="21"/>
      <c r="RAW31"/>
      <c r="RAX31" s="4"/>
      <c r="RAY31" s="4"/>
      <c r="RAZ31"/>
      <c r="RBA31" s="22"/>
      <c r="RBB31" s="22"/>
      <c r="RBC31" s="22"/>
      <c r="RBD31" s="15"/>
      <c r="RBE31" s="23"/>
      <c r="RBF31" s="21"/>
      <c r="RBG31"/>
      <c r="RBH31" s="4"/>
      <c r="RBI31" s="4"/>
      <c r="RBJ31"/>
      <c r="RBK31" s="22"/>
      <c r="RBL31" s="22"/>
      <c r="RBM31" s="22"/>
      <c r="RBN31" s="15"/>
      <c r="RBO31" s="23"/>
      <c r="RBP31" s="21"/>
      <c r="RBQ31"/>
      <c r="RBR31" s="4"/>
      <c r="RBS31" s="4"/>
      <c r="RBT31"/>
      <c r="RBU31" s="22"/>
      <c r="RBV31" s="22"/>
      <c r="RBW31" s="22"/>
      <c r="RBX31" s="15"/>
      <c r="RBY31" s="23"/>
      <c r="RBZ31" s="21"/>
      <c r="RCA31"/>
      <c r="RCB31" s="4"/>
      <c r="RCC31" s="4"/>
      <c r="RCD31"/>
      <c r="RCE31" s="22"/>
      <c r="RCF31" s="22"/>
      <c r="RCG31" s="22"/>
      <c r="RCH31" s="15"/>
      <c r="RCI31" s="23"/>
      <c r="RCJ31" s="21"/>
      <c r="RCK31"/>
      <c r="RCL31" s="4"/>
      <c r="RCM31" s="4"/>
      <c r="RCN31"/>
      <c r="RCO31" s="22"/>
      <c r="RCP31" s="22"/>
      <c r="RCQ31" s="22"/>
      <c r="RCR31" s="15"/>
      <c r="RCS31" s="23"/>
      <c r="RCT31" s="21"/>
      <c r="RCU31"/>
      <c r="RCV31" s="4"/>
      <c r="RCW31" s="4"/>
      <c r="RCX31"/>
      <c r="RCY31" s="22"/>
      <c r="RCZ31" s="22"/>
      <c r="RDA31" s="22"/>
      <c r="RDB31" s="15"/>
      <c r="RDC31" s="23"/>
      <c r="RDD31" s="21"/>
      <c r="RDE31"/>
      <c r="RDF31" s="4"/>
      <c r="RDG31" s="4"/>
      <c r="RDH31"/>
      <c r="RDI31" s="22"/>
      <c r="RDJ31" s="22"/>
      <c r="RDK31" s="22"/>
      <c r="RDL31" s="15"/>
      <c r="RDM31" s="23"/>
      <c r="RDN31" s="21"/>
      <c r="RDO31"/>
      <c r="RDP31" s="4"/>
      <c r="RDQ31" s="4"/>
      <c r="RDR31"/>
      <c r="RDS31" s="22"/>
      <c r="RDT31" s="22"/>
      <c r="RDU31" s="22"/>
      <c r="RDV31" s="15"/>
      <c r="RDW31" s="23"/>
      <c r="RDX31" s="21"/>
      <c r="RDY31"/>
      <c r="RDZ31" s="4"/>
      <c r="REA31" s="4"/>
      <c r="REB31"/>
      <c r="REC31" s="22"/>
      <c r="RED31" s="22"/>
      <c r="REE31" s="22"/>
      <c r="REF31" s="15"/>
      <c r="REG31" s="23"/>
      <c r="REH31" s="21"/>
      <c r="REI31"/>
      <c r="REJ31" s="4"/>
      <c r="REK31" s="4"/>
      <c r="REL31"/>
      <c r="REM31" s="22"/>
      <c r="REN31" s="22"/>
      <c r="REO31" s="22"/>
      <c r="REP31" s="15"/>
      <c r="REQ31" s="23"/>
      <c r="RER31" s="21"/>
      <c r="RES31"/>
      <c r="RET31" s="4"/>
      <c r="REU31" s="4"/>
      <c r="REV31"/>
      <c r="REW31" s="22"/>
      <c r="REX31" s="22"/>
      <c r="REY31" s="22"/>
      <c r="REZ31" s="15"/>
      <c r="RFA31" s="23"/>
      <c r="RFB31" s="21"/>
      <c r="RFC31"/>
      <c r="RFD31" s="4"/>
      <c r="RFE31" s="4"/>
      <c r="RFF31"/>
      <c r="RFG31" s="22"/>
      <c r="RFH31" s="22"/>
      <c r="RFI31" s="22"/>
      <c r="RFJ31" s="15"/>
      <c r="RFK31" s="23"/>
      <c r="RFL31" s="21"/>
      <c r="RFM31"/>
      <c r="RFN31" s="4"/>
      <c r="RFO31" s="4"/>
      <c r="RFP31"/>
      <c r="RFQ31" s="22"/>
      <c r="RFR31" s="22"/>
      <c r="RFS31" s="22"/>
      <c r="RFT31" s="15"/>
      <c r="RFU31" s="23"/>
      <c r="RFV31" s="21"/>
      <c r="RFW31"/>
      <c r="RFX31" s="4"/>
      <c r="RFY31" s="4"/>
      <c r="RFZ31"/>
      <c r="RGA31" s="22"/>
      <c r="RGB31" s="22"/>
      <c r="RGC31" s="22"/>
      <c r="RGD31" s="15"/>
      <c r="RGE31" s="23"/>
      <c r="RGF31" s="21"/>
      <c r="RGG31"/>
      <c r="RGH31" s="4"/>
      <c r="RGI31" s="4"/>
      <c r="RGJ31"/>
      <c r="RGK31" s="22"/>
      <c r="RGL31" s="22"/>
      <c r="RGM31" s="22"/>
      <c r="RGN31" s="15"/>
      <c r="RGO31" s="23"/>
      <c r="RGP31" s="21"/>
      <c r="RGQ31"/>
      <c r="RGR31" s="4"/>
      <c r="RGS31" s="4"/>
      <c r="RGT31"/>
      <c r="RGU31" s="22"/>
      <c r="RGV31" s="22"/>
      <c r="RGW31" s="22"/>
      <c r="RGX31" s="15"/>
      <c r="RGY31" s="23"/>
      <c r="RGZ31" s="21"/>
      <c r="RHA31"/>
      <c r="RHB31" s="4"/>
      <c r="RHC31" s="4"/>
      <c r="RHD31"/>
      <c r="RHE31" s="22"/>
      <c r="RHF31" s="22"/>
      <c r="RHG31" s="22"/>
      <c r="RHH31" s="15"/>
      <c r="RHI31" s="23"/>
      <c r="RHJ31" s="21"/>
      <c r="RHK31"/>
      <c r="RHL31" s="4"/>
      <c r="RHM31" s="4"/>
      <c r="RHN31"/>
      <c r="RHO31" s="22"/>
      <c r="RHP31" s="22"/>
      <c r="RHQ31" s="22"/>
      <c r="RHR31" s="15"/>
      <c r="RHS31" s="23"/>
      <c r="RHT31" s="21"/>
      <c r="RHU31"/>
      <c r="RHV31" s="4"/>
      <c r="RHW31" s="4"/>
      <c r="RHX31"/>
      <c r="RHY31" s="22"/>
      <c r="RHZ31" s="22"/>
      <c r="RIA31" s="22"/>
      <c r="RIB31" s="15"/>
      <c r="RIC31" s="23"/>
      <c r="RID31" s="21"/>
      <c r="RIE31"/>
      <c r="RIF31" s="4"/>
      <c r="RIG31" s="4"/>
      <c r="RIH31"/>
      <c r="RII31" s="22"/>
      <c r="RIJ31" s="22"/>
      <c r="RIK31" s="22"/>
      <c r="RIL31" s="15"/>
      <c r="RIM31" s="23"/>
      <c r="RIN31" s="21"/>
      <c r="RIO31"/>
      <c r="RIP31" s="4"/>
      <c r="RIQ31" s="4"/>
      <c r="RIR31"/>
      <c r="RIS31" s="22"/>
      <c r="RIT31" s="22"/>
      <c r="RIU31" s="22"/>
      <c r="RIV31" s="15"/>
      <c r="RIW31" s="23"/>
      <c r="RIX31" s="21"/>
      <c r="RIY31"/>
      <c r="RIZ31" s="4"/>
      <c r="RJA31" s="4"/>
      <c r="RJB31"/>
      <c r="RJC31" s="22"/>
      <c r="RJD31" s="22"/>
      <c r="RJE31" s="22"/>
      <c r="RJF31" s="15"/>
      <c r="RJG31" s="23"/>
      <c r="RJH31" s="21"/>
      <c r="RJI31"/>
      <c r="RJJ31" s="4"/>
      <c r="RJK31" s="4"/>
      <c r="RJL31"/>
      <c r="RJM31" s="22"/>
      <c r="RJN31" s="22"/>
      <c r="RJO31" s="22"/>
      <c r="RJP31" s="15"/>
      <c r="RJQ31" s="23"/>
      <c r="RJR31" s="21"/>
      <c r="RJS31"/>
      <c r="RJT31" s="4"/>
      <c r="RJU31" s="4"/>
      <c r="RJV31"/>
      <c r="RJW31" s="22"/>
      <c r="RJX31" s="22"/>
      <c r="RJY31" s="22"/>
      <c r="RJZ31" s="15"/>
      <c r="RKA31" s="23"/>
      <c r="RKB31" s="21"/>
      <c r="RKC31"/>
      <c r="RKD31" s="4"/>
      <c r="RKE31" s="4"/>
      <c r="RKF31"/>
      <c r="RKG31" s="22"/>
      <c r="RKH31" s="22"/>
      <c r="RKI31" s="22"/>
      <c r="RKJ31" s="15"/>
      <c r="RKK31" s="23"/>
      <c r="RKL31" s="21"/>
      <c r="RKM31"/>
      <c r="RKN31" s="4"/>
      <c r="RKO31" s="4"/>
      <c r="RKP31"/>
      <c r="RKQ31" s="22"/>
      <c r="RKR31" s="22"/>
      <c r="RKS31" s="22"/>
      <c r="RKT31" s="15"/>
      <c r="RKU31" s="23"/>
      <c r="RKV31" s="21"/>
      <c r="RKW31"/>
      <c r="RKX31" s="4"/>
      <c r="RKY31" s="4"/>
      <c r="RKZ31"/>
      <c r="RLA31" s="22"/>
      <c r="RLB31" s="22"/>
      <c r="RLC31" s="22"/>
      <c r="RLD31" s="15"/>
      <c r="RLE31" s="23"/>
      <c r="RLF31" s="21"/>
      <c r="RLG31"/>
      <c r="RLH31" s="4"/>
      <c r="RLI31" s="4"/>
      <c r="RLJ31"/>
      <c r="RLK31" s="22"/>
      <c r="RLL31" s="22"/>
      <c r="RLM31" s="22"/>
      <c r="RLN31" s="15"/>
      <c r="RLO31" s="23"/>
      <c r="RLP31" s="21"/>
      <c r="RLQ31"/>
      <c r="RLR31" s="4"/>
      <c r="RLS31" s="4"/>
      <c r="RLT31"/>
      <c r="RLU31" s="22"/>
      <c r="RLV31" s="22"/>
      <c r="RLW31" s="22"/>
      <c r="RLX31" s="15"/>
      <c r="RLY31" s="23"/>
      <c r="RLZ31" s="21"/>
      <c r="RMA31"/>
      <c r="RMB31" s="4"/>
      <c r="RMC31" s="4"/>
      <c r="RMD31"/>
      <c r="RME31" s="22"/>
      <c r="RMF31" s="22"/>
      <c r="RMG31" s="22"/>
      <c r="RMH31" s="15"/>
      <c r="RMI31" s="23"/>
      <c r="RMJ31" s="21"/>
      <c r="RMK31"/>
      <c r="RML31" s="4"/>
      <c r="RMM31" s="4"/>
      <c r="RMN31"/>
      <c r="RMO31" s="22"/>
      <c r="RMP31" s="22"/>
      <c r="RMQ31" s="22"/>
      <c r="RMR31" s="15"/>
      <c r="RMS31" s="23"/>
      <c r="RMT31" s="21"/>
      <c r="RMU31"/>
      <c r="RMV31" s="4"/>
      <c r="RMW31" s="4"/>
      <c r="RMX31"/>
      <c r="RMY31" s="22"/>
      <c r="RMZ31" s="22"/>
      <c r="RNA31" s="22"/>
      <c r="RNB31" s="15"/>
      <c r="RNC31" s="23"/>
      <c r="RND31" s="21"/>
      <c r="RNE31"/>
      <c r="RNF31" s="4"/>
      <c r="RNG31" s="4"/>
      <c r="RNH31"/>
      <c r="RNI31" s="22"/>
      <c r="RNJ31" s="22"/>
      <c r="RNK31" s="22"/>
      <c r="RNL31" s="15"/>
      <c r="RNM31" s="23"/>
      <c r="RNN31" s="21"/>
      <c r="RNO31"/>
      <c r="RNP31" s="4"/>
      <c r="RNQ31" s="4"/>
      <c r="RNR31"/>
      <c r="RNS31" s="22"/>
      <c r="RNT31" s="22"/>
      <c r="RNU31" s="22"/>
      <c r="RNV31" s="15"/>
      <c r="RNW31" s="23"/>
      <c r="RNX31" s="21"/>
      <c r="RNY31"/>
      <c r="RNZ31" s="4"/>
      <c r="ROA31" s="4"/>
      <c r="ROB31"/>
      <c r="ROC31" s="22"/>
      <c r="ROD31" s="22"/>
      <c r="ROE31" s="22"/>
      <c r="ROF31" s="15"/>
      <c r="ROG31" s="23"/>
      <c r="ROH31" s="21"/>
      <c r="ROI31"/>
      <c r="ROJ31" s="4"/>
      <c r="ROK31" s="4"/>
      <c r="ROL31"/>
      <c r="ROM31" s="22"/>
      <c r="RON31" s="22"/>
      <c r="ROO31" s="22"/>
      <c r="ROP31" s="15"/>
      <c r="ROQ31" s="23"/>
      <c r="ROR31" s="21"/>
      <c r="ROS31"/>
      <c r="ROT31" s="4"/>
      <c r="ROU31" s="4"/>
      <c r="ROV31"/>
      <c r="ROW31" s="22"/>
      <c r="ROX31" s="22"/>
      <c r="ROY31" s="22"/>
      <c r="ROZ31" s="15"/>
      <c r="RPA31" s="23"/>
      <c r="RPB31" s="21"/>
      <c r="RPC31"/>
      <c r="RPD31" s="4"/>
      <c r="RPE31" s="4"/>
      <c r="RPF31"/>
      <c r="RPG31" s="22"/>
      <c r="RPH31" s="22"/>
      <c r="RPI31" s="22"/>
      <c r="RPJ31" s="15"/>
      <c r="RPK31" s="23"/>
      <c r="RPL31" s="21"/>
      <c r="RPM31"/>
      <c r="RPN31" s="4"/>
      <c r="RPO31" s="4"/>
      <c r="RPP31"/>
      <c r="RPQ31" s="22"/>
      <c r="RPR31" s="22"/>
      <c r="RPS31" s="22"/>
      <c r="RPT31" s="15"/>
      <c r="RPU31" s="23"/>
      <c r="RPV31" s="21"/>
      <c r="RPW31"/>
      <c r="RPX31" s="4"/>
      <c r="RPY31" s="4"/>
      <c r="RPZ31"/>
      <c r="RQA31" s="22"/>
      <c r="RQB31" s="22"/>
      <c r="RQC31" s="22"/>
      <c r="RQD31" s="15"/>
      <c r="RQE31" s="23"/>
      <c r="RQF31" s="21"/>
      <c r="RQG31"/>
      <c r="RQH31" s="4"/>
      <c r="RQI31" s="4"/>
      <c r="RQJ31"/>
      <c r="RQK31" s="22"/>
      <c r="RQL31" s="22"/>
      <c r="RQM31" s="22"/>
      <c r="RQN31" s="15"/>
      <c r="RQO31" s="23"/>
      <c r="RQP31" s="21"/>
      <c r="RQQ31"/>
      <c r="RQR31" s="4"/>
      <c r="RQS31" s="4"/>
      <c r="RQT31"/>
      <c r="RQU31" s="22"/>
      <c r="RQV31" s="22"/>
      <c r="RQW31" s="22"/>
      <c r="RQX31" s="15"/>
      <c r="RQY31" s="23"/>
      <c r="RQZ31" s="21"/>
      <c r="RRA31"/>
      <c r="RRB31" s="4"/>
      <c r="RRC31" s="4"/>
      <c r="RRD31"/>
      <c r="RRE31" s="22"/>
      <c r="RRF31" s="22"/>
      <c r="RRG31" s="22"/>
      <c r="RRH31" s="15"/>
      <c r="RRI31" s="23"/>
      <c r="RRJ31" s="21"/>
      <c r="RRK31"/>
      <c r="RRL31" s="4"/>
      <c r="RRM31" s="4"/>
      <c r="RRN31"/>
      <c r="RRO31" s="22"/>
      <c r="RRP31" s="22"/>
      <c r="RRQ31" s="22"/>
      <c r="RRR31" s="15"/>
      <c r="RRS31" s="23"/>
      <c r="RRT31" s="21"/>
      <c r="RRU31"/>
      <c r="RRV31" s="4"/>
      <c r="RRW31" s="4"/>
      <c r="RRX31"/>
      <c r="RRY31" s="22"/>
      <c r="RRZ31" s="22"/>
      <c r="RSA31" s="22"/>
      <c r="RSB31" s="15"/>
      <c r="RSC31" s="23"/>
      <c r="RSD31" s="21"/>
      <c r="RSE31"/>
      <c r="RSF31" s="4"/>
      <c r="RSG31" s="4"/>
      <c r="RSH31"/>
      <c r="RSI31" s="22"/>
      <c r="RSJ31" s="22"/>
      <c r="RSK31" s="22"/>
      <c r="RSL31" s="15"/>
      <c r="RSM31" s="23"/>
      <c r="RSN31" s="21"/>
      <c r="RSO31"/>
      <c r="RSP31" s="4"/>
      <c r="RSQ31" s="4"/>
      <c r="RSR31"/>
      <c r="RSS31" s="22"/>
      <c r="RST31" s="22"/>
      <c r="RSU31" s="22"/>
      <c r="RSV31" s="15"/>
      <c r="RSW31" s="23"/>
      <c r="RSX31" s="21"/>
      <c r="RSY31"/>
      <c r="RSZ31" s="4"/>
      <c r="RTA31" s="4"/>
      <c r="RTB31"/>
      <c r="RTC31" s="22"/>
      <c r="RTD31" s="22"/>
      <c r="RTE31" s="22"/>
      <c r="RTF31" s="15"/>
      <c r="RTG31" s="23"/>
      <c r="RTH31" s="21"/>
      <c r="RTI31"/>
      <c r="RTJ31" s="4"/>
      <c r="RTK31" s="4"/>
      <c r="RTL31"/>
      <c r="RTM31" s="22"/>
      <c r="RTN31" s="22"/>
      <c r="RTO31" s="22"/>
      <c r="RTP31" s="15"/>
      <c r="RTQ31" s="23"/>
      <c r="RTR31" s="21"/>
      <c r="RTS31"/>
      <c r="RTT31" s="4"/>
      <c r="RTU31" s="4"/>
      <c r="RTV31"/>
      <c r="RTW31" s="22"/>
      <c r="RTX31" s="22"/>
      <c r="RTY31" s="22"/>
      <c r="RTZ31" s="15"/>
      <c r="RUA31" s="23"/>
      <c r="RUB31" s="21"/>
      <c r="RUC31"/>
      <c r="RUD31" s="4"/>
      <c r="RUE31" s="4"/>
      <c r="RUF31"/>
      <c r="RUG31" s="22"/>
      <c r="RUH31" s="22"/>
      <c r="RUI31" s="22"/>
      <c r="RUJ31" s="15"/>
      <c r="RUK31" s="23"/>
      <c r="RUL31" s="21"/>
      <c r="RUM31"/>
      <c r="RUN31" s="4"/>
      <c r="RUO31" s="4"/>
      <c r="RUP31"/>
      <c r="RUQ31" s="22"/>
      <c r="RUR31" s="22"/>
      <c r="RUS31" s="22"/>
      <c r="RUT31" s="15"/>
      <c r="RUU31" s="23"/>
      <c r="RUV31" s="21"/>
      <c r="RUW31"/>
      <c r="RUX31" s="4"/>
      <c r="RUY31" s="4"/>
      <c r="RUZ31"/>
      <c r="RVA31" s="22"/>
      <c r="RVB31" s="22"/>
      <c r="RVC31" s="22"/>
      <c r="RVD31" s="15"/>
      <c r="RVE31" s="23"/>
      <c r="RVF31" s="21"/>
      <c r="RVG31"/>
      <c r="RVH31" s="4"/>
      <c r="RVI31" s="4"/>
      <c r="RVJ31"/>
      <c r="RVK31" s="22"/>
      <c r="RVL31" s="22"/>
      <c r="RVM31" s="22"/>
      <c r="RVN31" s="15"/>
      <c r="RVO31" s="23"/>
      <c r="RVP31" s="21"/>
      <c r="RVQ31"/>
      <c r="RVR31" s="4"/>
      <c r="RVS31" s="4"/>
      <c r="RVT31"/>
      <c r="RVU31" s="22"/>
      <c r="RVV31" s="22"/>
      <c r="RVW31" s="22"/>
      <c r="RVX31" s="15"/>
      <c r="RVY31" s="23"/>
      <c r="RVZ31" s="21"/>
      <c r="RWA31"/>
      <c r="RWB31" s="4"/>
      <c r="RWC31" s="4"/>
      <c r="RWD31"/>
      <c r="RWE31" s="22"/>
      <c r="RWF31" s="22"/>
      <c r="RWG31" s="22"/>
      <c r="RWH31" s="15"/>
      <c r="RWI31" s="23"/>
      <c r="RWJ31" s="21"/>
      <c r="RWK31"/>
      <c r="RWL31" s="4"/>
      <c r="RWM31" s="4"/>
      <c r="RWN31"/>
      <c r="RWO31" s="22"/>
      <c r="RWP31" s="22"/>
      <c r="RWQ31" s="22"/>
      <c r="RWR31" s="15"/>
      <c r="RWS31" s="23"/>
      <c r="RWT31" s="21"/>
      <c r="RWU31"/>
      <c r="RWV31" s="4"/>
      <c r="RWW31" s="4"/>
      <c r="RWX31"/>
      <c r="RWY31" s="22"/>
      <c r="RWZ31" s="22"/>
      <c r="RXA31" s="22"/>
      <c r="RXB31" s="15"/>
      <c r="RXC31" s="23"/>
      <c r="RXD31" s="21"/>
      <c r="RXE31"/>
      <c r="RXF31" s="4"/>
      <c r="RXG31" s="4"/>
      <c r="RXH31"/>
      <c r="RXI31" s="22"/>
      <c r="RXJ31" s="22"/>
      <c r="RXK31" s="22"/>
      <c r="RXL31" s="15"/>
      <c r="RXM31" s="23"/>
      <c r="RXN31" s="21"/>
      <c r="RXO31"/>
      <c r="RXP31" s="4"/>
      <c r="RXQ31" s="4"/>
      <c r="RXR31"/>
      <c r="RXS31" s="22"/>
      <c r="RXT31" s="22"/>
      <c r="RXU31" s="22"/>
      <c r="RXV31" s="15"/>
      <c r="RXW31" s="23"/>
      <c r="RXX31" s="21"/>
      <c r="RXY31"/>
      <c r="RXZ31" s="4"/>
      <c r="RYA31" s="4"/>
      <c r="RYB31"/>
      <c r="RYC31" s="22"/>
      <c r="RYD31" s="22"/>
      <c r="RYE31" s="22"/>
      <c r="RYF31" s="15"/>
      <c r="RYG31" s="23"/>
      <c r="RYH31" s="21"/>
      <c r="RYI31"/>
      <c r="RYJ31" s="4"/>
      <c r="RYK31" s="4"/>
      <c r="RYL31"/>
      <c r="RYM31" s="22"/>
      <c r="RYN31" s="22"/>
      <c r="RYO31" s="22"/>
      <c r="RYP31" s="15"/>
      <c r="RYQ31" s="23"/>
      <c r="RYR31" s="21"/>
      <c r="RYS31"/>
      <c r="RYT31" s="4"/>
      <c r="RYU31" s="4"/>
      <c r="RYV31"/>
      <c r="RYW31" s="22"/>
      <c r="RYX31" s="22"/>
      <c r="RYY31" s="22"/>
      <c r="RYZ31" s="15"/>
      <c r="RZA31" s="23"/>
      <c r="RZB31" s="21"/>
      <c r="RZC31"/>
      <c r="RZD31" s="4"/>
      <c r="RZE31" s="4"/>
      <c r="RZF31"/>
      <c r="RZG31" s="22"/>
      <c r="RZH31" s="22"/>
      <c r="RZI31" s="22"/>
      <c r="RZJ31" s="15"/>
      <c r="RZK31" s="23"/>
      <c r="RZL31" s="21"/>
      <c r="RZM31"/>
      <c r="RZN31" s="4"/>
      <c r="RZO31" s="4"/>
      <c r="RZP31"/>
      <c r="RZQ31" s="22"/>
      <c r="RZR31" s="22"/>
      <c r="RZS31" s="22"/>
      <c r="RZT31" s="15"/>
      <c r="RZU31" s="23"/>
      <c r="RZV31" s="21"/>
      <c r="RZW31"/>
      <c r="RZX31" s="4"/>
      <c r="RZY31" s="4"/>
      <c r="RZZ31"/>
      <c r="SAA31" s="22"/>
      <c r="SAB31" s="22"/>
      <c r="SAC31" s="22"/>
      <c r="SAD31" s="15"/>
      <c r="SAE31" s="23"/>
      <c r="SAF31" s="21"/>
      <c r="SAG31"/>
      <c r="SAH31" s="4"/>
      <c r="SAI31" s="4"/>
      <c r="SAJ31"/>
      <c r="SAK31" s="22"/>
      <c r="SAL31" s="22"/>
      <c r="SAM31" s="22"/>
      <c r="SAN31" s="15"/>
      <c r="SAO31" s="23"/>
      <c r="SAP31" s="21"/>
      <c r="SAQ31"/>
      <c r="SAR31" s="4"/>
      <c r="SAS31" s="4"/>
      <c r="SAT31"/>
      <c r="SAU31" s="22"/>
      <c r="SAV31" s="22"/>
      <c r="SAW31" s="22"/>
      <c r="SAX31" s="15"/>
      <c r="SAY31" s="23"/>
      <c r="SAZ31" s="21"/>
      <c r="SBA31"/>
      <c r="SBB31" s="4"/>
      <c r="SBC31" s="4"/>
      <c r="SBD31"/>
      <c r="SBE31" s="22"/>
      <c r="SBF31" s="22"/>
      <c r="SBG31" s="22"/>
      <c r="SBH31" s="15"/>
      <c r="SBI31" s="23"/>
      <c r="SBJ31" s="21"/>
      <c r="SBK31"/>
      <c r="SBL31" s="4"/>
      <c r="SBM31" s="4"/>
      <c r="SBN31"/>
      <c r="SBO31" s="22"/>
      <c r="SBP31" s="22"/>
      <c r="SBQ31" s="22"/>
      <c r="SBR31" s="15"/>
      <c r="SBS31" s="23"/>
      <c r="SBT31" s="21"/>
      <c r="SBU31"/>
      <c r="SBV31" s="4"/>
      <c r="SBW31" s="4"/>
      <c r="SBX31"/>
      <c r="SBY31" s="22"/>
      <c r="SBZ31" s="22"/>
      <c r="SCA31" s="22"/>
      <c r="SCB31" s="15"/>
      <c r="SCC31" s="23"/>
      <c r="SCD31" s="21"/>
      <c r="SCE31"/>
      <c r="SCF31" s="4"/>
      <c r="SCG31" s="4"/>
      <c r="SCH31"/>
      <c r="SCI31" s="22"/>
      <c r="SCJ31" s="22"/>
      <c r="SCK31" s="22"/>
      <c r="SCL31" s="15"/>
      <c r="SCM31" s="23"/>
      <c r="SCN31" s="21"/>
      <c r="SCO31"/>
      <c r="SCP31" s="4"/>
      <c r="SCQ31" s="4"/>
      <c r="SCR31"/>
      <c r="SCS31" s="22"/>
      <c r="SCT31" s="22"/>
      <c r="SCU31" s="22"/>
      <c r="SCV31" s="15"/>
      <c r="SCW31" s="23"/>
      <c r="SCX31" s="21"/>
      <c r="SCY31"/>
      <c r="SCZ31" s="4"/>
      <c r="SDA31" s="4"/>
      <c r="SDB31"/>
      <c r="SDC31" s="22"/>
      <c r="SDD31" s="22"/>
      <c r="SDE31" s="22"/>
      <c r="SDF31" s="15"/>
      <c r="SDG31" s="23"/>
      <c r="SDH31" s="21"/>
      <c r="SDI31"/>
      <c r="SDJ31" s="4"/>
      <c r="SDK31" s="4"/>
      <c r="SDL31"/>
      <c r="SDM31" s="22"/>
      <c r="SDN31" s="22"/>
      <c r="SDO31" s="22"/>
      <c r="SDP31" s="15"/>
      <c r="SDQ31" s="23"/>
      <c r="SDR31" s="21"/>
      <c r="SDS31"/>
      <c r="SDT31" s="4"/>
      <c r="SDU31" s="4"/>
      <c r="SDV31"/>
      <c r="SDW31" s="22"/>
      <c r="SDX31" s="22"/>
      <c r="SDY31" s="22"/>
      <c r="SDZ31" s="15"/>
      <c r="SEA31" s="23"/>
      <c r="SEB31" s="21"/>
      <c r="SEC31"/>
      <c r="SED31" s="4"/>
      <c r="SEE31" s="4"/>
      <c r="SEF31"/>
      <c r="SEG31" s="22"/>
      <c r="SEH31" s="22"/>
      <c r="SEI31" s="22"/>
      <c r="SEJ31" s="15"/>
      <c r="SEK31" s="23"/>
      <c r="SEL31" s="21"/>
      <c r="SEM31"/>
      <c r="SEN31" s="4"/>
      <c r="SEO31" s="4"/>
      <c r="SEP31"/>
      <c r="SEQ31" s="22"/>
      <c r="SER31" s="22"/>
      <c r="SES31" s="22"/>
      <c r="SET31" s="15"/>
      <c r="SEU31" s="23"/>
      <c r="SEV31" s="21"/>
      <c r="SEW31"/>
      <c r="SEX31" s="4"/>
      <c r="SEY31" s="4"/>
      <c r="SEZ31"/>
      <c r="SFA31" s="22"/>
      <c r="SFB31" s="22"/>
      <c r="SFC31" s="22"/>
      <c r="SFD31" s="15"/>
      <c r="SFE31" s="23"/>
      <c r="SFF31" s="21"/>
      <c r="SFG31"/>
      <c r="SFH31" s="4"/>
      <c r="SFI31" s="4"/>
      <c r="SFJ31"/>
      <c r="SFK31" s="22"/>
      <c r="SFL31" s="22"/>
      <c r="SFM31" s="22"/>
      <c r="SFN31" s="15"/>
      <c r="SFO31" s="23"/>
      <c r="SFP31" s="21"/>
      <c r="SFQ31"/>
      <c r="SFR31" s="4"/>
      <c r="SFS31" s="4"/>
      <c r="SFT31"/>
      <c r="SFU31" s="22"/>
      <c r="SFV31" s="22"/>
      <c r="SFW31" s="22"/>
      <c r="SFX31" s="15"/>
      <c r="SFY31" s="23"/>
      <c r="SFZ31" s="21"/>
      <c r="SGA31"/>
      <c r="SGB31" s="4"/>
      <c r="SGC31" s="4"/>
      <c r="SGD31"/>
      <c r="SGE31" s="22"/>
      <c r="SGF31" s="22"/>
      <c r="SGG31" s="22"/>
      <c r="SGH31" s="15"/>
      <c r="SGI31" s="23"/>
      <c r="SGJ31" s="21"/>
      <c r="SGK31"/>
      <c r="SGL31" s="4"/>
      <c r="SGM31" s="4"/>
      <c r="SGN31"/>
      <c r="SGO31" s="22"/>
      <c r="SGP31" s="22"/>
      <c r="SGQ31" s="22"/>
      <c r="SGR31" s="15"/>
      <c r="SGS31" s="23"/>
      <c r="SGT31" s="21"/>
      <c r="SGU31"/>
      <c r="SGV31" s="4"/>
      <c r="SGW31" s="4"/>
      <c r="SGX31"/>
      <c r="SGY31" s="22"/>
      <c r="SGZ31" s="22"/>
      <c r="SHA31" s="22"/>
      <c r="SHB31" s="15"/>
      <c r="SHC31" s="23"/>
      <c r="SHD31" s="21"/>
      <c r="SHE31"/>
      <c r="SHF31" s="4"/>
      <c r="SHG31" s="4"/>
      <c r="SHH31"/>
      <c r="SHI31" s="22"/>
      <c r="SHJ31" s="22"/>
      <c r="SHK31" s="22"/>
      <c r="SHL31" s="15"/>
      <c r="SHM31" s="23"/>
      <c r="SHN31" s="21"/>
      <c r="SHO31"/>
      <c r="SHP31" s="4"/>
      <c r="SHQ31" s="4"/>
      <c r="SHR31"/>
      <c r="SHS31" s="22"/>
      <c r="SHT31" s="22"/>
      <c r="SHU31" s="22"/>
      <c r="SHV31" s="15"/>
      <c r="SHW31" s="23"/>
      <c r="SHX31" s="21"/>
      <c r="SHY31"/>
      <c r="SHZ31" s="4"/>
      <c r="SIA31" s="4"/>
      <c r="SIB31"/>
      <c r="SIC31" s="22"/>
      <c r="SID31" s="22"/>
      <c r="SIE31" s="22"/>
      <c r="SIF31" s="15"/>
      <c r="SIG31" s="23"/>
      <c r="SIH31" s="21"/>
      <c r="SII31"/>
      <c r="SIJ31" s="4"/>
      <c r="SIK31" s="4"/>
      <c r="SIL31"/>
      <c r="SIM31" s="22"/>
      <c r="SIN31" s="22"/>
      <c r="SIO31" s="22"/>
      <c r="SIP31" s="15"/>
      <c r="SIQ31" s="23"/>
      <c r="SIR31" s="21"/>
      <c r="SIS31"/>
      <c r="SIT31" s="4"/>
      <c r="SIU31" s="4"/>
      <c r="SIV31"/>
      <c r="SIW31" s="22"/>
      <c r="SIX31" s="22"/>
      <c r="SIY31" s="22"/>
      <c r="SIZ31" s="15"/>
      <c r="SJA31" s="23"/>
      <c r="SJB31" s="21"/>
      <c r="SJC31"/>
      <c r="SJD31" s="4"/>
      <c r="SJE31" s="4"/>
      <c r="SJF31"/>
      <c r="SJG31" s="22"/>
      <c r="SJH31" s="22"/>
      <c r="SJI31" s="22"/>
      <c r="SJJ31" s="15"/>
      <c r="SJK31" s="23"/>
      <c r="SJL31" s="21"/>
      <c r="SJM31"/>
      <c r="SJN31" s="4"/>
      <c r="SJO31" s="4"/>
      <c r="SJP31"/>
      <c r="SJQ31" s="22"/>
      <c r="SJR31" s="22"/>
      <c r="SJS31" s="22"/>
      <c r="SJT31" s="15"/>
      <c r="SJU31" s="23"/>
      <c r="SJV31" s="21"/>
      <c r="SJW31"/>
      <c r="SJX31" s="4"/>
      <c r="SJY31" s="4"/>
      <c r="SJZ31"/>
      <c r="SKA31" s="22"/>
      <c r="SKB31" s="22"/>
      <c r="SKC31" s="22"/>
      <c r="SKD31" s="15"/>
      <c r="SKE31" s="23"/>
      <c r="SKF31" s="21"/>
      <c r="SKG31"/>
      <c r="SKH31" s="4"/>
      <c r="SKI31" s="4"/>
      <c r="SKJ31"/>
      <c r="SKK31" s="22"/>
      <c r="SKL31" s="22"/>
      <c r="SKM31" s="22"/>
      <c r="SKN31" s="15"/>
      <c r="SKO31" s="23"/>
      <c r="SKP31" s="21"/>
      <c r="SKQ31"/>
      <c r="SKR31" s="4"/>
      <c r="SKS31" s="4"/>
      <c r="SKT31"/>
      <c r="SKU31" s="22"/>
      <c r="SKV31" s="22"/>
      <c r="SKW31" s="22"/>
      <c r="SKX31" s="15"/>
      <c r="SKY31" s="23"/>
      <c r="SKZ31" s="21"/>
      <c r="SLA31"/>
      <c r="SLB31" s="4"/>
      <c r="SLC31" s="4"/>
      <c r="SLD31"/>
      <c r="SLE31" s="22"/>
      <c r="SLF31" s="22"/>
      <c r="SLG31" s="22"/>
      <c r="SLH31" s="15"/>
      <c r="SLI31" s="23"/>
      <c r="SLJ31" s="21"/>
      <c r="SLK31"/>
      <c r="SLL31" s="4"/>
      <c r="SLM31" s="4"/>
      <c r="SLN31"/>
      <c r="SLO31" s="22"/>
      <c r="SLP31" s="22"/>
      <c r="SLQ31" s="22"/>
      <c r="SLR31" s="15"/>
      <c r="SLS31" s="23"/>
      <c r="SLT31" s="21"/>
      <c r="SLU31"/>
      <c r="SLV31" s="4"/>
      <c r="SLW31" s="4"/>
      <c r="SLX31"/>
      <c r="SLY31" s="22"/>
      <c r="SLZ31" s="22"/>
      <c r="SMA31" s="22"/>
      <c r="SMB31" s="15"/>
      <c r="SMC31" s="23"/>
      <c r="SMD31" s="21"/>
      <c r="SME31"/>
      <c r="SMF31" s="4"/>
      <c r="SMG31" s="4"/>
      <c r="SMH31"/>
      <c r="SMI31" s="22"/>
      <c r="SMJ31" s="22"/>
      <c r="SMK31" s="22"/>
      <c r="SML31" s="15"/>
      <c r="SMM31" s="23"/>
      <c r="SMN31" s="21"/>
      <c r="SMO31"/>
      <c r="SMP31" s="4"/>
      <c r="SMQ31" s="4"/>
      <c r="SMR31"/>
      <c r="SMS31" s="22"/>
      <c r="SMT31" s="22"/>
      <c r="SMU31" s="22"/>
      <c r="SMV31" s="15"/>
      <c r="SMW31" s="23"/>
      <c r="SMX31" s="21"/>
      <c r="SMY31"/>
      <c r="SMZ31" s="4"/>
      <c r="SNA31" s="4"/>
      <c r="SNB31"/>
      <c r="SNC31" s="22"/>
      <c r="SND31" s="22"/>
      <c r="SNE31" s="22"/>
      <c r="SNF31" s="15"/>
      <c r="SNG31" s="23"/>
      <c r="SNH31" s="21"/>
      <c r="SNI31"/>
      <c r="SNJ31" s="4"/>
      <c r="SNK31" s="4"/>
      <c r="SNL31"/>
      <c r="SNM31" s="22"/>
      <c r="SNN31" s="22"/>
      <c r="SNO31" s="22"/>
      <c r="SNP31" s="15"/>
      <c r="SNQ31" s="23"/>
      <c r="SNR31" s="21"/>
      <c r="SNS31"/>
      <c r="SNT31" s="4"/>
      <c r="SNU31" s="4"/>
      <c r="SNV31"/>
      <c r="SNW31" s="22"/>
      <c r="SNX31" s="22"/>
      <c r="SNY31" s="22"/>
      <c r="SNZ31" s="15"/>
      <c r="SOA31" s="23"/>
      <c r="SOB31" s="21"/>
      <c r="SOC31"/>
      <c r="SOD31" s="4"/>
      <c r="SOE31" s="4"/>
      <c r="SOF31"/>
      <c r="SOG31" s="22"/>
      <c r="SOH31" s="22"/>
      <c r="SOI31" s="22"/>
      <c r="SOJ31" s="15"/>
      <c r="SOK31" s="23"/>
      <c r="SOL31" s="21"/>
      <c r="SOM31"/>
      <c r="SON31" s="4"/>
      <c r="SOO31" s="4"/>
      <c r="SOP31"/>
      <c r="SOQ31" s="22"/>
      <c r="SOR31" s="22"/>
      <c r="SOS31" s="22"/>
      <c r="SOT31" s="15"/>
      <c r="SOU31" s="23"/>
      <c r="SOV31" s="21"/>
      <c r="SOW31"/>
      <c r="SOX31" s="4"/>
      <c r="SOY31" s="4"/>
      <c r="SOZ31"/>
      <c r="SPA31" s="22"/>
      <c r="SPB31" s="22"/>
      <c r="SPC31" s="22"/>
      <c r="SPD31" s="15"/>
      <c r="SPE31" s="23"/>
      <c r="SPF31" s="21"/>
      <c r="SPG31"/>
      <c r="SPH31" s="4"/>
      <c r="SPI31" s="4"/>
      <c r="SPJ31"/>
      <c r="SPK31" s="22"/>
      <c r="SPL31" s="22"/>
      <c r="SPM31" s="22"/>
      <c r="SPN31" s="15"/>
      <c r="SPO31" s="23"/>
      <c r="SPP31" s="21"/>
      <c r="SPQ31"/>
      <c r="SPR31" s="4"/>
      <c r="SPS31" s="4"/>
      <c r="SPT31"/>
      <c r="SPU31" s="22"/>
      <c r="SPV31" s="22"/>
      <c r="SPW31" s="22"/>
      <c r="SPX31" s="15"/>
      <c r="SPY31" s="23"/>
      <c r="SPZ31" s="21"/>
      <c r="SQA31"/>
      <c r="SQB31" s="4"/>
      <c r="SQC31" s="4"/>
      <c r="SQD31"/>
      <c r="SQE31" s="22"/>
      <c r="SQF31" s="22"/>
      <c r="SQG31" s="22"/>
      <c r="SQH31" s="15"/>
      <c r="SQI31" s="23"/>
      <c r="SQJ31" s="21"/>
      <c r="SQK31"/>
      <c r="SQL31" s="4"/>
      <c r="SQM31" s="4"/>
      <c r="SQN31"/>
      <c r="SQO31" s="22"/>
      <c r="SQP31" s="22"/>
      <c r="SQQ31" s="22"/>
      <c r="SQR31" s="15"/>
      <c r="SQS31" s="23"/>
      <c r="SQT31" s="21"/>
      <c r="SQU31"/>
      <c r="SQV31" s="4"/>
      <c r="SQW31" s="4"/>
      <c r="SQX31"/>
      <c r="SQY31" s="22"/>
      <c r="SQZ31" s="22"/>
      <c r="SRA31" s="22"/>
      <c r="SRB31" s="15"/>
      <c r="SRC31" s="23"/>
      <c r="SRD31" s="21"/>
      <c r="SRE31"/>
      <c r="SRF31" s="4"/>
      <c r="SRG31" s="4"/>
      <c r="SRH31"/>
      <c r="SRI31" s="22"/>
      <c r="SRJ31" s="22"/>
      <c r="SRK31" s="22"/>
      <c r="SRL31" s="15"/>
      <c r="SRM31" s="23"/>
      <c r="SRN31" s="21"/>
      <c r="SRO31"/>
      <c r="SRP31" s="4"/>
      <c r="SRQ31" s="4"/>
      <c r="SRR31"/>
      <c r="SRS31" s="22"/>
      <c r="SRT31" s="22"/>
      <c r="SRU31" s="22"/>
      <c r="SRV31" s="15"/>
      <c r="SRW31" s="23"/>
      <c r="SRX31" s="21"/>
      <c r="SRY31"/>
      <c r="SRZ31" s="4"/>
      <c r="SSA31" s="4"/>
      <c r="SSB31"/>
      <c r="SSC31" s="22"/>
      <c r="SSD31" s="22"/>
      <c r="SSE31" s="22"/>
      <c r="SSF31" s="15"/>
      <c r="SSG31" s="23"/>
      <c r="SSH31" s="21"/>
      <c r="SSI31"/>
      <c r="SSJ31" s="4"/>
      <c r="SSK31" s="4"/>
      <c r="SSL31"/>
      <c r="SSM31" s="22"/>
      <c r="SSN31" s="22"/>
      <c r="SSO31" s="22"/>
      <c r="SSP31" s="15"/>
      <c r="SSQ31" s="23"/>
      <c r="SSR31" s="21"/>
      <c r="SSS31"/>
      <c r="SST31" s="4"/>
      <c r="SSU31" s="4"/>
      <c r="SSV31"/>
      <c r="SSW31" s="22"/>
      <c r="SSX31" s="22"/>
      <c r="SSY31" s="22"/>
      <c r="SSZ31" s="15"/>
      <c r="STA31" s="23"/>
      <c r="STB31" s="21"/>
      <c r="STC31"/>
      <c r="STD31" s="4"/>
      <c r="STE31" s="4"/>
      <c r="STF31"/>
      <c r="STG31" s="22"/>
      <c r="STH31" s="22"/>
      <c r="STI31" s="22"/>
      <c r="STJ31" s="15"/>
      <c r="STK31" s="23"/>
      <c r="STL31" s="21"/>
      <c r="STM31"/>
      <c r="STN31" s="4"/>
      <c r="STO31" s="4"/>
      <c r="STP31"/>
      <c r="STQ31" s="22"/>
      <c r="STR31" s="22"/>
      <c r="STS31" s="22"/>
      <c r="STT31" s="15"/>
      <c r="STU31" s="23"/>
      <c r="STV31" s="21"/>
      <c r="STW31"/>
      <c r="STX31" s="4"/>
      <c r="STY31" s="4"/>
      <c r="STZ31"/>
      <c r="SUA31" s="22"/>
      <c r="SUB31" s="22"/>
      <c r="SUC31" s="22"/>
      <c r="SUD31" s="15"/>
      <c r="SUE31" s="23"/>
      <c r="SUF31" s="21"/>
      <c r="SUG31"/>
      <c r="SUH31" s="4"/>
      <c r="SUI31" s="4"/>
      <c r="SUJ31"/>
      <c r="SUK31" s="22"/>
      <c r="SUL31" s="22"/>
      <c r="SUM31" s="22"/>
      <c r="SUN31" s="15"/>
      <c r="SUO31" s="23"/>
      <c r="SUP31" s="21"/>
      <c r="SUQ31"/>
      <c r="SUR31" s="4"/>
      <c r="SUS31" s="4"/>
      <c r="SUT31"/>
      <c r="SUU31" s="22"/>
      <c r="SUV31" s="22"/>
      <c r="SUW31" s="22"/>
      <c r="SUX31" s="15"/>
      <c r="SUY31" s="23"/>
      <c r="SUZ31" s="21"/>
      <c r="SVA31"/>
      <c r="SVB31" s="4"/>
      <c r="SVC31" s="4"/>
      <c r="SVD31"/>
      <c r="SVE31" s="22"/>
      <c r="SVF31" s="22"/>
      <c r="SVG31" s="22"/>
      <c r="SVH31" s="15"/>
      <c r="SVI31" s="23"/>
      <c r="SVJ31" s="21"/>
      <c r="SVK31"/>
      <c r="SVL31" s="4"/>
      <c r="SVM31" s="4"/>
      <c r="SVN31"/>
      <c r="SVO31" s="22"/>
      <c r="SVP31" s="22"/>
      <c r="SVQ31" s="22"/>
      <c r="SVR31" s="15"/>
      <c r="SVS31" s="23"/>
      <c r="SVT31" s="21"/>
      <c r="SVU31"/>
      <c r="SVV31" s="4"/>
      <c r="SVW31" s="4"/>
      <c r="SVX31"/>
      <c r="SVY31" s="22"/>
      <c r="SVZ31" s="22"/>
      <c r="SWA31" s="22"/>
      <c r="SWB31" s="15"/>
      <c r="SWC31" s="23"/>
      <c r="SWD31" s="21"/>
      <c r="SWE31"/>
      <c r="SWF31" s="4"/>
      <c r="SWG31" s="4"/>
      <c r="SWH31"/>
      <c r="SWI31" s="22"/>
      <c r="SWJ31" s="22"/>
      <c r="SWK31" s="22"/>
      <c r="SWL31" s="15"/>
      <c r="SWM31" s="23"/>
      <c r="SWN31" s="21"/>
      <c r="SWO31"/>
      <c r="SWP31" s="4"/>
      <c r="SWQ31" s="4"/>
      <c r="SWR31"/>
      <c r="SWS31" s="22"/>
      <c r="SWT31" s="22"/>
      <c r="SWU31" s="22"/>
      <c r="SWV31" s="15"/>
      <c r="SWW31" s="23"/>
      <c r="SWX31" s="21"/>
      <c r="SWY31"/>
      <c r="SWZ31" s="4"/>
      <c r="SXA31" s="4"/>
      <c r="SXB31"/>
      <c r="SXC31" s="22"/>
      <c r="SXD31" s="22"/>
      <c r="SXE31" s="22"/>
      <c r="SXF31" s="15"/>
      <c r="SXG31" s="23"/>
      <c r="SXH31" s="21"/>
      <c r="SXI31"/>
      <c r="SXJ31" s="4"/>
      <c r="SXK31" s="4"/>
      <c r="SXL31"/>
      <c r="SXM31" s="22"/>
      <c r="SXN31" s="22"/>
      <c r="SXO31" s="22"/>
      <c r="SXP31" s="15"/>
      <c r="SXQ31" s="23"/>
      <c r="SXR31" s="21"/>
      <c r="SXS31"/>
      <c r="SXT31" s="4"/>
      <c r="SXU31" s="4"/>
      <c r="SXV31"/>
      <c r="SXW31" s="22"/>
      <c r="SXX31" s="22"/>
      <c r="SXY31" s="22"/>
      <c r="SXZ31" s="15"/>
      <c r="SYA31" s="23"/>
      <c r="SYB31" s="21"/>
      <c r="SYC31"/>
      <c r="SYD31" s="4"/>
      <c r="SYE31" s="4"/>
      <c r="SYF31"/>
      <c r="SYG31" s="22"/>
      <c r="SYH31" s="22"/>
      <c r="SYI31" s="22"/>
      <c r="SYJ31" s="15"/>
      <c r="SYK31" s="23"/>
      <c r="SYL31" s="21"/>
      <c r="SYM31"/>
      <c r="SYN31" s="4"/>
      <c r="SYO31" s="4"/>
      <c r="SYP31"/>
      <c r="SYQ31" s="22"/>
      <c r="SYR31" s="22"/>
      <c r="SYS31" s="22"/>
      <c r="SYT31" s="15"/>
      <c r="SYU31" s="23"/>
      <c r="SYV31" s="21"/>
      <c r="SYW31"/>
      <c r="SYX31" s="4"/>
      <c r="SYY31" s="4"/>
      <c r="SYZ31"/>
      <c r="SZA31" s="22"/>
      <c r="SZB31" s="22"/>
      <c r="SZC31" s="22"/>
      <c r="SZD31" s="15"/>
      <c r="SZE31" s="23"/>
      <c r="SZF31" s="21"/>
      <c r="SZG31"/>
      <c r="SZH31" s="4"/>
      <c r="SZI31" s="4"/>
      <c r="SZJ31"/>
      <c r="SZK31" s="22"/>
      <c r="SZL31" s="22"/>
      <c r="SZM31" s="22"/>
      <c r="SZN31" s="15"/>
      <c r="SZO31" s="23"/>
      <c r="SZP31" s="21"/>
      <c r="SZQ31"/>
      <c r="SZR31" s="4"/>
      <c r="SZS31" s="4"/>
      <c r="SZT31"/>
      <c r="SZU31" s="22"/>
      <c r="SZV31" s="22"/>
      <c r="SZW31" s="22"/>
      <c r="SZX31" s="15"/>
      <c r="SZY31" s="23"/>
      <c r="SZZ31" s="21"/>
      <c r="TAA31"/>
      <c r="TAB31" s="4"/>
      <c r="TAC31" s="4"/>
      <c r="TAD31"/>
      <c r="TAE31" s="22"/>
      <c r="TAF31" s="22"/>
      <c r="TAG31" s="22"/>
      <c r="TAH31" s="15"/>
      <c r="TAI31" s="23"/>
      <c r="TAJ31" s="21"/>
      <c r="TAK31"/>
      <c r="TAL31" s="4"/>
      <c r="TAM31" s="4"/>
      <c r="TAN31"/>
      <c r="TAO31" s="22"/>
      <c r="TAP31" s="22"/>
      <c r="TAQ31" s="22"/>
      <c r="TAR31" s="15"/>
      <c r="TAS31" s="23"/>
      <c r="TAT31" s="21"/>
      <c r="TAU31"/>
      <c r="TAV31" s="4"/>
      <c r="TAW31" s="4"/>
      <c r="TAX31"/>
      <c r="TAY31" s="22"/>
      <c r="TAZ31" s="22"/>
      <c r="TBA31" s="22"/>
      <c r="TBB31" s="15"/>
      <c r="TBC31" s="23"/>
      <c r="TBD31" s="21"/>
      <c r="TBE31"/>
      <c r="TBF31" s="4"/>
      <c r="TBG31" s="4"/>
      <c r="TBH31"/>
      <c r="TBI31" s="22"/>
      <c r="TBJ31" s="22"/>
      <c r="TBK31" s="22"/>
      <c r="TBL31" s="15"/>
      <c r="TBM31" s="23"/>
      <c r="TBN31" s="21"/>
      <c r="TBO31"/>
      <c r="TBP31" s="4"/>
      <c r="TBQ31" s="4"/>
      <c r="TBR31"/>
      <c r="TBS31" s="22"/>
      <c r="TBT31" s="22"/>
      <c r="TBU31" s="22"/>
      <c r="TBV31" s="15"/>
      <c r="TBW31" s="23"/>
      <c r="TBX31" s="21"/>
      <c r="TBY31"/>
      <c r="TBZ31" s="4"/>
      <c r="TCA31" s="4"/>
      <c r="TCB31"/>
      <c r="TCC31" s="22"/>
      <c r="TCD31" s="22"/>
      <c r="TCE31" s="22"/>
      <c r="TCF31" s="15"/>
      <c r="TCG31" s="23"/>
      <c r="TCH31" s="21"/>
      <c r="TCI31"/>
      <c r="TCJ31" s="4"/>
      <c r="TCK31" s="4"/>
      <c r="TCL31"/>
      <c r="TCM31" s="22"/>
      <c r="TCN31" s="22"/>
      <c r="TCO31" s="22"/>
      <c r="TCP31" s="15"/>
      <c r="TCQ31" s="23"/>
      <c r="TCR31" s="21"/>
      <c r="TCS31"/>
      <c r="TCT31" s="4"/>
      <c r="TCU31" s="4"/>
      <c r="TCV31"/>
      <c r="TCW31" s="22"/>
      <c r="TCX31" s="22"/>
      <c r="TCY31" s="22"/>
      <c r="TCZ31" s="15"/>
      <c r="TDA31" s="23"/>
      <c r="TDB31" s="21"/>
      <c r="TDC31"/>
      <c r="TDD31" s="4"/>
      <c r="TDE31" s="4"/>
      <c r="TDF31"/>
      <c r="TDG31" s="22"/>
      <c r="TDH31" s="22"/>
      <c r="TDI31" s="22"/>
      <c r="TDJ31" s="15"/>
      <c r="TDK31" s="23"/>
      <c r="TDL31" s="21"/>
      <c r="TDM31"/>
      <c r="TDN31" s="4"/>
      <c r="TDO31" s="4"/>
      <c r="TDP31"/>
      <c r="TDQ31" s="22"/>
      <c r="TDR31" s="22"/>
      <c r="TDS31" s="22"/>
      <c r="TDT31" s="15"/>
      <c r="TDU31" s="23"/>
      <c r="TDV31" s="21"/>
      <c r="TDW31"/>
      <c r="TDX31" s="4"/>
      <c r="TDY31" s="4"/>
      <c r="TDZ31"/>
      <c r="TEA31" s="22"/>
      <c r="TEB31" s="22"/>
      <c r="TEC31" s="22"/>
      <c r="TED31" s="15"/>
      <c r="TEE31" s="23"/>
      <c r="TEF31" s="21"/>
      <c r="TEG31"/>
      <c r="TEH31" s="4"/>
      <c r="TEI31" s="4"/>
      <c r="TEJ31"/>
      <c r="TEK31" s="22"/>
      <c r="TEL31" s="22"/>
      <c r="TEM31" s="22"/>
      <c r="TEN31" s="15"/>
      <c r="TEO31" s="23"/>
      <c r="TEP31" s="21"/>
      <c r="TEQ31"/>
      <c r="TER31" s="4"/>
      <c r="TES31" s="4"/>
      <c r="TET31"/>
      <c r="TEU31" s="22"/>
      <c r="TEV31" s="22"/>
      <c r="TEW31" s="22"/>
      <c r="TEX31" s="15"/>
      <c r="TEY31" s="23"/>
      <c r="TEZ31" s="21"/>
      <c r="TFA31"/>
      <c r="TFB31" s="4"/>
      <c r="TFC31" s="4"/>
      <c r="TFD31"/>
      <c r="TFE31" s="22"/>
      <c r="TFF31" s="22"/>
      <c r="TFG31" s="22"/>
      <c r="TFH31" s="15"/>
      <c r="TFI31" s="23"/>
      <c r="TFJ31" s="21"/>
      <c r="TFK31"/>
      <c r="TFL31" s="4"/>
      <c r="TFM31" s="4"/>
      <c r="TFN31"/>
      <c r="TFO31" s="22"/>
      <c r="TFP31" s="22"/>
      <c r="TFQ31" s="22"/>
      <c r="TFR31" s="15"/>
      <c r="TFS31" s="23"/>
      <c r="TFT31" s="21"/>
      <c r="TFU31"/>
      <c r="TFV31" s="4"/>
      <c r="TFW31" s="4"/>
      <c r="TFX31"/>
      <c r="TFY31" s="22"/>
      <c r="TFZ31" s="22"/>
      <c r="TGA31" s="22"/>
      <c r="TGB31" s="15"/>
      <c r="TGC31" s="23"/>
      <c r="TGD31" s="21"/>
      <c r="TGE31"/>
      <c r="TGF31" s="4"/>
      <c r="TGG31" s="4"/>
      <c r="TGH31"/>
      <c r="TGI31" s="22"/>
      <c r="TGJ31" s="22"/>
      <c r="TGK31" s="22"/>
      <c r="TGL31" s="15"/>
      <c r="TGM31" s="23"/>
      <c r="TGN31" s="21"/>
      <c r="TGO31"/>
      <c r="TGP31" s="4"/>
      <c r="TGQ31" s="4"/>
      <c r="TGR31"/>
      <c r="TGS31" s="22"/>
      <c r="TGT31" s="22"/>
      <c r="TGU31" s="22"/>
      <c r="TGV31" s="15"/>
      <c r="TGW31" s="23"/>
      <c r="TGX31" s="21"/>
      <c r="TGY31"/>
      <c r="TGZ31" s="4"/>
      <c r="THA31" s="4"/>
      <c r="THB31"/>
      <c r="THC31" s="22"/>
      <c r="THD31" s="22"/>
      <c r="THE31" s="22"/>
      <c r="THF31" s="15"/>
      <c r="THG31" s="23"/>
      <c r="THH31" s="21"/>
      <c r="THI31"/>
      <c r="THJ31" s="4"/>
      <c r="THK31" s="4"/>
      <c r="THL31"/>
      <c r="THM31" s="22"/>
      <c r="THN31" s="22"/>
      <c r="THO31" s="22"/>
      <c r="THP31" s="15"/>
      <c r="THQ31" s="23"/>
      <c r="THR31" s="21"/>
      <c r="THS31"/>
      <c r="THT31" s="4"/>
      <c r="THU31" s="4"/>
      <c r="THV31"/>
      <c r="THW31" s="22"/>
      <c r="THX31" s="22"/>
      <c r="THY31" s="22"/>
      <c r="THZ31" s="15"/>
      <c r="TIA31" s="23"/>
      <c r="TIB31" s="21"/>
      <c r="TIC31"/>
      <c r="TID31" s="4"/>
      <c r="TIE31" s="4"/>
      <c r="TIF31"/>
      <c r="TIG31" s="22"/>
      <c r="TIH31" s="22"/>
      <c r="TII31" s="22"/>
      <c r="TIJ31" s="15"/>
      <c r="TIK31" s="23"/>
      <c r="TIL31" s="21"/>
      <c r="TIM31"/>
      <c r="TIN31" s="4"/>
      <c r="TIO31" s="4"/>
      <c r="TIP31"/>
      <c r="TIQ31" s="22"/>
      <c r="TIR31" s="22"/>
      <c r="TIS31" s="22"/>
      <c r="TIT31" s="15"/>
      <c r="TIU31" s="23"/>
      <c r="TIV31" s="21"/>
      <c r="TIW31"/>
      <c r="TIX31" s="4"/>
      <c r="TIY31" s="4"/>
      <c r="TIZ31"/>
      <c r="TJA31" s="22"/>
      <c r="TJB31" s="22"/>
      <c r="TJC31" s="22"/>
      <c r="TJD31" s="15"/>
      <c r="TJE31" s="23"/>
      <c r="TJF31" s="21"/>
      <c r="TJG31"/>
      <c r="TJH31" s="4"/>
      <c r="TJI31" s="4"/>
      <c r="TJJ31"/>
      <c r="TJK31" s="22"/>
      <c r="TJL31" s="22"/>
      <c r="TJM31" s="22"/>
      <c r="TJN31" s="15"/>
      <c r="TJO31" s="23"/>
      <c r="TJP31" s="21"/>
      <c r="TJQ31"/>
      <c r="TJR31" s="4"/>
      <c r="TJS31" s="4"/>
      <c r="TJT31"/>
      <c r="TJU31" s="22"/>
      <c r="TJV31" s="22"/>
      <c r="TJW31" s="22"/>
      <c r="TJX31" s="15"/>
      <c r="TJY31" s="23"/>
      <c r="TJZ31" s="21"/>
      <c r="TKA31"/>
      <c r="TKB31" s="4"/>
      <c r="TKC31" s="4"/>
      <c r="TKD31"/>
      <c r="TKE31" s="22"/>
      <c r="TKF31" s="22"/>
      <c r="TKG31" s="22"/>
      <c r="TKH31" s="15"/>
      <c r="TKI31" s="23"/>
      <c r="TKJ31" s="21"/>
      <c r="TKK31"/>
      <c r="TKL31" s="4"/>
      <c r="TKM31" s="4"/>
      <c r="TKN31"/>
      <c r="TKO31" s="22"/>
      <c r="TKP31" s="22"/>
      <c r="TKQ31" s="22"/>
      <c r="TKR31" s="15"/>
      <c r="TKS31" s="23"/>
      <c r="TKT31" s="21"/>
      <c r="TKU31"/>
      <c r="TKV31" s="4"/>
      <c r="TKW31" s="4"/>
      <c r="TKX31"/>
      <c r="TKY31" s="22"/>
      <c r="TKZ31" s="22"/>
      <c r="TLA31" s="22"/>
      <c r="TLB31" s="15"/>
      <c r="TLC31" s="23"/>
      <c r="TLD31" s="21"/>
      <c r="TLE31"/>
      <c r="TLF31" s="4"/>
      <c r="TLG31" s="4"/>
      <c r="TLH31"/>
      <c r="TLI31" s="22"/>
      <c r="TLJ31" s="22"/>
      <c r="TLK31" s="22"/>
      <c r="TLL31" s="15"/>
      <c r="TLM31" s="23"/>
      <c r="TLN31" s="21"/>
      <c r="TLO31"/>
      <c r="TLP31" s="4"/>
      <c r="TLQ31" s="4"/>
      <c r="TLR31"/>
      <c r="TLS31" s="22"/>
      <c r="TLT31" s="22"/>
      <c r="TLU31" s="22"/>
      <c r="TLV31" s="15"/>
      <c r="TLW31" s="23"/>
      <c r="TLX31" s="21"/>
      <c r="TLY31"/>
      <c r="TLZ31" s="4"/>
      <c r="TMA31" s="4"/>
      <c r="TMB31"/>
      <c r="TMC31" s="22"/>
      <c r="TMD31" s="22"/>
      <c r="TME31" s="22"/>
      <c r="TMF31" s="15"/>
      <c r="TMG31" s="23"/>
      <c r="TMH31" s="21"/>
      <c r="TMI31"/>
      <c r="TMJ31" s="4"/>
      <c r="TMK31" s="4"/>
      <c r="TML31"/>
      <c r="TMM31" s="22"/>
      <c r="TMN31" s="22"/>
      <c r="TMO31" s="22"/>
      <c r="TMP31" s="15"/>
      <c r="TMQ31" s="23"/>
      <c r="TMR31" s="21"/>
      <c r="TMS31"/>
      <c r="TMT31" s="4"/>
      <c r="TMU31" s="4"/>
      <c r="TMV31"/>
      <c r="TMW31" s="22"/>
      <c r="TMX31" s="22"/>
      <c r="TMY31" s="22"/>
      <c r="TMZ31" s="15"/>
      <c r="TNA31" s="23"/>
      <c r="TNB31" s="21"/>
      <c r="TNC31"/>
      <c r="TND31" s="4"/>
      <c r="TNE31" s="4"/>
      <c r="TNF31"/>
      <c r="TNG31" s="22"/>
      <c r="TNH31" s="22"/>
      <c r="TNI31" s="22"/>
      <c r="TNJ31" s="15"/>
      <c r="TNK31" s="23"/>
      <c r="TNL31" s="21"/>
      <c r="TNM31"/>
      <c r="TNN31" s="4"/>
      <c r="TNO31" s="4"/>
      <c r="TNP31"/>
      <c r="TNQ31" s="22"/>
      <c r="TNR31" s="22"/>
      <c r="TNS31" s="22"/>
      <c r="TNT31" s="15"/>
      <c r="TNU31" s="23"/>
      <c r="TNV31" s="21"/>
      <c r="TNW31"/>
      <c r="TNX31" s="4"/>
      <c r="TNY31" s="4"/>
      <c r="TNZ31"/>
      <c r="TOA31" s="22"/>
      <c r="TOB31" s="22"/>
      <c r="TOC31" s="22"/>
      <c r="TOD31" s="15"/>
      <c r="TOE31" s="23"/>
      <c r="TOF31" s="21"/>
      <c r="TOG31"/>
      <c r="TOH31" s="4"/>
      <c r="TOI31" s="4"/>
      <c r="TOJ31"/>
      <c r="TOK31" s="22"/>
      <c r="TOL31" s="22"/>
      <c r="TOM31" s="22"/>
      <c r="TON31" s="15"/>
      <c r="TOO31" s="23"/>
      <c r="TOP31" s="21"/>
      <c r="TOQ31"/>
      <c r="TOR31" s="4"/>
      <c r="TOS31" s="4"/>
      <c r="TOT31"/>
      <c r="TOU31" s="22"/>
      <c r="TOV31" s="22"/>
      <c r="TOW31" s="22"/>
      <c r="TOX31" s="15"/>
      <c r="TOY31" s="23"/>
      <c r="TOZ31" s="21"/>
      <c r="TPA31"/>
      <c r="TPB31" s="4"/>
      <c r="TPC31" s="4"/>
      <c r="TPD31"/>
      <c r="TPE31" s="22"/>
      <c r="TPF31" s="22"/>
      <c r="TPG31" s="22"/>
      <c r="TPH31" s="15"/>
      <c r="TPI31" s="23"/>
      <c r="TPJ31" s="21"/>
      <c r="TPK31"/>
      <c r="TPL31" s="4"/>
      <c r="TPM31" s="4"/>
      <c r="TPN31"/>
      <c r="TPO31" s="22"/>
      <c r="TPP31" s="22"/>
      <c r="TPQ31" s="22"/>
      <c r="TPR31" s="15"/>
      <c r="TPS31" s="23"/>
      <c r="TPT31" s="21"/>
      <c r="TPU31"/>
      <c r="TPV31" s="4"/>
      <c r="TPW31" s="4"/>
      <c r="TPX31"/>
      <c r="TPY31" s="22"/>
      <c r="TPZ31" s="22"/>
      <c r="TQA31" s="22"/>
      <c r="TQB31" s="15"/>
      <c r="TQC31" s="23"/>
      <c r="TQD31" s="21"/>
      <c r="TQE31"/>
      <c r="TQF31" s="4"/>
      <c r="TQG31" s="4"/>
      <c r="TQH31"/>
      <c r="TQI31" s="22"/>
      <c r="TQJ31" s="22"/>
      <c r="TQK31" s="22"/>
      <c r="TQL31" s="15"/>
      <c r="TQM31" s="23"/>
      <c r="TQN31" s="21"/>
      <c r="TQO31"/>
      <c r="TQP31" s="4"/>
      <c r="TQQ31" s="4"/>
      <c r="TQR31"/>
      <c r="TQS31" s="22"/>
      <c r="TQT31" s="22"/>
      <c r="TQU31" s="22"/>
      <c r="TQV31" s="15"/>
      <c r="TQW31" s="23"/>
      <c r="TQX31" s="21"/>
      <c r="TQY31"/>
      <c r="TQZ31" s="4"/>
      <c r="TRA31" s="4"/>
      <c r="TRB31"/>
      <c r="TRC31" s="22"/>
      <c r="TRD31" s="22"/>
      <c r="TRE31" s="22"/>
      <c r="TRF31" s="15"/>
      <c r="TRG31" s="23"/>
      <c r="TRH31" s="21"/>
      <c r="TRI31"/>
      <c r="TRJ31" s="4"/>
      <c r="TRK31" s="4"/>
      <c r="TRL31"/>
      <c r="TRM31" s="22"/>
      <c r="TRN31" s="22"/>
      <c r="TRO31" s="22"/>
      <c r="TRP31" s="15"/>
      <c r="TRQ31" s="23"/>
      <c r="TRR31" s="21"/>
      <c r="TRS31"/>
      <c r="TRT31" s="4"/>
      <c r="TRU31" s="4"/>
      <c r="TRV31"/>
      <c r="TRW31" s="22"/>
      <c r="TRX31" s="22"/>
      <c r="TRY31" s="22"/>
      <c r="TRZ31" s="15"/>
      <c r="TSA31" s="23"/>
      <c r="TSB31" s="21"/>
      <c r="TSC31"/>
      <c r="TSD31" s="4"/>
      <c r="TSE31" s="4"/>
      <c r="TSF31"/>
      <c r="TSG31" s="22"/>
      <c r="TSH31" s="22"/>
      <c r="TSI31" s="22"/>
      <c r="TSJ31" s="15"/>
      <c r="TSK31" s="23"/>
      <c r="TSL31" s="21"/>
      <c r="TSM31"/>
      <c r="TSN31" s="4"/>
      <c r="TSO31" s="4"/>
      <c r="TSP31"/>
      <c r="TSQ31" s="22"/>
      <c r="TSR31" s="22"/>
      <c r="TSS31" s="22"/>
      <c r="TST31" s="15"/>
      <c r="TSU31" s="23"/>
      <c r="TSV31" s="21"/>
      <c r="TSW31"/>
      <c r="TSX31" s="4"/>
      <c r="TSY31" s="4"/>
      <c r="TSZ31"/>
      <c r="TTA31" s="22"/>
      <c r="TTB31" s="22"/>
      <c r="TTC31" s="22"/>
      <c r="TTD31" s="15"/>
      <c r="TTE31" s="23"/>
      <c r="TTF31" s="21"/>
      <c r="TTG31"/>
      <c r="TTH31" s="4"/>
      <c r="TTI31" s="4"/>
      <c r="TTJ31"/>
      <c r="TTK31" s="22"/>
      <c r="TTL31" s="22"/>
      <c r="TTM31" s="22"/>
      <c r="TTN31" s="15"/>
      <c r="TTO31" s="23"/>
      <c r="TTP31" s="21"/>
      <c r="TTQ31"/>
      <c r="TTR31" s="4"/>
      <c r="TTS31" s="4"/>
      <c r="TTT31"/>
      <c r="TTU31" s="22"/>
      <c r="TTV31" s="22"/>
      <c r="TTW31" s="22"/>
      <c r="TTX31" s="15"/>
      <c r="TTY31" s="23"/>
      <c r="TTZ31" s="21"/>
      <c r="TUA31"/>
      <c r="TUB31" s="4"/>
      <c r="TUC31" s="4"/>
      <c r="TUD31"/>
      <c r="TUE31" s="22"/>
      <c r="TUF31" s="22"/>
      <c r="TUG31" s="22"/>
      <c r="TUH31" s="15"/>
      <c r="TUI31" s="23"/>
      <c r="TUJ31" s="21"/>
      <c r="TUK31"/>
      <c r="TUL31" s="4"/>
      <c r="TUM31" s="4"/>
      <c r="TUN31"/>
      <c r="TUO31" s="22"/>
      <c r="TUP31" s="22"/>
      <c r="TUQ31" s="22"/>
      <c r="TUR31" s="15"/>
      <c r="TUS31" s="23"/>
      <c r="TUT31" s="21"/>
      <c r="TUU31"/>
      <c r="TUV31" s="4"/>
      <c r="TUW31" s="4"/>
      <c r="TUX31"/>
      <c r="TUY31" s="22"/>
      <c r="TUZ31" s="22"/>
      <c r="TVA31" s="22"/>
      <c r="TVB31" s="15"/>
      <c r="TVC31" s="23"/>
      <c r="TVD31" s="21"/>
      <c r="TVE31"/>
      <c r="TVF31" s="4"/>
      <c r="TVG31" s="4"/>
      <c r="TVH31"/>
      <c r="TVI31" s="22"/>
      <c r="TVJ31" s="22"/>
      <c r="TVK31" s="22"/>
      <c r="TVL31" s="15"/>
      <c r="TVM31" s="23"/>
      <c r="TVN31" s="21"/>
      <c r="TVO31"/>
      <c r="TVP31" s="4"/>
      <c r="TVQ31" s="4"/>
      <c r="TVR31"/>
      <c r="TVS31" s="22"/>
      <c r="TVT31" s="22"/>
      <c r="TVU31" s="22"/>
      <c r="TVV31" s="15"/>
      <c r="TVW31" s="23"/>
      <c r="TVX31" s="21"/>
      <c r="TVY31"/>
      <c r="TVZ31" s="4"/>
      <c r="TWA31" s="4"/>
      <c r="TWB31"/>
      <c r="TWC31" s="22"/>
      <c r="TWD31" s="22"/>
      <c r="TWE31" s="22"/>
      <c r="TWF31" s="15"/>
      <c r="TWG31" s="23"/>
      <c r="TWH31" s="21"/>
      <c r="TWI31"/>
      <c r="TWJ31" s="4"/>
      <c r="TWK31" s="4"/>
      <c r="TWL31"/>
      <c r="TWM31" s="22"/>
      <c r="TWN31" s="22"/>
      <c r="TWO31" s="22"/>
      <c r="TWP31" s="15"/>
      <c r="TWQ31" s="23"/>
      <c r="TWR31" s="21"/>
      <c r="TWS31"/>
      <c r="TWT31" s="4"/>
      <c r="TWU31" s="4"/>
      <c r="TWV31"/>
      <c r="TWW31" s="22"/>
      <c r="TWX31" s="22"/>
      <c r="TWY31" s="22"/>
      <c r="TWZ31" s="15"/>
      <c r="TXA31" s="23"/>
      <c r="TXB31" s="21"/>
      <c r="TXC31"/>
      <c r="TXD31" s="4"/>
      <c r="TXE31" s="4"/>
      <c r="TXF31"/>
      <c r="TXG31" s="22"/>
      <c r="TXH31" s="22"/>
      <c r="TXI31" s="22"/>
      <c r="TXJ31" s="15"/>
      <c r="TXK31" s="23"/>
      <c r="TXL31" s="21"/>
      <c r="TXM31"/>
      <c r="TXN31" s="4"/>
      <c r="TXO31" s="4"/>
      <c r="TXP31"/>
      <c r="TXQ31" s="22"/>
      <c r="TXR31" s="22"/>
      <c r="TXS31" s="22"/>
      <c r="TXT31" s="15"/>
      <c r="TXU31" s="23"/>
      <c r="TXV31" s="21"/>
      <c r="TXW31"/>
      <c r="TXX31" s="4"/>
      <c r="TXY31" s="4"/>
      <c r="TXZ31"/>
      <c r="TYA31" s="22"/>
      <c r="TYB31" s="22"/>
      <c r="TYC31" s="22"/>
      <c r="TYD31" s="15"/>
      <c r="TYE31" s="23"/>
      <c r="TYF31" s="21"/>
      <c r="TYG31"/>
      <c r="TYH31" s="4"/>
      <c r="TYI31" s="4"/>
      <c r="TYJ31"/>
      <c r="TYK31" s="22"/>
      <c r="TYL31" s="22"/>
      <c r="TYM31" s="22"/>
      <c r="TYN31" s="15"/>
      <c r="TYO31" s="23"/>
      <c r="TYP31" s="21"/>
      <c r="TYQ31"/>
      <c r="TYR31" s="4"/>
      <c r="TYS31" s="4"/>
      <c r="TYT31"/>
      <c r="TYU31" s="22"/>
      <c r="TYV31" s="22"/>
      <c r="TYW31" s="22"/>
      <c r="TYX31" s="15"/>
      <c r="TYY31" s="23"/>
      <c r="TYZ31" s="21"/>
      <c r="TZA31"/>
      <c r="TZB31" s="4"/>
      <c r="TZC31" s="4"/>
      <c r="TZD31"/>
      <c r="TZE31" s="22"/>
      <c r="TZF31" s="22"/>
      <c r="TZG31" s="22"/>
      <c r="TZH31" s="15"/>
      <c r="TZI31" s="23"/>
      <c r="TZJ31" s="21"/>
      <c r="TZK31"/>
      <c r="TZL31" s="4"/>
      <c r="TZM31" s="4"/>
      <c r="TZN31"/>
      <c r="TZO31" s="22"/>
      <c r="TZP31" s="22"/>
      <c r="TZQ31" s="22"/>
      <c r="TZR31" s="15"/>
      <c r="TZS31" s="23"/>
      <c r="TZT31" s="21"/>
      <c r="TZU31"/>
      <c r="TZV31" s="4"/>
      <c r="TZW31" s="4"/>
      <c r="TZX31"/>
      <c r="TZY31" s="22"/>
      <c r="TZZ31" s="22"/>
      <c r="UAA31" s="22"/>
      <c r="UAB31" s="15"/>
      <c r="UAC31" s="23"/>
      <c r="UAD31" s="21"/>
      <c r="UAE31"/>
      <c r="UAF31" s="4"/>
      <c r="UAG31" s="4"/>
      <c r="UAH31"/>
      <c r="UAI31" s="22"/>
      <c r="UAJ31" s="22"/>
      <c r="UAK31" s="22"/>
      <c r="UAL31" s="15"/>
      <c r="UAM31" s="23"/>
      <c r="UAN31" s="21"/>
      <c r="UAO31"/>
      <c r="UAP31" s="4"/>
      <c r="UAQ31" s="4"/>
      <c r="UAR31"/>
      <c r="UAS31" s="22"/>
      <c r="UAT31" s="22"/>
      <c r="UAU31" s="22"/>
      <c r="UAV31" s="15"/>
      <c r="UAW31" s="23"/>
      <c r="UAX31" s="21"/>
      <c r="UAY31"/>
      <c r="UAZ31" s="4"/>
      <c r="UBA31" s="4"/>
      <c r="UBB31"/>
      <c r="UBC31" s="22"/>
      <c r="UBD31" s="22"/>
      <c r="UBE31" s="22"/>
      <c r="UBF31" s="15"/>
      <c r="UBG31" s="23"/>
      <c r="UBH31" s="21"/>
      <c r="UBI31"/>
      <c r="UBJ31" s="4"/>
      <c r="UBK31" s="4"/>
      <c r="UBL31"/>
      <c r="UBM31" s="22"/>
      <c r="UBN31" s="22"/>
      <c r="UBO31" s="22"/>
      <c r="UBP31" s="15"/>
      <c r="UBQ31" s="23"/>
      <c r="UBR31" s="21"/>
      <c r="UBS31"/>
      <c r="UBT31" s="4"/>
      <c r="UBU31" s="4"/>
      <c r="UBV31"/>
      <c r="UBW31" s="22"/>
      <c r="UBX31" s="22"/>
      <c r="UBY31" s="22"/>
      <c r="UBZ31" s="15"/>
      <c r="UCA31" s="23"/>
      <c r="UCB31" s="21"/>
      <c r="UCC31"/>
      <c r="UCD31" s="4"/>
      <c r="UCE31" s="4"/>
      <c r="UCF31"/>
      <c r="UCG31" s="22"/>
      <c r="UCH31" s="22"/>
      <c r="UCI31" s="22"/>
      <c r="UCJ31" s="15"/>
      <c r="UCK31" s="23"/>
      <c r="UCL31" s="21"/>
      <c r="UCM31"/>
      <c r="UCN31" s="4"/>
      <c r="UCO31" s="4"/>
      <c r="UCP31"/>
      <c r="UCQ31" s="22"/>
      <c r="UCR31" s="22"/>
      <c r="UCS31" s="22"/>
      <c r="UCT31" s="15"/>
      <c r="UCU31" s="23"/>
      <c r="UCV31" s="21"/>
      <c r="UCW31"/>
      <c r="UCX31" s="4"/>
      <c r="UCY31" s="4"/>
      <c r="UCZ31"/>
      <c r="UDA31" s="22"/>
      <c r="UDB31" s="22"/>
      <c r="UDC31" s="22"/>
      <c r="UDD31" s="15"/>
      <c r="UDE31" s="23"/>
      <c r="UDF31" s="21"/>
      <c r="UDG31"/>
      <c r="UDH31" s="4"/>
      <c r="UDI31" s="4"/>
      <c r="UDJ31"/>
      <c r="UDK31" s="22"/>
      <c r="UDL31" s="22"/>
      <c r="UDM31" s="22"/>
      <c r="UDN31" s="15"/>
      <c r="UDO31" s="23"/>
      <c r="UDP31" s="21"/>
      <c r="UDQ31"/>
      <c r="UDR31" s="4"/>
      <c r="UDS31" s="4"/>
      <c r="UDT31"/>
      <c r="UDU31" s="22"/>
      <c r="UDV31" s="22"/>
      <c r="UDW31" s="22"/>
      <c r="UDX31" s="15"/>
      <c r="UDY31" s="23"/>
      <c r="UDZ31" s="21"/>
      <c r="UEA31"/>
      <c r="UEB31" s="4"/>
      <c r="UEC31" s="4"/>
      <c r="UED31"/>
      <c r="UEE31" s="22"/>
      <c r="UEF31" s="22"/>
      <c r="UEG31" s="22"/>
      <c r="UEH31" s="15"/>
      <c r="UEI31" s="23"/>
      <c r="UEJ31" s="21"/>
      <c r="UEK31"/>
      <c r="UEL31" s="4"/>
      <c r="UEM31" s="4"/>
      <c r="UEN31"/>
      <c r="UEO31" s="22"/>
      <c r="UEP31" s="22"/>
      <c r="UEQ31" s="22"/>
      <c r="UER31" s="15"/>
      <c r="UES31" s="23"/>
      <c r="UET31" s="21"/>
      <c r="UEU31"/>
      <c r="UEV31" s="4"/>
      <c r="UEW31" s="4"/>
      <c r="UEX31"/>
      <c r="UEY31" s="22"/>
      <c r="UEZ31" s="22"/>
      <c r="UFA31" s="22"/>
      <c r="UFB31" s="15"/>
      <c r="UFC31" s="23"/>
      <c r="UFD31" s="21"/>
      <c r="UFE31"/>
      <c r="UFF31" s="4"/>
      <c r="UFG31" s="4"/>
      <c r="UFH31"/>
      <c r="UFI31" s="22"/>
      <c r="UFJ31" s="22"/>
      <c r="UFK31" s="22"/>
      <c r="UFL31" s="15"/>
      <c r="UFM31" s="23"/>
      <c r="UFN31" s="21"/>
      <c r="UFO31"/>
      <c r="UFP31" s="4"/>
      <c r="UFQ31" s="4"/>
      <c r="UFR31"/>
      <c r="UFS31" s="22"/>
      <c r="UFT31" s="22"/>
      <c r="UFU31" s="22"/>
      <c r="UFV31" s="15"/>
      <c r="UFW31" s="23"/>
      <c r="UFX31" s="21"/>
      <c r="UFY31"/>
      <c r="UFZ31" s="4"/>
      <c r="UGA31" s="4"/>
      <c r="UGB31"/>
      <c r="UGC31" s="22"/>
      <c r="UGD31" s="22"/>
      <c r="UGE31" s="22"/>
      <c r="UGF31" s="15"/>
      <c r="UGG31" s="23"/>
      <c r="UGH31" s="21"/>
      <c r="UGI31"/>
      <c r="UGJ31" s="4"/>
      <c r="UGK31" s="4"/>
      <c r="UGL31"/>
      <c r="UGM31" s="22"/>
      <c r="UGN31" s="22"/>
      <c r="UGO31" s="22"/>
      <c r="UGP31" s="15"/>
      <c r="UGQ31" s="23"/>
      <c r="UGR31" s="21"/>
      <c r="UGS31"/>
      <c r="UGT31" s="4"/>
      <c r="UGU31" s="4"/>
      <c r="UGV31"/>
      <c r="UGW31" s="22"/>
      <c r="UGX31" s="22"/>
      <c r="UGY31" s="22"/>
      <c r="UGZ31" s="15"/>
      <c r="UHA31" s="23"/>
      <c r="UHB31" s="21"/>
      <c r="UHC31"/>
      <c r="UHD31" s="4"/>
      <c r="UHE31" s="4"/>
      <c r="UHF31"/>
      <c r="UHG31" s="22"/>
      <c r="UHH31" s="22"/>
      <c r="UHI31" s="22"/>
      <c r="UHJ31" s="15"/>
      <c r="UHK31" s="23"/>
      <c r="UHL31" s="21"/>
      <c r="UHM31"/>
      <c r="UHN31" s="4"/>
      <c r="UHO31" s="4"/>
      <c r="UHP31"/>
      <c r="UHQ31" s="22"/>
      <c r="UHR31" s="22"/>
      <c r="UHS31" s="22"/>
      <c r="UHT31" s="15"/>
      <c r="UHU31" s="23"/>
      <c r="UHV31" s="21"/>
      <c r="UHW31"/>
      <c r="UHX31" s="4"/>
      <c r="UHY31" s="4"/>
      <c r="UHZ31"/>
      <c r="UIA31" s="22"/>
      <c r="UIB31" s="22"/>
      <c r="UIC31" s="22"/>
      <c r="UID31" s="15"/>
      <c r="UIE31" s="23"/>
      <c r="UIF31" s="21"/>
      <c r="UIG31"/>
      <c r="UIH31" s="4"/>
      <c r="UII31" s="4"/>
      <c r="UIJ31"/>
      <c r="UIK31" s="22"/>
      <c r="UIL31" s="22"/>
      <c r="UIM31" s="22"/>
      <c r="UIN31" s="15"/>
      <c r="UIO31" s="23"/>
      <c r="UIP31" s="21"/>
      <c r="UIQ31"/>
      <c r="UIR31" s="4"/>
      <c r="UIS31" s="4"/>
      <c r="UIT31"/>
      <c r="UIU31" s="22"/>
      <c r="UIV31" s="22"/>
      <c r="UIW31" s="22"/>
      <c r="UIX31" s="15"/>
      <c r="UIY31" s="23"/>
      <c r="UIZ31" s="21"/>
      <c r="UJA31"/>
      <c r="UJB31" s="4"/>
      <c r="UJC31" s="4"/>
      <c r="UJD31"/>
      <c r="UJE31" s="22"/>
      <c r="UJF31" s="22"/>
      <c r="UJG31" s="22"/>
      <c r="UJH31" s="15"/>
      <c r="UJI31" s="23"/>
      <c r="UJJ31" s="21"/>
      <c r="UJK31"/>
      <c r="UJL31" s="4"/>
      <c r="UJM31" s="4"/>
      <c r="UJN31"/>
      <c r="UJO31" s="22"/>
      <c r="UJP31" s="22"/>
      <c r="UJQ31" s="22"/>
      <c r="UJR31" s="15"/>
      <c r="UJS31" s="23"/>
      <c r="UJT31" s="21"/>
      <c r="UJU31"/>
      <c r="UJV31" s="4"/>
      <c r="UJW31" s="4"/>
      <c r="UJX31"/>
      <c r="UJY31" s="22"/>
      <c r="UJZ31" s="22"/>
      <c r="UKA31" s="22"/>
      <c r="UKB31" s="15"/>
      <c r="UKC31" s="23"/>
      <c r="UKD31" s="21"/>
      <c r="UKE31"/>
      <c r="UKF31" s="4"/>
      <c r="UKG31" s="4"/>
      <c r="UKH31"/>
      <c r="UKI31" s="22"/>
      <c r="UKJ31" s="22"/>
      <c r="UKK31" s="22"/>
      <c r="UKL31" s="15"/>
      <c r="UKM31" s="23"/>
      <c r="UKN31" s="21"/>
      <c r="UKO31"/>
      <c r="UKP31" s="4"/>
      <c r="UKQ31" s="4"/>
      <c r="UKR31"/>
      <c r="UKS31" s="22"/>
      <c r="UKT31" s="22"/>
      <c r="UKU31" s="22"/>
      <c r="UKV31" s="15"/>
      <c r="UKW31" s="23"/>
      <c r="UKX31" s="21"/>
      <c r="UKY31"/>
      <c r="UKZ31" s="4"/>
      <c r="ULA31" s="4"/>
      <c r="ULB31"/>
      <c r="ULC31" s="22"/>
      <c r="ULD31" s="22"/>
      <c r="ULE31" s="22"/>
      <c r="ULF31" s="15"/>
      <c r="ULG31" s="23"/>
      <c r="ULH31" s="21"/>
      <c r="ULI31"/>
      <c r="ULJ31" s="4"/>
      <c r="ULK31" s="4"/>
      <c r="ULL31"/>
      <c r="ULM31" s="22"/>
      <c r="ULN31" s="22"/>
      <c r="ULO31" s="22"/>
      <c r="ULP31" s="15"/>
      <c r="ULQ31" s="23"/>
      <c r="ULR31" s="21"/>
      <c r="ULS31"/>
      <c r="ULT31" s="4"/>
      <c r="ULU31" s="4"/>
      <c r="ULV31"/>
      <c r="ULW31" s="22"/>
      <c r="ULX31" s="22"/>
      <c r="ULY31" s="22"/>
      <c r="ULZ31" s="15"/>
      <c r="UMA31" s="23"/>
      <c r="UMB31" s="21"/>
      <c r="UMC31"/>
      <c r="UMD31" s="4"/>
      <c r="UME31" s="4"/>
      <c r="UMF31"/>
      <c r="UMG31" s="22"/>
      <c r="UMH31" s="22"/>
      <c r="UMI31" s="22"/>
      <c r="UMJ31" s="15"/>
      <c r="UMK31" s="23"/>
      <c r="UML31" s="21"/>
      <c r="UMM31"/>
      <c r="UMN31" s="4"/>
      <c r="UMO31" s="4"/>
      <c r="UMP31"/>
      <c r="UMQ31" s="22"/>
      <c r="UMR31" s="22"/>
      <c r="UMS31" s="22"/>
      <c r="UMT31" s="15"/>
      <c r="UMU31" s="23"/>
      <c r="UMV31" s="21"/>
      <c r="UMW31"/>
      <c r="UMX31" s="4"/>
      <c r="UMY31" s="4"/>
      <c r="UMZ31"/>
      <c r="UNA31" s="22"/>
      <c r="UNB31" s="22"/>
      <c r="UNC31" s="22"/>
      <c r="UND31" s="15"/>
      <c r="UNE31" s="23"/>
      <c r="UNF31" s="21"/>
      <c r="UNG31"/>
      <c r="UNH31" s="4"/>
      <c r="UNI31" s="4"/>
      <c r="UNJ31"/>
      <c r="UNK31" s="22"/>
      <c r="UNL31" s="22"/>
      <c r="UNM31" s="22"/>
      <c r="UNN31" s="15"/>
      <c r="UNO31" s="23"/>
      <c r="UNP31" s="21"/>
      <c r="UNQ31"/>
      <c r="UNR31" s="4"/>
      <c r="UNS31" s="4"/>
      <c r="UNT31"/>
      <c r="UNU31" s="22"/>
      <c r="UNV31" s="22"/>
      <c r="UNW31" s="22"/>
      <c r="UNX31" s="15"/>
      <c r="UNY31" s="23"/>
      <c r="UNZ31" s="21"/>
      <c r="UOA31"/>
      <c r="UOB31" s="4"/>
      <c r="UOC31" s="4"/>
      <c r="UOD31"/>
      <c r="UOE31" s="22"/>
      <c r="UOF31" s="22"/>
      <c r="UOG31" s="22"/>
      <c r="UOH31" s="15"/>
      <c r="UOI31" s="23"/>
      <c r="UOJ31" s="21"/>
      <c r="UOK31"/>
      <c r="UOL31" s="4"/>
      <c r="UOM31" s="4"/>
      <c r="UON31"/>
      <c r="UOO31" s="22"/>
      <c r="UOP31" s="22"/>
      <c r="UOQ31" s="22"/>
      <c r="UOR31" s="15"/>
      <c r="UOS31" s="23"/>
      <c r="UOT31" s="21"/>
      <c r="UOU31"/>
      <c r="UOV31" s="4"/>
      <c r="UOW31" s="4"/>
      <c r="UOX31"/>
      <c r="UOY31" s="22"/>
      <c r="UOZ31" s="22"/>
      <c r="UPA31" s="22"/>
      <c r="UPB31" s="15"/>
      <c r="UPC31" s="23"/>
      <c r="UPD31" s="21"/>
      <c r="UPE31"/>
      <c r="UPF31" s="4"/>
      <c r="UPG31" s="4"/>
      <c r="UPH31"/>
      <c r="UPI31" s="22"/>
      <c r="UPJ31" s="22"/>
      <c r="UPK31" s="22"/>
      <c r="UPL31" s="15"/>
      <c r="UPM31" s="23"/>
      <c r="UPN31" s="21"/>
      <c r="UPO31"/>
      <c r="UPP31" s="4"/>
      <c r="UPQ31" s="4"/>
      <c r="UPR31"/>
      <c r="UPS31" s="22"/>
      <c r="UPT31" s="22"/>
      <c r="UPU31" s="22"/>
      <c r="UPV31" s="15"/>
      <c r="UPW31" s="23"/>
      <c r="UPX31" s="21"/>
      <c r="UPY31"/>
      <c r="UPZ31" s="4"/>
      <c r="UQA31" s="4"/>
      <c r="UQB31"/>
      <c r="UQC31" s="22"/>
      <c r="UQD31" s="22"/>
      <c r="UQE31" s="22"/>
      <c r="UQF31" s="15"/>
      <c r="UQG31" s="23"/>
      <c r="UQH31" s="21"/>
      <c r="UQI31"/>
      <c r="UQJ31" s="4"/>
      <c r="UQK31" s="4"/>
      <c r="UQL31"/>
      <c r="UQM31" s="22"/>
      <c r="UQN31" s="22"/>
      <c r="UQO31" s="22"/>
      <c r="UQP31" s="15"/>
      <c r="UQQ31" s="23"/>
      <c r="UQR31" s="21"/>
      <c r="UQS31"/>
      <c r="UQT31" s="4"/>
      <c r="UQU31" s="4"/>
      <c r="UQV31"/>
      <c r="UQW31" s="22"/>
      <c r="UQX31" s="22"/>
      <c r="UQY31" s="22"/>
      <c r="UQZ31" s="15"/>
      <c r="URA31" s="23"/>
      <c r="URB31" s="21"/>
      <c r="URC31"/>
      <c r="URD31" s="4"/>
      <c r="URE31" s="4"/>
      <c r="URF31"/>
      <c r="URG31" s="22"/>
      <c r="URH31" s="22"/>
      <c r="URI31" s="22"/>
      <c r="URJ31" s="15"/>
      <c r="URK31" s="23"/>
      <c r="URL31" s="21"/>
      <c r="URM31"/>
      <c r="URN31" s="4"/>
      <c r="URO31" s="4"/>
      <c r="URP31"/>
      <c r="URQ31" s="22"/>
      <c r="URR31" s="22"/>
      <c r="URS31" s="22"/>
      <c r="URT31" s="15"/>
      <c r="URU31" s="23"/>
      <c r="URV31" s="21"/>
      <c r="URW31"/>
      <c r="URX31" s="4"/>
      <c r="URY31" s="4"/>
      <c r="URZ31"/>
      <c r="USA31" s="22"/>
      <c r="USB31" s="22"/>
      <c r="USC31" s="22"/>
      <c r="USD31" s="15"/>
      <c r="USE31" s="23"/>
      <c r="USF31" s="21"/>
      <c r="USG31"/>
      <c r="USH31" s="4"/>
      <c r="USI31" s="4"/>
      <c r="USJ31"/>
      <c r="USK31" s="22"/>
      <c r="USL31" s="22"/>
      <c r="USM31" s="22"/>
      <c r="USN31" s="15"/>
      <c r="USO31" s="23"/>
      <c r="USP31" s="21"/>
      <c r="USQ31"/>
      <c r="USR31" s="4"/>
      <c r="USS31" s="4"/>
      <c r="UST31"/>
      <c r="USU31" s="22"/>
      <c r="USV31" s="22"/>
      <c r="USW31" s="22"/>
      <c r="USX31" s="15"/>
      <c r="USY31" s="23"/>
      <c r="USZ31" s="21"/>
      <c r="UTA31"/>
      <c r="UTB31" s="4"/>
      <c r="UTC31" s="4"/>
      <c r="UTD31"/>
      <c r="UTE31" s="22"/>
      <c r="UTF31" s="22"/>
      <c r="UTG31" s="22"/>
      <c r="UTH31" s="15"/>
      <c r="UTI31" s="23"/>
      <c r="UTJ31" s="21"/>
      <c r="UTK31"/>
      <c r="UTL31" s="4"/>
      <c r="UTM31" s="4"/>
      <c r="UTN31"/>
      <c r="UTO31" s="22"/>
      <c r="UTP31" s="22"/>
      <c r="UTQ31" s="22"/>
      <c r="UTR31" s="15"/>
      <c r="UTS31" s="23"/>
      <c r="UTT31" s="21"/>
      <c r="UTU31"/>
      <c r="UTV31" s="4"/>
      <c r="UTW31" s="4"/>
      <c r="UTX31"/>
      <c r="UTY31" s="22"/>
      <c r="UTZ31" s="22"/>
      <c r="UUA31" s="22"/>
      <c r="UUB31" s="15"/>
      <c r="UUC31" s="23"/>
      <c r="UUD31" s="21"/>
      <c r="UUE31"/>
      <c r="UUF31" s="4"/>
      <c r="UUG31" s="4"/>
      <c r="UUH31"/>
      <c r="UUI31" s="22"/>
      <c r="UUJ31" s="22"/>
      <c r="UUK31" s="22"/>
      <c r="UUL31" s="15"/>
      <c r="UUM31" s="23"/>
      <c r="UUN31" s="21"/>
      <c r="UUO31"/>
      <c r="UUP31" s="4"/>
      <c r="UUQ31" s="4"/>
      <c r="UUR31"/>
      <c r="UUS31" s="22"/>
      <c r="UUT31" s="22"/>
      <c r="UUU31" s="22"/>
      <c r="UUV31" s="15"/>
      <c r="UUW31" s="23"/>
      <c r="UUX31" s="21"/>
      <c r="UUY31"/>
      <c r="UUZ31" s="4"/>
      <c r="UVA31" s="4"/>
      <c r="UVB31"/>
      <c r="UVC31" s="22"/>
      <c r="UVD31" s="22"/>
      <c r="UVE31" s="22"/>
      <c r="UVF31" s="15"/>
      <c r="UVG31" s="23"/>
      <c r="UVH31" s="21"/>
      <c r="UVI31"/>
      <c r="UVJ31" s="4"/>
      <c r="UVK31" s="4"/>
      <c r="UVL31"/>
      <c r="UVM31" s="22"/>
      <c r="UVN31" s="22"/>
      <c r="UVO31" s="22"/>
      <c r="UVP31" s="15"/>
      <c r="UVQ31" s="23"/>
      <c r="UVR31" s="21"/>
      <c r="UVS31"/>
      <c r="UVT31" s="4"/>
      <c r="UVU31" s="4"/>
      <c r="UVV31"/>
      <c r="UVW31" s="22"/>
      <c r="UVX31" s="22"/>
      <c r="UVY31" s="22"/>
      <c r="UVZ31" s="15"/>
      <c r="UWA31" s="23"/>
      <c r="UWB31" s="21"/>
      <c r="UWC31"/>
      <c r="UWD31" s="4"/>
      <c r="UWE31" s="4"/>
      <c r="UWF31"/>
      <c r="UWG31" s="22"/>
      <c r="UWH31" s="22"/>
      <c r="UWI31" s="22"/>
      <c r="UWJ31" s="15"/>
      <c r="UWK31" s="23"/>
      <c r="UWL31" s="21"/>
      <c r="UWM31"/>
      <c r="UWN31" s="4"/>
      <c r="UWO31" s="4"/>
      <c r="UWP31"/>
      <c r="UWQ31" s="22"/>
      <c r="UWR31" s="22"/>
      <c r="UWS31" s="22"/>
      <c r="UWT31" s="15"/>
      <c r="UWU31" s="23"/>
      <c r="UWV31" s="21"/>
      <c r="UWW31"/>
      <c r="UWX31" s="4"/>
      <c r="UWY31" s="4"/>
      <c r="UWZ31"/>
      <c r="UXA31" s="22"/>
      <c r="UXB31" s="22"/>
      <c r="UXC31" s="22"/>
      <c r="UXD31" s="15"/>
      <c r="UXE31" s="23"/>
      <c r="UXF31" s="21"/>
      <c r="UXG31"/>
      <c r="UXH31" s="4"/>
      <c r="UXI31" s="4"/>
      <c r="UXJ31"/>
      <c r="UXK31" s="22"/>
      <c r="UXL31" s="22"/>
      <c r="UXM31" s="22"/>
      <c r="UXN31" s="15"/>
      <c r="UXO31" s="23"/>
      <c r="UXP31" s="21"/>
      <c r="UXQ31"/>
      <c r="UXR31" s="4"/>
      <c r="UXS31" s="4"/>
      <c r="UXT31"/>
      <c r="UXU31" s="22"/>
      <c r="UXV31" s="22"/>
      <c r="UXW31" s="22"/>
      <c r="UXX31" s="15"/>
      <c r="UXY31" s="23"/>
      <c r="UXZ31" s="21"/>
      <c r="UYA31"/>
      <c r="UYB31" s="4"/>
      <c r="UYC31" s="4"/>
      <c r="UYD31"/>
      <c r="UYE31" s="22"/>
      <c r="UYF31" s="22"/>
      <c r="UYG31" s="22"/>
      <c r="UYH31" s="15"/>
      <c r="UYI31" s="23"/>
      <c r="UYJ31" s="21"/>
      <c r="UYK31"/>
      <c r="UYL31" s="4"/>
      <c r="UYM31" s="4"/>
      <c r="UYN31"/>
      <c r="UYO31" s="22"/>
      <c r="UYP31" s="22"/>
      <c r="UYQ31" s="22"/>
      <c r="UYR31" s="15"/>
      <c r="UYS31" s="23"/>
      <c r="UYT31" s="21"/>
      <c r="UYU31"/>
      <c r="UYV31" s="4"/>
      <c r="UYW31" s="4"/>
      <c r="UYX31"/>
      <c r="UYY31" s="22"/>
      <c r="UYZ31" s="22"/>
      <c r="UZA31" s="22"/>
      <c r="UZB31" s="15"/>
      <c r="UZC31" s="23"/>
      <c r="UZD31" s="21"/>
      <c r="UZE31"/>
      <c r="UZF31" s="4"/>
      <c r="UZG31" s="4"/>
      <c r="UZH31"/>
      <c r="UZI31" s="22"/>
      <c r="UZJ31" s="22"/>
      <c r="UZK31" s="22"/>
      <c r="UZL31" s="15"/>
      <c r="UZM31" s="23"/>
      <c r="UZN31" s="21"/>
      <c r="UZO31"/>
      <c r="UZP31" s="4"/>
      <c r="UZQ31" s="4"/>
      <c r="UZR31"/>
      <c r="UZS31" s="22"/>
      <c r="UZT31" s="22"/>
      <c r="UZU31" s="22"/>
      <c r="UZV31" s="15"/>
      <c r="UZW31" s="23"/>
      <c r="UZX31" s="21"/>
      <c r="UZY31"/>
      <c r="UZZ31" s="4"/>
      <c r="VAA31" s="4"/>
      <c r="VAB31"/>
      <c r="VAC31" s="22"/>
      <c r="VAD31" s="22"/>
      <c r="VAE31" s="22"/>
      <c r="VAF31" s="15"/>
      <c r="VAG31" s="23"/>
      <c r="VAH31" s="21"/>
      <c r="VAI31"/>
      <c r="VAJ31" s="4"/>
      <c r="VAK31" s="4"/>
      <c r="VAL31"/>
      <c r="VAM31" s="22"/>
      <c r="VAN31" s="22"/>
      <c r="VAO31" s="22"/>
      <c r="VAP31" s="15"/>
      <c r="VAQ31" s="23"/>
      <c r="VAR31" s="21"/>
      <c r="VAS31"/>
      <c r="VAT31" s="4"/>
      <c r="VAU31" s="4"/>
      <c r="VAV31"/>
      <c r="VAW31" s="22"/>
      <c r="VAX31" s="22"/>
      <c r="VAY31" s="22"/>
      <c r="VAZ31" s="15"/>
      <c r="VBA31" s="23"/>
      <c r="VBB31" s="21"/>
      <c r="VBC31"/>
      <c r="VBD31" s="4"/>
      <c r="VBE31" s="4"/>
      <c r="VBF31"/>
      <c r="VBG31" s="22"/>
      <c r="VBH31" s="22"/>
      <c r="VBI31" s="22"/>
      <c r="VBJ31" s="15"/>
      <c r="VBK31" s="23"/>
      <c r="VBL31" s="21"/>
      <c r="VBM31"/>
      <c r="VBN31" s="4"/>
      <c r="VBO31" s="4"/>
      <c r="VBP31"/>
      <c r="VBQ31" s="22"/>
      <c r="VBR31" s="22"/>
      <c r="VBS31" s="22"/>
      <c r="VBT31" s="15"/>
      <c r="VBU31" s="23"/>
      <c r="VBV31" s="21"/>
      <c r="VBW31"/>
      <c r="VBX31" s="4"/>
      <c r="VBY31" s="4"/>
      <c r="VBZ31"/>
      <c r="VCA31" s="22"/>
      <c r="VCB31" s="22"/>
      <c r="VCC31" s="22"/>
      <c r="VCD31" s="15"/>
      <c r="VCE31" s="23"/>
      <c r="VCF31" s="21"/>
      <c r="VCG31"/>
      <c r="VCH31" s="4"/>
      <c r="VCI31" s="4"/>
      <c r="VCJ31"/>
      <c r="VCK31" s="22"/>
      <c r="VCL31" s="22"/>
      <c r="VCM31" s="22"/>
      <c r="VCN31" s="15"/>
      <c r="VCO31" s="23"/>
      <c r="VCP31" s="21"/>
      <c r="VCQ31"/>
      <c r="VCR31" s="4"/>
      <c r="VCS31" s="4"/>
      <c r="VCT31"/>
      <c r="VCU31" s="22"/>
      <c r="VCV31" s="22"/>
      <c r="VCW31" s="22"/>
      <c r="VCX31" s="15"/>
      <c r="VCY31" s="23"/>
      <c r="VCZ31" s="21"/>
      <c r="VDA31"/>
      <c r="VDB31" s="4"/>
      <c r="VDC31" s="4"/>
      <c r="VDD31"/>
      <c r="VDE31" s="22"/>
      <c r="VDF31" s="22"/>
      <c r="VDG31" s="22"/>
      <c r="VDH31" s="15"/>
      <c r="VDI31" s="23"/>
      <c r="VDJ31" s="21"/>
      <c r="VDK31"/>
      <c r="VDL31" s="4"/>
      <c r="VDM31" s="4"/>
      <c r="VDN31"/>
      <c r="VDO31" s="22"/>
      <c r="VDP31" s="22"/>
      <c r="VDQ31" s="22"/>
      <c r="VDR31" s="15"/>
      <c r="VDS31" s="23"/>
      <c r="VDT31" s="21"/>
      <c r="VDU31"/>
      <c r="VDV31" s="4"/>
      <c r="VDW31" s="4"/>
      <c r="VDX31"/>
      <c r="VDY31" s="22"/>
      <c r="VDZ31" s="22"/>
      <c r="VEA31" s="22"/>
      <c r="VEB31" s="15"/>
      <c r="VEC31" s="23"/>
      <c r="VED31" s="21"/>
      <c r="VEE31"/>
      <c r="VEF31" s="4"/>
      <c r="VEG31" s="4"/>
      <c r="VEH31"/>
      <c r="VEI31" s="22"/>
      <c r="VEJ31" s="22"/>
      <c r="VEK31" s="22"/>
      <c r="VEL31" s="15"/>
      <c r="VEM31" s="23"/>
      <c r="VEN31" s="21"/>
      <c r="VEO31"/>
      <c r="VEP31" s="4"/>
      <c r="VEQ31" s="4"/>
      <c r="VER31"/>
      <c r="VES31" s="22"/>
      <c r="VET31" s="22"/>
      <c r="VEU31" s="22"/>
      <c r="VEV31" s="15"/>
      <c r="VEW31" s="23"/>
      <c r="VEX31" s="21"/>
      <c r="VEY31"/>
      <c r="VEZ31" s="4"/>
      <c r="VFA31" s="4"/>
      <c r="VFB31"/>
      <c r="VFC31" s="22"/>
      <c r="VFD31" s="22"/>
      <c r="VFE31" s="22"/>
      <c r="VFF31" s="15"/>
      <c r="VFG31" s="23"/>
      <c r="VFH31" s="21"/>
      <c r="VFI31"/>
      <c r="VFJ31" s="4"/>
      <c r="VFK31" s="4"/>
      <c r="VFL31"/>
      <c r="VFM31" s="22"/>
      <c r="VFN31" s="22"/>
      <c r="VFO31" s="22"/>
      <c r="VFP31" s="15"/>
      <c r="VFQ31" s="23"/>
      <c r="VFR31" s="21"/>
      <c r="VFS31"/>
      <c r="VFT31" s="4"/>
      <c r="VFU31" s="4"/>
      <c r="VFV31"/>
      <c r="VFW31" s="22"/>
      <c r="VFX31" s="22"/>
      <c r="VFY31" s="22"/>
      <c r="VFZ31" s="15"/>
      <c r="VGA31" s="23"/>
      <c r="VGB31" s="21"/>
      <c r="VGC31"/>
      <c r="VGD31" s="4"/>
      <c r="VGE31" s="4"/>
      <c r="VGF31"/>
      <c r="VGG31" s="22"/>
      <c r="VGH31" s="22"/>
      <c r="VGI31" s="22"/>
      <c r="VGJ31" s="15"/>
      <c r="VGK31" s="23"/>
      <c r="VGL31" s="21"/>
      <c r="VGM31"/>
      <c r="VGN31" s="4"/>
      <c r="VGO31" s="4"/>
      <c r="VGP31"/>
      <c r="VGQ31" s="22"/>
      <c r="VGR31" s="22"/>
      <c r="VGS31" s="22"/>
      <c r="VGT31" s="15"/>
      <c r="VGU31" s="23"/>
      <c r="VGV31" s="21"/>
      <c r="VGW31"/>
      <c r="VGX31" s="4"/>
      <c r="VGY31" s="4"/>
      <c r="VGZ31"/>
      <c r="VHA31" s="22"/>
      <c r="VHB31" s="22"/>
      <c r="VHC31" s="22"/>
      <c r="VHD31" s="15"/>
      <c r="VHE31" s="23"/>
      <c r="VHF31" s="21"/>
      <c r="VHG31"/>
      <c r="VHH31" s="4"/>
      <c r="VHI31" s="4"/>
      <c r="VHJ31"/>
      <c r="VHK31" s="22"/>
      <c r="VHL31" s="22"/>
      <c r="VHM31" s="22"/>
      <c r="VHN31" s="15"/>
      <c r="VHO31" s="23"/>
      <c r="VHP31" s="21"/>
      <c r="VHQ31"/>
      <c r="VHR31" s="4"/>
      <c r="VHS31" s="4"/>
      <c r="VHT31"/>
      <c r="VHU31" s="22"/>
      <c r="VHV31" s="22"/>
      <c r="VHW31" s="22"/>
      <c r="VHX31" s="15"/>
      <c r="VHY31" s="23"/>
      <c r="VHZ31" s="21"/>
      <c r="VIA31"/>
      <c r="VIB31" s="4"/>
      <c r="VIC31" s="4"/>
      <c r="VID31"/>
      <c r="VIE31" s="22"/>
      <c r="VIF31" s="22"/>
      <c r="VIG31" s="22"/>
      <c r="VIH31" s="15"/>
      <c r="VII31" s="23"/>
      <c r="VIJ31" s="21"/>
      <c r="VIK31"/>
      <c r="VIL31" s="4"/>
      <c r="VIM31" s="4"/>
      <c r="VIN31"/>
      <c r="VIO31" s="22"/>
      <c r="VIP31" s="22"/>
      <c r="VIQ31" s="22"/>
      <c r="VIR31" s="15"/>
      <c r="VIS31" s="23"/>
      <c r="VIT31" s="21"/>
      <c r="VIU31"/>
      <c r="VIV31" s="4"/>
      <c r="VIW31" s="4"/>
      <c r="VIX31"/>
      <c r="VIY31" s="22"/>
      <c r="VIZ31" s="22"/>
      <c r="VJA31" s="22"/>
      <c r="VJB31" s="15"/>
      <c r="VJC31" s="23"/>
      <c r="VJD31" s="21"/>
      <c r="VJE31"/>
      <c r="VJF31" s="4"/>
      <c r="VJG31" s="4"/>
      <c r="VJH31"/>
      <c r="VJI31" s="22"/>
      <c r="VJJ31" s="22"/>
      <c r="VJK31" s="22"/>
      <c r="VJL31" s="15"/>
      <c r="VJM31" s="23"/>
      <c r="VJN31" s="21"/>
      <c r="VJO31"/>
      <c r="VJP31" s="4"/>
      <c r="VJQ31" s="4"/>
      <c r="VJR31"/>
      <c r="VJS31" s="22"/>
      <c r="VJT31" s="22"/>
      <c r="VJU31" s="22"/>
      <c r="VJV31" s="15"/>
      <c r="VJW31" s="23"/>
      <c r="VJX31" s="21"/>
      <c r="VJY31"/>
      <c r="VJZ31" s="4"/>
      <c r="VKA31" s="4"/>
      <c r="VKB31"/>
      <c r="VKC31" s="22"/>
      <c r="VKD31" s="22"/>
      <c r="VKE31" s="22"/>
      <c r="VKF31" s="15"/>
      <c r="VKG31" s="23"/>
      <c r="VKH31" s="21"/>
      <c r="VKI31"/>
      <c r="VKJ31" s="4"/>
      <c r="VKK31" s="4"/>
      <c r="VKL31"/>
      <c r="VKM31" s="22"/>
      <c r="VKN31" s="22"/>
      <c r="VKO31" s="22"/>
      <c r="VKP31" s="15"/>
      <c r="VKQ31" s="23"/>
      <c r="VKR31" s="21"/>
      <c r="VKS31"/>
      <c r="VKT31" s="4"/>
      <c r="VKU31" s="4"/>
      <c r="VKV31"/>
      <c r="VKW31" s="22"/>
      <c r="VKX31" s="22"/>
      <c r="VKY31" s="22"/>
      <c r="VKZ31" s="15"/>
      <c r="VLA31" s="23"/>
      <c r="VLB31" s="21"/>
      <c r="VLC31"/>
      <c r="VLD31" s="4"/>
      <c r="VLE31" s="4"/>
      <c r="VLF31"/>
      <c r="VLG31" s="22"/>
      <c r="VLH31" s="22"/>
      <c r="VLI31" s="22"/>
      <c r="VLJ31" s="15"/>
      <c r="VLK31" s="23"/>
      <c r="VLL31" s="21"/>
      <c r="VLM31"/>
      <c r="VLN31" s="4"/>
      <c r="VLO31" s="4"/>
      <c r="VLP31"/>
      <c r="VLQ31" s="22"/>
      <c r="VLR31" s="22"/>
      <c r="VLS31" s="22"/>
      <c r="VLT31" s="15"/>
      <c r="VLU31" s="23"/>
      <c r="VLV31" s="21"/>
      <c r="VLW31"/>
      <c r="VLX31" s="4"/>
      <c r="VLY31" s="4"/>
      <c r="VLZ31"/>
      <c r="VMA31" s="22"/>
      <c r="VMB31" s="22"/>
      <c r="VMC31" s="22"/>
      <c r="VMD31" s="15"/>
      <c r="VME31" s="23"/>
      <c r="VMF31" s="21"/>
      <c r="VMG31"/>
      <c r="VMH31" s="4"/>
      <c r="VMI31" s="4"/>
      <c r="VMJ31"/>
      <c r="VMK31" s="22"/>
      <c r="VML31" s="22"/>
      <c r="VMM31" s="22"/>
      <c r="VMN31" s="15"/>
      <c r="VMO31" s="23"/>
      <c r="VMP31" s="21"/>
      <c r="VMQ31"/>
      <c r="VMR31" s="4"/>
      <c r="VMS31" s="4"/>
      <c r="VMT31"/>
      <c r="VMU31" s="22"/>
      <c r="VMV31" s="22"/>
      <c r="VMW31" s="22"/>
      <c r="VMX31" s="15"/>
      <c r="VMY31" s="23"/>
      <c r="VMZ31" s="21"/>
      <c r="VNA31"/>
      <c r="VNB31" s="4"/>
      <c r="VNC31" s="4"/>
      <c r="VND31"/>
      <c r="VNE31" s="22"/>
      <c r="VNF31" s="22"/>
      <c r="VNG31" s="22"/>
      <c r="VNH31" s="15"/>
      <c r="VNI31" s="23"/>
      <c r="VNJ31" s="21"/>
      <c r="VNK31"/>
      <c r="VNL31" s="4"/>
      <c r="VNM31" s="4"/>
      <c r="VNN31"/>
      <c r="VNO31" s="22"/>
      <c r="VNP31" s="22"/>
      <c r="VNQ31" s="22"/>
      <c r="VNR31" s="15"/>
      <c r="VNS31" s="23"/>
      <c r="VNT31" s="21"/>
      <c r="VNU31"/>
      <c r="VNV31" s="4"/>
      <c r="VNW31" s="4"/>
      <c r="VNX31"/>
      <c r="VNY31" s="22"/>
      <c r="VNZ31" s="22"/>
      <c r="VOA31" s="22"/>
      <c r="VOB31" s="15"/>
      <c r="VOC31" s="23"/>
      <c r="VOD31" s="21"/>
      <c r="VOE31"/>
      <c r="VOF31" s="4"/>
      <c r="VOG31" s="4"/>
      <c r="VOH31"/>
      <c r="VOI31" s="22"/>
      <c r="VOJ31" s="22"/>
      <c r="VOK31" s="22"/>
      <c r="VOL31" s="15"/>
      <c r="VOM31" s="23"/>
      <c r="VON31" s="21"/>
      <c r="VOO31"/>
      <c r="VOP31" s="4"/>
      <c r="VOQ31" s="4"/>
      <c r="VOR31"/>
      <c r="VOS31" s="22"/>
      <c r="VOT31" s="22"/>
      <c r="VOU31" s="22"/>
      <c r="VOV31" s="15"/>
      <c r="VOW31" s="23"/>
      <c r="VOX31" s="21"/>
      <c r="VOY31"/>
      <c r="VOZ31" s="4"/>
      <c r="VPA31" s="4"/>
      <c r="VPB31"/>
      <c r="VPC31" s="22"/>
      <c r="VPD31" s="22"/>
      <c r="VPE31" s="22"/>
      <c r="VPF31" s="15"/>
      <c r="VPG31" s="23"/>
      <c r="VPH31" s="21"/>
      <c r="VPI31"/>
      <c r="VPJ31" s="4"/>
      <c r="VPK31" s="4"/>
      <c r="VPL31"/>
      <c r="VPM31" s="22"/>
      <c r="VPN31" s="22"/>
      <c r="VPO31" s="22"/>
      <c r="VPP31" s="15"/>
      <c r="VPQ31" s="23"/>
      <c r="VPR31" s="21"/>
      <c r="VPS31"/>
      <c r="VPT31" s="4"/>
      <c r="VPU31" s="4"/>
      <c r="VPV31"/>
      <c r="VPW31" s="22"/>
      <c r="VPX31" s="22"/>
      <c r="VPY31" s="22"/>
      <c r="VPZ31" s="15"/>
      <c r="VQA31" s="23"/>
      <c r="VQB31" s="21"/>
      <c r="VQC31"/>
      <c r="VQD31" s="4"/>
      <c r="VQE31" s="4"/>
      <c r="VQF31"/>
      <c r="VQG31" s="22"/>
      <c r="VQH31" s="22"/>
      <c r="VQI31" s="22"/>
      <c r="VQJ31" s="15"/>
      <c r="VQK31" s="23"/>
      <c r="VQL31" s="21"/>
      <c r="VQM31"/>
      <c r="VQN31" s="4"/>
      <c r="VQO31" s="4"/>
      <c r="VQP31"/>
      <c r="VQQ31" s="22"/>
      <c r="VQR31" s="22"/>
      <c r="VQS31" s="22"/>
      <c r="VQT31" s="15"/>
      <c r="VQU31" s="23"/>
      <c r="VQV31" s="21"/>
      <c r="VQW31"/>
      <c r="VQX31" s="4"/>
      <c r="VQY31" s="4"/>
      <c r="VQZ31"/>
      <c r="VRA31" s="22"/>
      <c r="VRB31" s="22"/>
      <c r="VRC31" s="22"/>
      <c r="VRD31" s="15"/>
      <c r="VRE31" s="23"/>
      <c r="VRF31" s="21"/>
      <c r="VRG31"/>
      <c r="VRH31" s="4"/>
      <c r="VRI31" s="4"/>
      <c r="VRJ31"/>
      <c r="VRK31" s="22"/>
      <c r="VRL31" s="22"/>
      <c r="VRM31" s="22"/>
      <c r="VRN31" s="15"/>
      <c r="VRO31" s="23"/>
      <c r="VRP31" s="21"/>
      <c r="VRQ31"/>
      <c r="VRR31" s="4"/>
      <c r="VRS31" s="4"/>
      <c r="VRT31"/>
      <c r="VRU31" s="22"/>
      <c r="VRV31" s="22"/>
      <c r="VRW31" s="22"/>
      <c r="VRX31" s="15"/>
      <c r="VRY31" s="23"/>
      <c r="VRZ31" s="21"/>
      <c r="VSA31"/>
      <c r="VSB31" s="4"/>
      <c r="VSC31" s="4"/>
      <c r="VSD31"/>
      <c r="VSE31" s="22"/>
      <c r="VSF31" s="22"/>
      <c r="VSG31" s="22"/>
      <c r="VSH31" s="15"/>
      <c r="VSI31" s="23"/>
      <c r="VSJ31" s="21"/>
      <c r="VSK31"/>
      <c r="VSL31" s="4"/>
      <c r="VSM31" s="4"/>
      <c r="VSN31"/>
      <c r="VSO31" s="22"/>
      <c r="VSP31" s="22"/>
      <c r="VSQ31" s="22"/>
      <c r="VSR31" s="15"/>
      <c r="VSS31" s="23"/>
      <c r="VST31" s="21"/>
      <c r="VSU31"/>
      <c r="VSV31" s="4"/>
      <c r="VSW31" s="4"/>
      <c r="VSX31"/>
      <c r="VSY31" s="22"/>
      <c r="VSZ31" s="22"/>
      <c r="VTA31" s="22"/>
      <c r="VTB31" s="15"/>
      <c r="VTC31" s="23"/>
      <c r="VTD31" s="21"/>
      <c r="VTE31"/>
      <c r="VTF31" s="4"/>
      <c r="VTG31" s="4"/>
      <c r="VTH31"/>
      <c r="VTI31" s="22"/>
      <c r="VTJ31" s="22"/>
      <c r="VTK31" s="22"/>
      <c r="VTL31" s="15"/>
      <c r="VTM31" s="23"/>
      <c r="VTN31" s="21"/>
      <c r="VTO31"/>
      <c r="VTP31" s="4"/>
      <c r="VTQ31" s="4"/>
      <c r="VTR31"/>
      <c r="VTS31" s="22"/>
      <c r="VTT31" s="22"/>
      <c r="VTU31" s="22"/>
      <c r="VTV31" s="15"/>
      <c r="VTW31" s="23"/>
      <c r="VTX31" s="21"/>
      <c r="VTY31"/>
      <c r="VTZ31" s="4"/>
      <c r="VUA31" s="4"/>
      <c r="VUB31"/>
      <c r="VUC31" s="22"/>
      <c r="VUD31" s="22"/>
      <c r="VUE31" s="22"/>
      <c r="VUF31" s="15"/>
      <c r="VUG31" s="23"/>
      <c r="VUH31" s="21"/>
      <c r="VUI31"/>
      <c r="VUJ31" s="4"/>
      <c r="VUK31" s="4"/>
      <c r="VUL31"/>
      <c r="VUM31" s="22"/>
      <c r="VUN31" s="22"/>
      <c r="VUO31" s="22"/>
      <c r="VUP31" s="15"/>
      <c r="VUQ31" s="23"/>
      <c r="VUR31" s="21"/>
      <c r="VUS31"/>
      <c r="VUT31" s="4"/>
      <c r="VUU31" s="4"/>
      <c r="VUV31"/>
      <c r="VUW31" s="22"/>
      <c r="VUX31" s="22"/>
      <c r="VUY31" s="22"/>
      <c r="VUZ31" s="15"/>
      <c r="VVA31" s="23"/>
      <c r="VVB31" s="21"/>
      <c r="VVC31"/>
      <c r="VVD31" s="4"/>
      <c r="VVE31" s="4"/>
      <c r="VVF31"/>
      <c r="VVG31" s="22"/>
      <c r="VVH31" s="22"/>
      <c r="VVI31" s="22"/>
      <c r="VVJ31" s="15"/>
      <c r="VVK31" s="23"/>
      <c r="VVL31" s="21"/>
      <c r="VVM31"/>
      <c r="VVN31" s="4"/>
      <c r="VVO31" s="4"/>
      <c r="VVP31"/>
      <c r="VVQ31" s="22"/>
      <c r="VVR31" s="22"/>
      <c r="VVS31" s="22"/>
      <c r="VVT31" s="15"/>
      <c r="VVU31" s="23"/>
      <c r="VVV31" s="21"/>
      <c r="VVW31"/>
      <c r="VVX31" s="4"/>
      <c r="VVY31" s="4"/>
      <c r="VVZ31"/>
      <c r="VWA31" s="22"/>
      <c r="VWB31" s="22"/>
      <c r="VWC31" s="22"/>
      <c r="VWD31" s="15"/>
      <c r="VWE31" s="23"/>
      <c r="VWF31" s="21"/>
      <c r="VWG31"/>
      <c r="VWH31" s="4"/>
      <c r="VWI31" s="4"/>
      <c r="VWJ31"/>
      <c r="VWK31" s="22"/>
      <c r="VWL31" s="22"/>
      <c r="VWM31" s="22"/>
      <c r="VWN31" s="15"/>
      <c r="VWO31" s="23"/>
      <c r="VWP31" s="21"/>
      <c r="VWQ31"/>
      <c r="VWR31" s="4"/>
      <c r="VWS31" s="4"/>
      <c r="VWT31"/>
      <c r="VWU31" s="22"/>
      <c r="VWV31" s="22"/>
      <c r="VWW31" s="22"/>
      <c r="VWX31" s="15"/>
      <c r="VWY31" s="23"/>
      <c r="VWZ31" s="21"/>
      <c r="VXA31"/>
      <c r="VXB31" s="4"/>
      <c r="VXC31" s="4"/>
      <c r="VXD31"/>
      <c r="VXE31" s="22"/>
      <c r="VXF31" s="22"/>
      <c r="VXG31" s="22"/>
      <c r="VXH31" s="15"/>
      <c r="VXI31" s="23"/>
      <c r="VXJ31" s="21"/>
      <c r="VXK31"/>
      <c r="VXL31" s="4"/>
      <c r="VXM31" s="4"/>
      <c r="VXN31"/>
      <c r="VXO31" s="22"/>
      <c r="VXP31" s="22"/>
      <c r="VXQ31" s="22"/>
      <c r="VXR31" s="15"/>
      <c r="VXS31" s="23"/>
      <c r="VXT31" s="21"/>
      <c r="VXU31"/>
      <c r="VXV31" s="4"/>
      <c r="VXW31" s="4"/>
      <c r="VXX31"/>
      <c r="VXY31" s="22"/>
      <c r="VXZ31" s="22"/>
      <c r="VYA31" s="22"/>
      <c r="VYB31" s="15"/>
      <c r="VYC31" s="23"/>
      <c r="VYD31" s="21"/>
      <c r="VYE31"/>
      <c r="VYF31" s="4"/>
      <c r="VYG31" s="4"/>
      <c r="VYH31"/>
      <c r="VYI31" s="22"/>
      <c r="VYJ31" s="22"/>
      <c r="VYK31" s="22"/>
      <c r="VYL31" s="15"/>
      <c r="VYM31" s="23"/>
      <c r="VYN31" s="21"/>
      <c r="VYO31"/>
      <c r="VYP31" s="4"/>
      <c r="VYQ31" s="4"/>
      <c r="VYR31"/>
      <c r="VYS31" s="22"/>
      <c r="VYT31" s="22"/>
      <c r="VYU31" s="22"/>
      <c r="VYV31" s="15"/>
      <c r="VYW31" s="23"/>
      <c r="VYX31" s="21"/>
      <c r="VYY31"/>
      <c r="VYZ31" s="4"/>
      <c r="VZA31" s="4"/>
      <c r="VZB31"/>
      <c r="VZC31" s="22"/>
      <c r="VZD31" s="22"/>
      <c r="VZE31" s="22"/>
      <c r="VZF31" s="15"/>
      <c r="VZG31" s="23"/>
      <c r="VZH31" s="21"/>
      <c r="VZI31"/>
      <c r="VZJ31" s="4"/>
      <c r="VZK31" s="4"/>
      <c r="VZL31"/>
      <c r="VZM31" s="22"/>
      <c r="VZN31" s="22"/>
      <c r="VZO31" s="22"/>
      <c r="VZP31" s="15"/>
      <c r="VZQ31" s="23"/>
      <c r="VZR31" s="21"/>
      <c r="VZS31"/>
      <c r="VZT31" s="4"/>
      <c r="VZU31" s="4"/>
      <c r="VZV31"/>
      <c r="VZW31" s="22"/>
      <c r="VZX31" s="22"/>
      <c r="VZY31" s="22"/>
      <c r="VZZ31" s="15"/>
      <c r="WAA31" s="23"/>
      <c r="WAB31" s="21"/>
      <c r="WAC31"/>
      <c r="WAD31" s="4"/>
      <c r="WAE31" s="4"/>
      <c r="WAF31"/>
      <c r="WAG31" s="22"/>
      <c r="WAH31" s="22"/>
      <c r="WAI31" s="22"/>
      <c r="WAJ31" s="15"/>
      <c r="WAK31" s="23"/>
      <c r="WAL31" s="21"/>
      <c r="WAM31"/>
      <c r="WAN31" s="4"/>
      <c r="WAO31" s="4"/>
      <c r="WAP31"/>
      <c r="WAQ31" s="22"/>
      <c r="WAR31" s="22"/>
      <c r="WAS31" s="22"/>
      <c r="WAT31" s="15"/>
      <c r="WAU31" s="23"/>
      <c r="WAV31" s="21"/>
      <c r="WAW31"/>
      <c r="WAX31" s="4"/>
      <c r="WAY31" s="4"/>
      <c r="WAZ31"/>
      <c r="WBA31" s="22"/>
      <c r="WBB31" s="22"/>
      <c r="WBC31" s="22"/>
      <c r="WBD31" s="15"/>
      <c r="WBE31" s="23"/>
      <c r="WBF31" s="21"/>
      <c r="WBG31"/>
      <c r="WBH31" s="4"/>
      <c r="WBI31" s="4"/>
      <c r="WBJ31"/>
      <c r="WBK31" s="22"/>
      <c r="WBL31" s="22"/>
      <c r="WBM31" s="22"/>
      <c r="WBN31" s="15"/>
      <c r="WBO31" s="23"/>
      <c r="WBP31" s="21"/>
      <c r="WBQ31"/>
      <c r="WBR31" s="4"/>
      <c r="WBS31" s="4"/>
      <c r="WBT31"/>
      <c r="WBU31" s="22"/>
      <c r="WBV31" s="22"/>
      <c r="WBW31" s="22"/>
      <c r="WBX31" s="15"/>
      <c r="WBY31" s="23"/>
      <c r="WBZ31" s="21"/>
      <c r="WCA31"/>
      <c r="WCB31" s="4"/>
      <c r="WCC31" s="4"/>
      <c r="WCD31"/>
      <c r="WCE31" s="22"/>
      <c r="WCF31" s="22"/>
      <c r="WCG31" s="22"/>
      <c r="WCH31" s="15"/>
      <c r="WCI31" s="23"/>
      <c r="WCJ31" s="21"/>
      <c r="WCK31"/>
      <c r="WCL31" s="4"/>
      <c r="WCM31" s="4"/>
      <c r="WCN31"/>
      <c r="WCO31" s="22"/>
      <c r="WCP31" s="22"/>
      <c r="WCQ31" s="22"/>
      <c r="WCR31" s="15"/>
      <c r="WCS31" s="23"/>
      <c r="WCT31" s="21"/>
      <c r="WCU31"/>
      <c r="WCV31" s="4"/>
      <c r="WCW31" s="4"/>
      <c r="WCX31"/>
      <c r="WCY31" s="22"/>
      <c r="WCZ31" s="22"/>
      <c r="WDA31" s="22"/>
      <c r="WDB31" s="15"/>
      <c r="WDC31" s="23"/>
      <c r="WDD31" s="21"/>
      <c r="WDE31"/>
      <c r="WDF31" s="4"/>
      <c r="WDG31" s="4"/>
      <c r="WDH31"/>
      <c r="WDI31" s="22"/>
      <c r="WDJ31" s="22"/>
      <c r="WDK31" s="22"/>
      <c r="WDL31" s="15"/>
      <c r="WDM31" s="23"/>
      <c r="WDN31" s="21"/>
      <c r="WDO31"/>
      <c r="WDP31" s="4"/>
      <c r="WDQ31" s="4"/>
      <c r="WDR31"/>
      <c r="WDS31" s="22"/>
      <c r="WDT31" s="22"/>
      <c r="WDU31" s="22"/>
      <c r="WDV31" s="15"/>
      <c r="WDW31" s="23"/>
      <c r="WDX31" s="21"/>
      <c r="WDY31"/>
      <c r="WDZ31" s="4"/>
      <c r="WEA31" s="4"/>
      <c r="WEB31"/>
      <c r="WEC31" s="22"/>
      <c r="WED31" s="22"/>
      <c r="WEE31" s="22"/>
      <c r="WEF31" s="15"/>
      <c r="WEG31" s="23"/>
      <c r="WEH31" s="21"/>
      <c r="WEI31"/>
      <c r="WEJ31" s="4"/>
      <c r="WEK31" s="4"/>
      <c r="WEL31"/>
      <c r="WEM31" s="22"/>
      <c r="WEN31" s="22"/>
      <c r="WEO31" s="22"/>
      <c r="WEP31" s="15"/>
      <c r="WEQ31" s="23"/>
      <c r="WER31" s="21"/>
      <c r="WES31"/>
      <c r="WET31" s="4"/>
      <c r="WEU31" s="4"/>
      <c r="WEV31"/>
      <c r="WEW31" s="22"/>
      <c r="WEX31" s="22"/>
      <c r="WEY31" s="22"/>
      <c r="WEZ31" s="15"/>
      <c r="WFA31" s="23"/>
      <c r="WFB31" s="21"/>
      <c r="WFC31"/>
      <c r="WFD31" s="4"/>
      <c r="WFE31" s="4"/>
      <c r="WFF31"/>
      <c r="WFG31" s="22"/>
      <c r="WFH31" s="22"/>
      <c r="WFI31" s="22"/>
      <c r="WFJ31" s="15"/>
      <c r="WFK31" s="23"/>
      <c r="WFL31" s="21"/>
      <c r="WFM31"/>
      <c r="WFN31" s="4"/>
      <c r="WFO31" s="4"/>
      <c r="WFP31"/>
      <c r="WFQ31" s="22"/>
      <c r="WFR31" s="22"/>
      <c r="WFS31" s="22"/>
      <c r="WFT31" s="15"/>
      <c r="WFU31" s="23"/>
      <c r="WFV31" s="21"/>
      <c r="WFW31"/>
      <c r="WFX31" s="4"/>
      <c r="WFY31" s="4"/>
      <c r="WFZ31"/>
      <c r="WGA31" s="22"/>
      <c r="WGB31" s="22"/>
      <c r="WGC31" s="22"/>
      <c r="WGD31" s="15"/>
      <c r="WGE31" s="23"/>
      <c r="WGF31" s="21"/>
      <c r="WGG31"/>
      <c r="WGH31" s="4"/>
      <c r="WGI31" s="4"/>
      <c r="WGJ31"/>
      <c r="WGK31" s="22"/>
      <c r="WGL31" s="22"/>
      <c r="WGM31" s="22"/>
      <c r="WGN31" s="15"/>
      <c r="WGO31" s="23"/>
      <c r="WGP31" s="21"/>
      <c r="WGQ31"/>
      <c r="WGR31" s="4"/>
      <c r="WGS31" s="4"/>
      <c r="WGT31"/>
      <c r="WGU31" s="22"/>
      <c r="WGV31" s="22"/>
      <c r="WGW31" s="22"/>
      <c r="WGX31" s="15"/>
      <c r="WGY31" s="23"/>
      <c r="WGZ31" s="21"/>
      <c r="WHA31"/>
      <c r="WHB31" s="4"/>
      <c r="WHC31" s="4"/>
      <c r="WHD31"/>
      <c r="WHE31" s="22"/>
      <c r="WHF31" s="22"/>
      <c r="WHG31" s="22"/>
      <c r="WHH31" s="15"/>
      <c r="WHI31" s="23"/>
      <c r="WHJ31" s="21"/>
      <c r="WHK31"/>
      <c r="WHL31" s="4"/>
      <c r="WHM31" s="4"/>
      <c r="WHN31"/>
      <c r="WHO31" s="22"/>
      <c r="WHP31" s="22"/>
      <c r="WHQ31" s="22"/>
      <c r="WHR31" s="15"/>
      <c r="WHS31" s="23"/>
      <c r="WHT31" s="21"/>
      <c r="WHU31"/>
      <c r="WHV31" s="4"/>
      <c r="WHW31" s="4"/>
      <c r="WHX31"/>
      <c r="WHY31" s="22"/>
      <c r="WHZ31" s="22"/>
      <c r="WIA31" s="22"/>
      <c r="WIB31" s="15"/>
      <c r="WIC31" s="23"/>
      <c r="WID31" s="21"/>
      <c r="WIE31"/>
      <c r="WIF31" s="4"/>
      <c r="WIG31" s="4"/>
      <c r="WIH31"/>
      <c r="WII31" s="22"/>
      <c r="WIJ31" s="22"/>
      <c r="WIK31" s="22"/>
      <c r="WIL31" s="15"/>
      <c r="WIM31" s="23"/>
      <c r="WIN31" s="21"/>
      <c r="WIO31"/>
      <c r="WIP31" s="4"/>
      <c r="WIQ31" s="4"/>
      <c r="WIR31"/>
      <c r="WIS31" s="22"/>
      <c r="WIT31" s="22"/>
      <c r="WIU31" s="22"/>
      <c r="WIV31" s="15"/>
      <c r="WIW31" s="23"/>
      <c r="WIX31" s="21"/>
      <c r="WIY31"/>
      <c r="WIZ31" s="4"/>
      <c r="WJA31" s="4"/>
      <c r="WJB31"/>
      <c r="WJC31" s="22"/>
      <c r="WJD31" s="22"/>
      <c r="WJE31" s="22"/>
      <c r="WJF31" s="15"/>
      <c r="WJG31" s="23"/>
      <c r="WJH31" s="21"/>
      <c r="WJI31"/>
      <c r="WJJ31" s="4"/>
      <c r="WJK31" s="4"/>
      <c r="WJL31"/>
      <c r="WJM31" s="22"/>
      <c r="WJN31" s="22"/>
      <c r="WJO31" s="22"/>
      <c r="WJP31" s="15"/>
      <c r="WJQ31" s="23"/>
      <c r="WJR31" s="21"/>
      <c r="WJS31"/>
      <c r="WJT31" s="4"/>
      <c r="WJU31" s="4"/>
      <c r="WJV31"/>
      <c r="WJW31" s="22"/>
      <c r="WJX31" s="22"/>
      <c r="WJY31" s="22"/>
      <c r="WJZ31" s="15"/>
      <c r="WKA31" s="23"/>
      <c r="WKB31" s="21"/>
      <c r="WKC31"/>
      <c r="WKD31" s="4"/>
      <c r="WKE31" s="4"/>
      <c r="WKF31"/>
      <c r="WKG31" s="22"/>
      <c r="WKH31" s="22"/>
      <c r="WKI31" s="22"/>
      <c r="WKJ31" s="15"/>
      <c r="WKK31" s="23"/>
      <c r="WKL31" s="21"/>
      <c r="WKM31"/>
      <c r="WKN31" s="4"/>
      <c r="WKO31" s="4"/>
      <c r="WKP31"/>
      <c r="WKQ31" s="22"/>
      <c r="WKR31" s="22"/>
      <c r="WKS31" s="22"/>
      <c r="WKT31" s="15"/>
      <c r="WKU31" s="23"/>
      <c r="WKV31" s="21"/>
      <c r="WKW31"/>
      <c r="WKX31" s="4"/>
      <c r="WKY31" s="4"/>
      <c r="WKZ31"/>
      <c r="WLA31" s="22"/>
      <c r="WLB31" s="22"/>
      <c r="WLC31" s="22"/>
      <c r="WLD31" s="15"/>
      <c r="WLE31" s="23"/>
      <c r="WLF31" s="21"/>
      <c r="WLG31"/>
      <c r="WLH31" s="4"/>
      <c r="WLI31" s="4"/>
      <c r="WLJ31"/>
      <c r="WLK31" s="22"/>
      <c r="WLL31" s="22"/>
      <c r="WLM31" s="22"/>
      <c r="WLN31" s="15"/>
      <c r="WLO31" s="23"/>
      <c r="WLP31" s="21"/>
      <c r="WLQ31"/>
      <c r="WLR31" s="4"/>
      <c r="WLS31" s="4"/>
      <c r="WLT31"/>
      <c r="WLU31" s="22"/>
      <c r="WLV31" s="22"/>
      <c r="WLW31" s="22"/>
      <c r="WLX31" s="15"/>
      <c r="WLY31" s="23"/>
      <c r="WLZ31" s="21"/>
      <c r="WMA31"/>
      <c r="WMB31" s="4"/>
      <c r="WMC31" s="4"/>
      <c r="WMD31"/>
      <c r="WME31" s="22"/>
      <c r="WMF31" s="22"/>
      <c r="WMG31" s="22"/>
      <c r="WMH31" s="15"/>
      <c r="WMI31" s="23"/>
      <c r="WMJ31" s="21"/>
      <c r="WMK31"/>
      <c r="WML31" s="4"/>
      <c r="WMM31" s="4"/>
      <c r="WMN31"/>
      <c r="WMO31" s="22"/>
      <c r="WMP31" s="22"/>
      <c r="WMQ31" s="22"/>
      <c r="WMR31" s="15"/>
      <c r="WMS31" s="23"/>
      <c r="WMT31" s="21"/>
      <c r="WMU31"/>
      <c r="WMV31" s="4"/>
      <c r="WMW31" s="4"/>
      <c r="WMX31"/>
      <c r="WMY31" s="22"/>
      <c r="WMZ31" s="22"/>
      <c r="WNA31" s="22"/>
      <c r="WNB31" s="15"/>
      <c r="WNC31" s="23"/>
      <c r="WND31" s="21"/>
      <c r="WNE31"/>
      <c r="WNF31" s="4"/>
      <c r="WNG31" s="4"/>
      <c r="WNH31"/>
      <c r="WNI31" s="22"/>
      <c r="WNJ31" s="22"/>
      <c r="WNK31" s="22"/>
      <c r="WNL31" s="15"/>
      <c r="WNM31" s="23"/>
      <c r="WNN31" s="21"/>
      <c r="WNO31"/>
      <c r="WNP31" s="4"/>
      <c r="WNQ31" s="4"/>
      <c r="WNR31"/>
      <c r="WNS31" s="22"/>
      <c r="WNT31" s="22"/>
      <c r="WNU31" s="22"/>
      <c r="WNV31" s="15"/>
      <c r="WNW31" s="23"/>
      <c r="WNX31" s="21"/>
      <c r="WNY31"/>
      <c r="WNZ31" s="4"/>
      <c r="WOA31" s="4"/>
      <c r="WOB31"/>
      <c r="WOC31" s="22"/>
      <c r="WOD31" s="22"/>
      <c r="WOE31" s="22"/>
      <c r="WOF31" s="15"/>
      <c r="WOG31" s="23"/>
      <c r="WOH31" s="21"/>
      <c r="WOI31"/>
      <c r="WOJ31" s="4"/>
      <c r="WOK31" s="4"/>
      <c r="WOL31"/>
      <c r="WOM31" s="22"/>
      <c r="WON31" s="22"/>
      <c r="WOO31" s="22"/>
      <c r="WOP31" s="15"/>
      <c r="WOQ31" s="23"/>
      <c r="WOR31" s="21"/>
      <c r="WOS31"/>
      <c r="WOT31" s="4"/>
      <c r="WOU31" s="4"/>
      <c r="WOV31"/>
      <c r="WOW31" s="22"/>
      <c r="WOX31" s="22"/>
      <c r="WOY31" s="22"/>
      <c r="WOZ31" s="15"/>
      <c r="WPA31" s="23"/>
      <c r="WPB31" s="21"/>
      <c r="WPC31"/>
      <c r="WPD31" s="4"/>
      <c r="WPE31" s="4"/>
      <c r="WPF31"/>
      <c r="WPG31" s="22"/>
      <c r="WPH31" s="22"/>
      <c r="WPI31" s="22"/>
      <c r="WPJ31" s="15"/>
      <c r="WPK31" s="23"/>
      <c r="WPL31" s="21"/>
      <c r="WPM31"/>
      <c r="WPN31" s="4"/>
      <c r="WPO31" s="4"/>
      <c r="WPP31"/>
      <c r="WPQ31" s="22"/>
      <c r="WPR31" s="22"/>
      <c r="WPS31" s="22"/>
      <c r="WPT31" s="15"/>
      <c r="WPU31" s="23"/>
      <c r="WPV31" s="21"/>
      <c r="WPW31"/>
      <c r="WPX31" s="4"/>
      <c r="WPY31" s="4"/>
      <c r="WPZ31"/>
      <c r="WQA31" s="22"/>
      <c r="WQB31" s="22"/>
      <c r="WQC31" s="22"/>
      <c r="WQD31" s="15"/>
      <c r="WQE31" s="23"/>
      <c r="WQF31" s="21"/>
      <c r="WQG31"/>
      <c r="WQH31" s="4"/>
      <c r="WQI31" s="4"/>
      <c r="WQJ31"/>
      <c r="WQK31" s="22"/>
      <c r="WQL31" s="22"/>
      <c r="WQM31" s="22"/>
      <c r="WQN31" s="15"/>
      <c r="WQO31" s="23"/>
      <c r="WQP31" s="21"/>
      <c r="WQQ31"/>
      <c r="WQR31" s="4"/>
      <c r="WQS31" s="4"/>
      <c r="WQT31"/>
      <c r="WQU31" s="22"/>
      <c r="WQV31" s="22"/>
      <c r="WQW31" s="22"/>
      <c r="WQX31" s="15"/>
      <c r="WQY31" s="23"/>
      <c r="WQZ31" s="21"/>
      <c r="WRA31"/>
      <c r="WRB31" s="4"/>
      <c r="WRC31" s="4"/>
      <c r="WRD31"/>
      <c r="WRE31" s="22"/>
      <c r="WRF31" s="22"/>
      <c r="WRG31" s="22"/>
      <c r="WRH31" s="15"/>
      <c r="WRI31" s="23"/>
      <c r="WRJ31" s="21"/>
      <c r="WRK31"/>
      <c r="WRL31" s="4"/>
      <c r="WRM31" s="4"/>
      <c r="WRN31"/>
      <c r="WRO31" s="22"/>
      <c r="WRP31" s="22"/>
      <c r="WRQ31" s="22"/>
      <c r="WRR31" s="15"/>
      <c r="WRS31" s="23"/>
      <c r="WRT31" s="21"/>
      <c r="WRU31"/>
      <c r="WRV31" s="4"/>
      <c r="WRW31" s="4"/>
      <c r="WRX31"/>
      <c r="WRY31" s="22"/>
      <c r="WRZ31" s="22"/>
      <c r="WSA31" s="22"/>
      <c r="WSB31" s="15"/>
      <c r="WSC31" s="23"/>
      <c r="WSD31" s="21"/>
      <c r="WSE31"/>
      <c r="WSF31" s="4"/>
      <c r="WSG31" s="4"/>
      <c r="WSH31"/>
      <c r="WSI31" s="22"/>
      <c r="WSJ31" s="22"/>
      <c r="WSK31" s="22"/>
      <c r="WSL31" s="15"/>
      <c r="WSM31" s="23"/>
      <c r="WSN31" s="21"/>
      <c r="WSO31"/>
      <c r="WSP31" s="4"/>
      <c r="WSQ31" s="4"/>
      <c r="WSR31"/>
      <c r="WSS31" s="22"/>
      <c r="WST31" s="22"/>
      <c r="WSU31" s="22"/>
      <c r="WSV31" s="15"/>
      <c r="WSW31" s="23"/>
      <c r="WSX31" s="21"/>
      <c r="WSY31"/>
      <c r="WSZ31" s="4"/>
      <c r="WTA31" s="4"/>
      <c r="WTB31"/>
      <c r="WTC31" s="22"/>
      <c r="WTD31" s="22"/>
      <c r="WTE31" s="22"/>
      <c r="WTF31" s="15"/>
      <c r="WTG31" s="23"/>
      <c r="WTH31" s="21"/>
      <c r="WTI31"/>
      <c r="WTJ31" s="4"/>
      <c r="WTK31" s="4"/>
      <c r="WTL31"/>
      <c r="WTM31" s="22"/>
      <c r="WTN31" s="22"/>
      <c r="WTO31" s="22"/>
      <c r="WTP31" s="15"/>
      <c r="WTQ31" s="23"/>
      <c r="WTR31" s="21"/>
      <c r="WTS31"/>
      <c r="WTT31" s="4"/>
      <c r="WTU31" s="4"/>
      <c r="WTV31"/>
      <c r="WTW31" s="22"/>
      <c r="WTX31" s="22"/>
      <c r="WTY31" s="22"/>
      <c r="WTZ31" s="15"/>
      <c r="WUA31" s="23"/>
      <c r="WUB31" s="21"/>
      <c r="WUC31"/>
      <c r="WUD31" s="4"/>
      <c r="WUE31" s="4"/>
      <c r="WUF31"/>
      <c r="WUG31" s="22"/>
      <c r="WUH31" s="22"/>
      <c r="WUI31" s="22"/>
      <c r="WUJ31" s="15"/>
      <c r="WUK31" s="23"/>
      <c r="WUL31" s="21"/>
      <c r="WUM31"/>
      <c r="WUN31" s="4"/>
      <c r="WUO31" s="4"/>
      <c r="WUP31"/>
      <c r="WUQ31" s="22"/>
      <c r="WUR31" s="22"/>
      <c r="WUS31" s="22"/>
      <c r="WUT31" s="15"/>
      <c r="WUU31" s="23"/>
      <c r="WUV31" s="21"/>
      <c r="WUW31"/>
      <c r="WUX31" s="4"/>
      <c r="WUY31" s="4"/>
      <c r="WUZ31"/>
      <c r="WVA31" s="22"/>
      <c r="WVB31" s="22"/>
      <c r="WVC31" s="22"/>
      <c r="WVD31" s="15"/>
      <c r="WVE31" s="23"/>
      <c r="WVF31" s="21"/>
      <c r="WVG31"/>
      <c r="WVH31" s="4"/>
      <c r="WVI31" s="4"/>
      <c r="WVJ31"/>
      <c r="WVK31" s="22"/>
      <c r="WVL31" s="22"/>
      <c r="WVM31" s="22"/>
      <c r="WVN31" s="15"/>
      <c r="WVO31" s="23"/>
      <c r="WVP31" s="21"/>
      <c r="WVQ31"/>
      <c r="WVR31" s="4"/>
      <c r="WVS31" s="4"/>
      <c r="WVT31"/>
      <c r="WVU31" s="22"/>
      <c r="WVV31" s="22"/>
      <c r="WVW31" s="22"/>
      <c r="WVX31" s="15"/>
      <c r="WVY31" s="23"/>
      <c r="WVZ31" s="21"/>
      <c r="WWA31"/>
      <c r="WWB31" s="4"/>
      <c r="WWC31" s="4"/>
      <c r="WWD31"/>
      <c r="WWE31" s="22"/>
      <c r="WWF31" s="22"/>
      <c r="WWG31" s="22"/>
      <c r="WWH31" s="15"/>
      <c r="WWI31" s="23"/>
      <c r="WWJ31" s="21"/>
      <c r="WWK31"/>
      <c r="WWL31" s="4"/>
      <c r="WWM31" s="4"/>
      <c r="WWN31"/>
      <c r="WWO31" s="22"/>
      <c r="WWP31" s="22"/>
      <c r="WWQ31" s="22"/>
      <c r="WWR31" s="15"/>
      <c r="WWS31" s="23"/>
      <c r="WWT31" s="21"/>
      <c r="WWU31"/>
      <c r="WWV31" s="4"/>
      <c r="WWW31" s="4"/>
      <c r="WWX31"/>
      <c r="WWY31" s="22"/>
      <c r="WWZ31" s="22"/>
      <c r="WXA31" s="22"/>
      <c r="WXB31" s="15"/>
      <c r="WXC31" s="23"/>
      <c r="WXD31" s="21"/>
      <c r="WXE31"/>
      <c r="WXF31" s="4"/>
      <c r="WXG31" s="4"/>
      <c r="WXH31"/>
      <c r="WXI31" s="22"/>
      <c r="WXJ31" s="22"/>
      <c r="WXK31" s="22"/>
      <c r="WXL31" s="15"/>
      <c r="WXM31" s="23"/>
      <c r="WXN31" s="21"/>
      <c r="WXO31"/>
      <c r="WXP31" s="4"/>
      <c r="WXQ31" s="4"/>
      <c r="WXR31"/>
      <c r="WXS31" s="22"/>
      <c r="WXT31" s="22"/>
      <c r="WXU31" s="22"/>
      <c r="WXV31" s="15"/>
      <c r="WXW31" s="23"/>
      <c r="WXX31" s="21"/>
      <c r="WXY31"/>
      <c r="WXZ31" s="4"/>
      <c r="WYA31" s="4"/>
      <c r="WYB31"/>
      <c r="WYC31" s="22"/>
      <c r="WYD31" s="22"/>
      <c r="WYE31" s="22"/>
      <c r="WYF31" s="15"/>
      <c r="WYG31" s="23"/>
      <c r="WYH31" s="21"/>
      <c r="WYI31"/>
      <c r="WYJ31" s="4"/>
      <c r="WYK31" s="4"/>
      <c r="WYL31"/>
      <c r="WYM31" s="22"/>
      <c r="WYN31" s="22"/>
      <c r="WYO31" s="22"/>
      <c r="WYP31" s="15"/>
      <c r="WYQ31" s="23"/>
      <c r="WYR31" s="21"/>
      <c r="WYS31"/>
      <c r="WYT31" s="4"/>
      <c r="WYU31" s="4"/>
      <c r="WYV31"/>
      <c r="WYW31" s="22"/>
      <c r="WYX31" s="22"/>
      <c r="WYY31" s="22"/>
      <c r="WYZ31" s="15"/>
      <c r="WZA31" s="23"/>
      <c r="WZB31" s="21"/>
      <c r="WZC31"/>
      <c r="WZD31" s="4"/>
      <c r="WZE31" s="4"/>
      <c r="WZF31"/>
      <c r="WZG31" s="22"/>
      <c r="WZH31" s="22"/>
      <c r="WZI31" s="22"/>
      <c r="WZJ31" s="15"/>
      <c r="WZK31" s="23"/>
      <c r="WZL31" s="21"/>
      <c r="WZM31"/>
      <c r="WZN31" s="4"/>
      <c r="WZO31" s="4"/>
      <c r="WZP31"/>
      <c r="WZQ31" s="22"/>
      <c r="WZR31" s="22"/>
      <c r="WZS31" s="22"/>
      <c r="WZT31" s="15"/>
      <c r="WZU31" s="23"/>
      <c r="WZV31" s="21"/>
      <c r="WZW31"/>
      <c r="WZX31" s="4"/>
      <c r="WZY31" s="4"/>
      <c r="WZZ31"/>
      <c r="XAA31" s="22"/>
      <c r="XAB31" s="22"/>
      <c r="XAC31" s="22"/>
      <c r="XAD31" s="15"/>
      <c r="XAE31" s="23"/>
      <c r="XAF31" s="21"/>
      <c r="XAG31"/>
      <c r="XAH31" s="4"/>
      <c r="XAI31" s="4"/>
      <c r="XAJ31"/>
      <c r="XAK31" s="22"/>
      <c r="XAL31" s="22"/>
      <c r="XAM31" s="22"/>
      <c r="XAN31" s="15"/>
      <c r="XAO31" s="23"/>
      <c r="XAP31" s="21"/>
      <c r="XAQ31"/>
      <c r="XAR31" s="4"/>
      <c r="XAS31" s="4"/>
      <c r="XAT31"/>
      <c r="XAU31" s="22"/>
      <c r="XAV31" s="22"/>
      <c r="XAW31" s="22"/>
      <c r="XAX31" s="15"/>
      <c r="XAY31" s="23"/>
      <c r="XAZ31" s="21"/>
      <c r="XBA31"/>
      <c r="XBB31" s="4"/>
      <c r="XBC31" s="4"/>
      <c r="XBD31"/>
      <c r="XBE31" s="22"/>
      <c r="XBF31" s="22"/>
      <c r="XBG31" s="22"/>
      <c r="XBH31" s="15"/>
      <c r="XBI31" s="23"/>
      <c r="XBJ31" s="21"/>
      <c r="XBK31"/>
      <c r="XBL31" s="4"/>
      <c r="XBM31" s="4"/>
      <c r="XBN31"/>
      <c r="XBO31" s="22"/>
      <c r="XBP31" s="22"/>
      <c r="XBQ31" s="22"/>
      <c r="XBR31" s="15"/>
      <c r="XBS31" s="23"/>
      <c r="XBT31" s="21"/>
      <c r="XBU31"/>
      <c r="XBV31" s="4"/>
      <c r="XBW31" s="4"/>
      <c r="XBX31"/>
      <c r="XBY31" s="22"/>
      <c r="XBZ31" s="22"/>
      <c r="XCA31" s="22"/>
      <c r="XCB31" s="15"/>
      <c r="XCC31" s="23"/>
      <c r="XCD31" s="21"/>
      <c r="XCE31"/>
      <c r="XCF31" s="4"/>
      <c r="XCG31" s="4"/>
      <c r="XCH31"/>
      <c r="XCI31" s="22"/>
      <c r="XCJ31" s="22"/>
      <c r="XCK31" s="22"/>
      <c r="XCL31" s="15"/>
      <c r="XCM31" s="23"/>
      <c r="XCN31" s="21"/>
      <c r="XCO31"/>
      <c r="XCP31" s="4"/>
      <c r="XCQ31" s="4"/>
      <c r="XCR31"/>
      <c r="XCS31" s="22"/>
      <c r="XCT31" s="22"/>
      <c r="XCU31" s="22"/>
      <c r="XCV31" s="15"/>
      <c r="XCW31" s="23"/>
      <c r="XCX31" s="21"/>
      <c r="XCY31"/>
      <c r="XCZ31" s="4"/>
      <c r="XDA31" s="4"/>
      <c r="XDB31"/>
      <c r="XDC31" s="22"/>
      <c r="XDD31" s="22"/>
      <c r="XDE31" s="22"/>
      <c r="XDF31" s="15"/>
      <c r="XDG31" s="23"/>
      <c r="XDH31" s="21"/>
      <c r="XDI31"/>
      <c r="XDJ31" s="4"/>
      <c r="XDK31" s="4"/>
      <c r="XDL31"/>
      <c r="XDM31" s="22"/>
      <c r="XDN31" s="22"/>
      <c r="XDO31" s="22"/>
      <c r="XDP31" s="15"/>
      <c r="XDQ31" s="23"/>
      <c r="XDR31" s="21"/>
      <c r="XDS31"/>
      <c r="XDT31" s="4"/>
      <c r="XDU31" s="4"/>
      <c r="XDV31"/>
      <c r="XDW31" s="22"/>
      <c r="XDX31" s="22"/>
      <c r="XDY31" s="22"/>
      <c r="XDZ31" s="15"/>
      <c r="XEA31" s="23"/>
      <c r="XEB31" s="21"/>
      <c r="XEC31"/>
      <c r="XED31" s="4"/>
      <c r="XEE31" s="4"/>
      <c r="XEF31"/>
      <c r="XEG31" s="22"/>
      <c r="XEH31" s="22"/>
      <c r="XEI31" s="22"/>
      <c r="XEJ31" s="15"/>
      <c r="XEK31" s="23"/>
      <c r="XEL31" s="21"/>
      <c r="XEM31"/>
      <c r="XEN31" s="4"/>
      <c r="XEO31" s="4"/>
      <c r="XEP31"/>
      <c r="XEQ31" s="22"/>
      <c r="XER31" s="22"/>
      <c r="XES31" s="22"/>
      <c r="XET31" s="15"/>
      <c r="XEU31" s="23"/>
      <c r="XEV31" s="21"/>
      <c r="XEW31"/>
    </row>
    <row r="32" spans="1:16377" s="1" customFormat="1" ht="15" customHeight="1" x14ac:dyDescent="0.35">
      <c r="A32" s="60">
        <v>181448</v>
      </c>
      <c r="B32" s="194">
        <v>9589</v>
      </c>
      <c r="C32" s="33" t="s">
        <v>157</v>
      </c>
      <c r="D32" s="27" t="s">
        <v>73</v>
      </c>
      <c r="E32" s="27" t="s">
        <v>6</v>
      </c>
      <c r="F32" s="17">
        <v>43384</v>
      </c>
      <c r="G32" s="204" t="s">
        <v>9</v>
      </c>
      <c r="H32" s="195">
        <v>0.02</v>
      </c>
      <c r="I32" s="68">
        <v>0.19400000000000001</v>
      </c>
      <c r="J32" s="125">
        <v>10199</v>
      </c>
      <c r="K32" s="98">
        <v>3.1375625061280518E-3</v>
      </c>
      <c r="L32" s="122">
        <v>0.18090008824394549</v>
      </c>
      <c r="M32" s="35">
        <v>9664</v>
      </c>
      <c r="N32" s="178">
        <f>41/9664</f>
        <v>4.2425496688741722E-3</v>
      </c>
      <c r="O32" s="178">
        <f>1874/9664</f>
        <v>0.1939155629139073</v>
      </c>
      <c r="P32" s="10"/>
      <c r="R32" s="203"/>
      <c r="S32" s="4"/>
      <c r="T32"/>
      <c r="U32" s="22"/>
      <c r="V32" s="22"/>
      <c r="W32" s="22"/>
      <c r="X32" s="15"/>
      <c r="Y32" s="23"/>
      <c r="Z32" s="21"/>
      <c r="AA32"/>
      <c r="AB32" s="4"/>
      <c r="AC32" s="4"/>
      <c r="AD32"/>
      <c r="AE32" s="22"/>
      <c r="AF32" s="22"/>
      <c r="AG32" s="22"/>
      <c r="AH32" s="15"/>
      <c r="AI32" s="23"/>
      <c r="AJ32" s="21"/>
      <c r="AK32"/>
      <c r="AL32" s="4"/>
      <c r="AM32" s="4"/>
      <c r="AN32"/>
      <c r="AO32" s="22"/>
      <c r="AP32" s="22"/>
      <c r="AQ32" s="22"/>
      <c r="AR32" s="15"/>
      <c r="AS32" s="23"/>
      <c r="AT32" s="21"/>
      <c r="AU32"/>
      <c r="AV32" s="4"/>
      <c r="AW32" s="4"/>
      <c r="AX32"/>
      <c r="AY32" s="22"/>
      <c r="AZ32" s="22"/>
      <c r="BA32" s="22"/>
      <c r="BB32" s="15"/>
      <c r="BC32" s="23"/>
      <c r="BD32" s="21"/>
      <c r="BE32"/>
      <c r="BF32" s="4"/>
      <c r="BG32" s="4"/>
      <c r="BH32"/>
      <c r="BI32" s="22"/>
      <c r="BJ32" s="22"/>
      <c r="BK32" s="22"/>
      <c r="BL32" s="15"/>
      <c r="BM32" s="23"/>
      <c r="BN32" s="21"/>
      <c r="BO32"/>
      <c r="BP32" s="4"/>
      <c r="BQ32" s="4"/>
      <c r="BR32"/>
      <c r="BS32" s="22"/>
      <c r="BT32" s="22"/>
      <c r="BU32" s="22"/>
      <c r="BV32" s="15"/>
      <c r="BW32" s="23"/>
      <c r="BX32" s="21"/>
      <c r="BY32"/>
      <c r="BZ32" s="4"/>
      <c r="CA32" s="4"/>
      <c r="CB32"/>
      <c r="CC32" s="22"/>
      <c r="CD32" s="22"/>
      <c r="CE32" s="22"/>
      <c r="CF32" s="15"/>
      <c r="CG32" s="23"/>
      <c r="CH32" s="21"/>
      <c r="CI32"/>
      <c r="CJ32" s="4"/>
      <c r="CK32" s="4"/>
      <c r="CL32"/>
      <c r="CM32" s="22"/>
      <c r="CN32" s="22"/>
      <c r="CO32" s="22"/>
      <c r="CP32" s="15"/>
      <c r="CQ32" s="23"/>
      <c r="CR32" s="21"/>
      <c r="CS32"/>
      <c r="CT32" s="4"/>
      <c r="CU32" s="4"/>
      <c r="CV32"/>
      <c r="CW32" s="22"/>
      <c r="CX32" s="22"/>
      <c r="CY32" s="22"/>
      <c r="CZ32" s="15"/>
      <c r="DA32" s="23"/>
      <c r="DB32" s="21"/>
      <c r="DC32"/>
      <c r="DD32" s="4"/>
      <c r="DE32" s="4"/>
      <c r="DF32"/>
      <c r="DG32" s="22"/>
      <c r="DH32" s="22"/>
      <c r="DI32" s="22"/>
      <c r="DJ32" s="15"/>
      <c r="DK32" s="23"/>
      <c r="DL32" s="21"/>
      <c r="DM32"/>
      <c r="DN32" s="4"/>
      <c r="DO32" s="4"/>
      <c r="DP32"/>
      <c r="DQ32" s="22"/>
      <c r="DR32" s="22"/>
      <c r="DS32" s="22"/>
      <c r="DT32" s="15"/>
      <c r="DU32" s="23"/>
      <c r="DV32" s="21"/>
      <c r="DW32"/>
      <c r="DX32" s="4"/>
      <c r="DY32" s="4"/>
      <c r="DZ32"/>
      <c r="EA32" s="22"/>
      <c r="EB32" s="22"/>
      <c r="EC32" s="22"/>
      <c r="ED32" s="15"/>
      <c r="EE32" s="23"/>
      <c r="EF32" s="21"/>
      <c r="EG32"/>
      <c r="EH32" s="4"/>
      <c r="EI32" s="4"/>
      <c r="EJ32"/>
      <c r="EK32" s="22"/>
      <c r="EL32" s="22"/>
      <c r="EM32" s="22"/>
      <c r="EN32" s="15"/>
      <c r="EO32" s="23"/>
      <c r="EP32" s="21"/>
      <c r="EQ32"/>
      <c r="ER32" s="4"/>
      <c r="ES32" s="4"/>
      <c r="ET32"/>
      <c r="EU32" s="22"/>
      <c r="EV32" s="22"/>
      <c r="EW32" s="22"/>
      <c r="EX32" s="15"/>
      <c r="EY32" s="23"/>
      <c r="EZ32" s="21"/>
      <c r="FA32"/>
      <c r="FB32" s="4"/>
      <c r="FC32" s="4"/>
      <c r="FD32"/>
      <c r="FE32" s="22"/>
      <c r="FF32" s="22"/>
      <c r="FG32" s="22"/>
      <c r="FH32" s="15"/>
      <c r="FI32" s="23"/>
      <c r="FJ32" s="21"/>
      <c r="FK32"/>
      <c r="FL32" s="4"/>
      <c r="FM32" s="4"/>
      <c r="FN32"/>
      <c r="FO32" s="22"/>
      <c r="FP32" s="22"/>
      <c r="FQ32" s="22"/>
      <c r="FR32" s="15"/>
      <c r="FS32" s="23"/>
      <c r="FT32" s="21"/>
      <c r="FU32"/>
      <c r="FV32" s="4"/>
      <c r="FW32" s="4"/>
      <c r="FX32"/>
      <c r="FY32" s="22"/>
      <c r="FZ32" s="22"/>
      <c r="GA32" s="22"/>
      <c r="GB32" s="15"/>
      <c r="GC32" s="23"/>
      <c r="GD32" s="21"/>
      <c r="GE32"/>
      <c r="GF32" s="4"/>
      <c r="GG32" s="4"/>
      <c r="GH32"/>
      <c r="GI32" s="22"/>
      <c r="GJ32" s="22"/>
      <c r="GK32" s="22"/>
      <c r="GL32" s="15"/>
      <c r="GM32" s="23"/>
      <c r="GN32" s="21"/>
      <c r="GO32"/>
      <c r="GP32" s="4"/>
      <c r="GQ32" s="4"/>
      <c r="GR32"/>
      <c r="GS32" s="22"/>
      <c r="GT32" s="22"/>
      <c r="GU32" s="22"/>
      <c r="GV32" s="15"/>
      <c r="GW32" s="23"/>
      <c r="GX32" s="21"/>
      <c r="GY32"/>
      <c r="GZ32" s="4"/>
      <c r="HA32" s="4"/>
      <c r="HB32"/>
      <c r="HC32" s="22"/>
      <c r="HD32" s="22"/>
      <c r="HE32" s="22"/>
      <c r="HF32" s="15"/>
      <c r="HG32" s="23"/>
      <c r="HH32" s="21"/>
      <c r="HI32"/>
      <c r="HJ32" s="4"/>
      <c r="HK32" s="4"/>
      <c r="HL32"/>
      <c r="HM32" s="22"/>
      <c r="HN32" s="22"/>
      <c r="HO32" s="22"/>
      <c r="HP32" s="15"/>
      <c r="HQ32" s="23"/>
      <c r="HR32" s="21"/>
      <c r="HS32"/>
      <c r="HT32" s="4"/>
      <c r="HU32" s="4"/>
      <c r="HV32"/>
      <c r="HW32" s="22"/>
      <c r="HX32" s="22"/>
      <c r="HY32" s="22"/>
      <c r="HZ32" s="15"/>
      <c r="IA32" s="23"/>
      <c r="IB32" s="21"/>
      <c r="IC32"/>
      <c r="ID32" s="4"/>
      <c r="IE32" s="4"/>
      <c r="IF32"/>
      <c r="IG32" s="22"/>
      <c r="IH32" s="22"/>
      <c r="II32" s="22"/>
      <c r="IJ32" s="15"/>
      <c r="IK32" s="23"/>
      <c r="IL32" s="21"/>
      <c r="IM32"/>
      <c r="IN32" s="4"/>
      <c r="IO32" s="4"/>
      <c r="IP32"/>
      <c r="IQ32" s="22"/>
      <c r="IR32" s="22"/>
      <c r="IS32" s="22"/>
      <c r="IT32" s="15"/>
      <c r="IU32" s="23"/>
      <c r="IV32" s="21"/>
      <c r="IW32"/>
      <c r="IX32" s="4"/>
      <c r="IY32" s="4"/>
      <c r="IZ32"/>
      <c r="JA32" s="22"/>
      <c r="JB32" s="22"/>
      <c r="JC32" s="22"/>
      <c r="JD32" s="15"/>
      <c r="JE32" s="23"/>
      <c r="JF32" s="21"/>
      <c r="JG32"/>
      <c r="JH32" s="4"/>
      <c r="JI32" s="4"/>
      <c r="JJ32"/>
      <c r="JK32" s="22"/>
      <c r="JL32" s="22"/>
      <c r="JM32" s="22"/>
      <c r="JN32" s="15"/>
      <c r="JO32" s="23"/>
      <c r="JP32" s="21"/>
      <c r="JQ32"/>
      <c r="JR32" s="4"/>
      <c r="JS32" s="4"/>
      <c r="JT32"/>
      <c r="JU32" s="22"/>
      <c r="JV32" s="22"/>
      <c r="JW32" s="22"/>
      <c r="JX32" s="15"/>
      <c r="JY32" s="23"/>
      <c r="JZ32" s="21"/>
      <c r="KA32"/>
      <c r="KB32" s="4"/>
      <c r="KC32" s="4"/>
      <c r="KD32"/>
      <c r="KE32" s="22"/>
      <c r="KF32" s="22"/>
      <c r="KG32" s="22"/>
      <c r="KH32" s="15"/>
      <c r="KI32" s="23"/>
      <c r="KJ32" s="21"/>
      <c r="KK32"/>
      <c r="KL32" s="4"/>
      <c r="KM32" s="4"/>
      <c r="KN32"/>
      <c r="KO32" s="22"/>
      <c r="KP32" s="22"/>
      <c r="KQ32" s="22"/>
      <c r="KR32" s="15"/>
      <c r="KS32" s="23"/>
      <c r="KT32" s="21"/>
      <c r="KU32"/>
      <c r="KV32" s="4"/>
      <c r="KW32" s="4"/>
      <c r="KX32"/>
      <c r="KY32" s="22"/>
      <c r="KZ32" s="22"/>
      <c r="LA32" s="22"/>
      <c r="LB32" s="15"/>
      <c r="LC32" s="23"/>
      <c r="LD32" s="21"/>
      <c r="LE32"/>
      <c r="LF32" s="4"/>
      <c r="LG32" s="4"/>
      <c r="LH32"/>
      <c r="LI32" s="22"/>
      <c r="LJ32" s="22"/>
      <c r="LK32" s="22"/>
      <c r="LL32" s="15"/>
      <c r="LM32" s="23"/>
      <c r="LN32" s="21"/>
      <c r="LO32"/>
      <c r="LP32" s="4"/>
      <c r="LQ32" s="4"/>
      <c r="LR32"/>
      <c r="LS32" s="22"/>
      <c r="LT32" s="22"/>
      <c r="LU32" s="22"/>
      <c r="LV32" s="15"/>
      <c r="LW32" s="23"/>
      <c r="LX32" s="21"/>
      <c r="LY32"/>
      <c r="LZ32" s="4"/>
      <c r="MA32" s="4"/>
      <c r="MB32"/>
      <c r="MC32" s="22"/>
      <c r="MD32" s="22"/>
      <c r="ME32" s="22"/>
      <c r="MF32" s="15"/>
      <c r="MG32" s="23"/>
      <c r="MH32" s="21"/>
      <c r="MI32"/>
      <c r="MJ32" s="4"/>
      <c r="MK32" s="4"/>
      <c r="ML32"/>
      <c r="MM32" s="22"/>
      <c r="MN32" s="22"/>
      <c r="MO32" s="22"/>
      <c r="MP32" s="15"/>
      <c r="MQ32" s="23"/>
      <c r="MR32" s="21"/>
      <c r="MS32"/>
      <c r="MT32" s="4"/>
      <c r="MU32" s="4"/>
      <c r="MV32"/>
      <c r="MW32" s="22"/>
      <c r="MX32" s="22"/>
      <c r="MY32" s="22"/>
      <c r="MZ32" s="15"/>
      <c r="NA32" s="23"/>
      <c r="NB32" s="21"/>
      <c r="NC32"/>
      <c r="ND32" s="4"/>
      <c r="NE32" s="4"/>
      <c r="NF32"/>
      <c r="NG32" s="22"/>
      <c r="NH32" s="22"/>
      <c r="NI32" s="22"/>
      <c r="NJ32" s="15"/>
      <c r="NK32" s="23"/>
      <c r="NL32" s="21"/>
      <c r="NM32"/>
      <c r="NN32" s="4"/>
      <c r="NO32" s="4"/>
      <c r="NP32"/>
      <c r="NQ32" s="22"/>
      <c r="NR32" s="22"/>
      <c r="NS32" s="22"/>
      <c r="NT32" s="15"/>
      <c r="NU32" s="23"/>
      <c r="NV32" s="21"/>
      <c r="NW32"/>
      <c r="NX32" s="4"/>
      <c r="NY32" s="4"/>
      <c r="NZ32"/>
      <c r="OA32" s="22"/>
      <c r="OB32" s="22"/>
      <c r="OC32" s="22"/>
      <c r="OD32" s="15"/>
      <c r="OE32" s="23"/>
      <c r="OF32" s="21"/>
      <c r="OG32"/>
      <c r="OH32" s="4"/>
      <c r="OI32" s="4"/>
      <c r="OJ32"/>
      <c r="OK32" s="22"/>
      <c r="OL32" s="22"/>
      <c r="OM32" s="22"/>
      <c r="ON32" s="15"/>
      <c r="OO32" s="23"/>
      <c r="OP32" s="21"/>
      <c r="OQ32"/>
      <c r="OR32" s="4"/>
      <c r="OS32" s="4"/>
      <c r="OT32"/>
      <c r="OU32" s="22"/>
      <c r="OV32" s="22"/>
      <c r="OW32" s="22"/>
      <c r="OX32" s="15"/>
      <c r="OY32" s="23"/>
      <c r="OZ32" s="21"/>
      <c r="PA32"/>
      <c r="PB32" s="4"/>
      <c r="PC32" s="4"/>
      <c r="PD32"/>
      <c r="PE32" s="22"/>
      <c r="PF32" s="22"/>
      <c r="PG32" s="22"/>
      <c r="PH32" s="15"/>
      <c r="PI32" s="23"/>
      <c r="PJ32" s="21"/>
      <c r="PK32"/>
      <c r="PL32" s="4"/>
      <c r="PM32" s="4"/>
      <c r="PN32"/>
      <c r="PO32" s="22"/>
      <c r="PP32" s="22"/>
      <c r="PQ32" s="22"/>
      <c r="PR32" s="15"/>
      <c r="PS32" s="23"/>
      <c r="PT32" s="21"/>
      <c r="PU32"/>
      <c r="PV32" s="4"/>
      <c r="PW32" s="4"/>
      <c r="PX32"/>
      <c r="PY32" s="22"/>
      <c r="PZ32" s="22"/>
      <c r="QA32" s="22"/>
      <c r="QB32" s="15"/>
      <c r="QC32" s="23"/>
      <c r="QD32" s="21"/>
      <c r="QE32"/>
      <c r="QF32" s="4"/>
      <c r="QG32" s="4"/>
      <c r="QH32"/>
      <c r="QI32" s="22"/>
      <c r="QJ32" s="22"/>
      <c r="QK32" s="22"/>
      <c r="QL32" s="15"/>
      <c r="QM32" s="23"/>
      <c r="QN32" s="21"/>
      <c r="QO32"/>
      <c r="QP32" s="4"/>
      <c r="QQ32" s="4"/>
      <c r="QR32"/>
      <c r="QS32" s="22"/>
      <c r="QT32" s="22"/>
      <c r="QU32" s="22"/>
      <c r="QV32" s="15"/>
      <c r="QW32" s="23"/>
      <c r="QX32" s="21"/>
      <c r="QY32"/>
      <c r="QZ32" s="4"/>
      <c r="RA32" s="4"/>
      <c r="RB32"/>
      <c r="RC32" s="22"/>
      <c r="RD32" s="22"/>
      <c r="RE32" s="22"/>
      <c r="RF32" s="15"/>
      <c r="RG32" s="23"/>
      <c r="RH32" s="21"/>
      <c r="RI32"/>
      <c r="RJ32" s="4"/>
      <c r="RK32" s="4"/>
      <c r="RL32"/>
      <c r="RM32" s="22"/>
      <c r="RN32" s="22"/>
      <c r="RO32" s="22"/>
      <c r="RP32" s="15"/>
      <c r="RQ32" s="23"/>
      <c r="RR32" s="21"/>
      <c r="RS32"/>
      <c r="RT32" s="4"/>
      <c r="RU32" s="4"/>
      <c r="RV32"/>
      <c r="RW32" s="22"/>
      <c r="RX32" s="22"/>
      <c r="RY32" s="22"/>
      <c r="RZ32" s="15"/>
      <c r="SA32" s="23"/>
      <c r="SB32" s="21"/>
      <c r="SC32"/>
      <c r="SD32" s="4"/>
      <c r="SE32" s="4"/>
      <c r="SF32"/>
      <c r="SG32" s="22"/>
      <c r="SH32" s="22"/>
      <c r="SI32" s="22"/>
      <c r="SJ32" s="15"/>
      <c r="SK32" s="23"/>
      <c r="SL32" s="21"/>
      <c r="SM32"/>
      <c r="SN32" s="4"/>
      <c r="SO32" s="4"/>
      <c r="SP32"/>
      <c r="SQ32" s="22"/>
      <c r="SR32" s="22"/>
      <c r="SS32" s="22"/>
      <c r="ST32" s="15"/>
      <c r="SU32" s="23"/>
      <c r="SV32" s="21"/>
      <c r="SW32"/>
      <c r="SX32" s="4"/>
      <c r="SY32" s="4"/>
      <c r="SZ32"/>
      <c r="TA32" s="22"/>
      <c r="TB32" s="22"/>
      <c r="TC32" s="22"/>
      <c r="TD32" s="15"/>
      <c r="TE32" s="23"/>
      <c r="TF32" s="21"/>
      <c r="TG32"/>
      <c r="TH32" s="4"/>
      <c r="TI32" s="4"/>
      <c r="TJ32"/>
      <c r="TK32" s="22"/>
      <c r="TL32" s="22"/>
      <c r="TM32" s="22"/>
      <c r="TN32" s="15"/>
      <c r="TO32" s="23"/>
      <c r="TP32" s="21"/>
      <c r="TQ32"/>
      <c r="TR32" s="4"/>
      <c r="TS32" s="4"/>
      <c r="TT32"/>
      <c r="TU32" s="22"/>
      <c r="TV32" s="22"/>
      <c r="TW32" s="22"/>
      <c r="TX32" s="15"/>
      <c r="TY32" s="23"/>
      <c r="TZ32" s="21"/>
      <c r="UA32"/>
      <c r="UB32" s="4"/>
      <c r="UC32" s="4"/>
      <c r="UD32"/>
      <c r="UE32" s="22"/>
      <c r="UF32" s="22"/>
      <c r="UG32" s="22"/>
      <c r="UH32" s="15"/>
      <c r="UI32" s="23"/>
      <c r="UJ32" s="21"/>
      <c r="UK32"/>
      <c r="UL32" s="4"/>
      <c r="UM32" s="4"/>
      <c r="UN32"/>
      <c r="UO32" s="22"/>
      <c r="UP32" s="22"/>
      <c r="UQ32" s="22"/>
      <c r="UR32" s="15"/>
      <c r="US32" s="23"/>
      <c r="UT32" s="21"/>
      <c r="UU32"/>
      <c r="UV32" s="4"/>
      <c r="UW32" s="4"/>
      <c r="UX32"/>
      <c r="UY32" s="22"/>
      <c r="UZ32" s="22"/>
      <c r="VA32" s="22"/>
      <c r="VB32" s="15"/>
      <c r="VC32" s="23"/>
      <c r="VD32" s="21"/>
      <c r="VE32"/>
      <c r="VF32" s="4"/>
      <c r="VG32" s="4"/>
      <c r="VH32"/>
      <c r="VI32" s="22"/>
      <c r="VJ32" s="22"/>
      <c r="VK32" s="22"/>
      <c r="VL32" s="15"/>
      <c r="VM32" s="23"/>
      <c r="VN32" s="21"/>
      <c r="VO32"/>
      <c r="VP32" s="4"/>
      <c r="VQ32" s="4"/>
      <c r="VR32"/>
      <c r="VS32" s="22"/>
      <c r="VT32" s="22"/>
      <c r="VU32" s="22"/>
      <c r="VV32" s="15"/>
      <c r="VW32" s="23"/>
      <c r="VX32" s="21"/>
      <c r="VY32"/>
      <c r="VZ32" s="4"/>
      <c r="WA32" s="4"/>
      <c r="WB32"/>
      <c r="WC32" s="22"/>
      <c r="WD32" s="22"/>
      <c r="WE32" s="22"/>
      <c r="WF32" s="15"/>
      <c r="WG32" s="23"/>
      <c r="WH32" s="21"/>
      <c r="WI32"/>
      <c r="WJ32" s="4"/>
      <c r="WK32" s="4"/>
      <c r="WL32"/>
      <c r="WM32" s="22"/>
      <c r="WN32" s="22"/>
      <c r="WO32" s="22"/>
      <c r="WP32" s="15"/>
      <c r="WQ32" s="23"/>
      <c r="WR32" s="21"/>
      <c r="WS32"/>
      <c r="WT32" s="4"/>
      <c r="WU32" s="4"/>
      <c r="WV32"/>
      <c r="WW32" s="22"/>
      <c r="WX32" s="22"/>
      <c r="WY32" s="22"/>
      <c r="WZ32" s="15"/>
      <c r="XA32" s="23"/>
      <c r="XB32" s="21"/>
      <c r="XC32"/>
      <c r="XD32" s="4"/>
      <c r="XE32" s="4"/>
      <c r="XF32"/>
      <c r="XG32" s="22"/>
      <c r="XH32" s="22"/>
      <c r="XI32" s="22"/>
      <c r="XJ32" s="15"/>
      <c r="XK32" s="23"/>
      <c r="XL32" s="21"/>
      <c r="XM32"/>
      <c r="XN32" s="4"/>
      <c r="XO32" s="4"/>
      <c r="XP32"/>
      <c r="XQ32" s="22"/>
      <c r="XR32" s="22"/>
      <c r="XS32" s="22"/>
      <c r="XT32" s="15"/>
      <c r="XU32" s="23"/>
      <c r="XV32" s="21"/>
      <c r="XW32"/>
      <c r="XX32" s="4"/>
      <c r="XY32" s="4"/>
      <c r="XZ32"/>
      <c r="YA32" s="22"/>
      <c r="YB32" s="22"/>
      <c r="YC32" s="22"/>
      <c r="YD32" s="15"/>
      <c r="YE32" s="23"/>
      <c r="YF32" s="21"/>
      <c r="YG32"/>
      <c r="YH32" s="4"/>
      <c r="YI32" s="4"/>
      <c r="YJ32"/>
      <c r="YK32" s="22"/>
      <c r="YL32" s="22"/>
      <c r="YM32" s="22"/>
      <c r="YN32" s="15"/>
      <c r="YO32" s="23"/>
      <c r="YP32" s="21"/>
      <c r="YQ32"/>
      <c r="YR32" s="4"/>
      <c r="YS32" s="4"/>
      <c r="YT32"/>
      <c r="YU32" s="22"/>
      <c r="YV32" s="22"/>
      <c r="YW32" s="22"/>
      <c r="YX32" s="15"/>
      <c r="YY32" s="23"/>
      <c r="YZ32" s="21"/>
      <c r="ZA32"/>
      <c r="ZB32" s="4"/>
      <c r="ZC32" s="4"/>
      <c r="ZD32"/>
      <c r="ZE32" s="22"/>
      <c r="ZF32" s="22"/>
      <c r="ZG32" s="22"/>
      <c r="ZH32" s="15"/>
      <c r="ZI32" s="23"/>
      <c r="ZJ32" s="21"/>
      <c r="ZK32"/>
      <c r="ZL32" s="4"/>
      <c r="ZM32" s="4"/>
      <c r="ZN32"/>
      <c r="ZO32" s="22"/>
      <c r="ZP32" s="22"/>
      <c r="ZQ32" s="22"/>
      <c r="ZR32" s="15"/>
      <c r="ZS32" s="23"/>
      <c r="ZT32" s="21"/>
      <c r="ZU32"/>
      <c r="ZV32" s="4"/>
      <c r="ZW32" s="4"/>
      <c r="ZX32"/>
      <c r="ZY32" s="22"/>
      <c r="ZZ32" s="22"/>
      <c r="AAA32" s="22"/>
      <c r="AAB32" s="15"/>
      <c r="AAC32" s="23"/>
      <c r="AAD32" s="21"/>
      <c r="AAE32"/>
      <c r="AAF32" s="4"/>
      <c r="AAG32" s="4"/>
      <c r="AAH32"/>
      <c r="AAI32" s="22"/>
      <c r="AAJ32" s="22"/>
      <c r="AAK32" s="22"/>
      <c r="AAL32" s="15"/>
      <c r="AAM32" s="23"/>
      <c r="AAN32" s="21"/>
      <c r="AAO32"/>
      <c r="AAP32" s="4"/>
      <c r="AAQ32" s="4"/>
      <c r="AAR32"/>
      <c r="AAS32" s="22"/>
      <c r="AAT32" s="22"/>
      <c r="AAU32" s="22"/>
      <c r="AAV32" s="15"/>
      <c r="AAW32" s="23"/>
      <c r="AAX32" s="21"/>
      <c r="AAY32"/>
      <c r="AAZ32" s="4"/>
      <c r="ABA32" s="4"/>
      <c r="ABB32"/>
      <c r="ABC32" s="22"/>
      <c r="ABD32" s="22"/>
      <c r="ABE32" s="22"/>
      <c r="ABF32" s="15"/>
      <c r="ABG32" s="23"/>
      <c r="ABH32" s="21"/>
      <c r="ABI32"/>
      <c r="ABJ32" s="4"/>
      <c r="ABK32" s="4"/>
      <c r="ABL32"/>
      <c r="ABM32" s="22"/>
      <c r="ABN32" s="22"/>
      <c r="ABO32" s="22"/>
      <c r="ABP32" s="15"/>
      <c r="ABQ32" s="23"/>
      <c r="ABR32" s="21"/>
      <c r="ABS32"/>
      <c r="ABT32" s="4"/>
      <c r="ABU32" s="4"/>
      <c r="ABV32"/>
      <c r="ABW32" s="22"/>
      <c r="ABX32" s="22"/>
      <c r="ABY32" s="22"/>
      <c r="ABZ32" s="15"/>
      <c r="ACA32" s="23"/>
      <c r="ACB32" s="21"/>
      <c r="ACC32"/>
      <c r="ACD32" s="4"/>
      <c r="ACE32" s="4"/>
      <c r="ACF32"/>
      <c r="ACG32" s="22"/>
      <c r="ACH32" s="22"/>
      <c r="ACI32" s="22"/>
      <c r="ACJ32" s="15"/>
      <c r="ACK32" s="23"/>
      <c r="ACL32" s="21"/>
      <c r="ACM32"/>
      <c r="ACN32" s="4"/>
      <c r="ACO32" s="4"/>
      <c r="ACP32"/>
      <c r="ACQ32" s="22"/>
      <c r="ACR32" s="22"/>
      <c r="ACS32" s="22"/>
      <c r="ACT32" s="15"/>
      <c r="ACU32" s="23"/>
      <c r="ACV32" s="21"/>
      <c r="ACW32"/>
      <c r="ACX32" s="4"/>
      <c r="ACY32" s="4"/>
      <c r="ACZ32"/>
      <c r="ADA32" s="22"/>
      <c r="ADB32" s="22"/>
      <c r="ADC32" s="22"/>
      <c r="ADD32" s="15"/>
      <c r="ADE32" s="23"/>
      <c r="ADF32" s="21"/>
      <c r="ADG32"/>
      <c r="ADH32" s="4"/>
      <c r="ADI32" s="4"/>
      <c r="ADJ32"/>
      <c r="ADK32" s="22"/>
      <c r="ADL32" s="22"/>
      <c r="ADM32" s="22"/>
      <c r="ADN32" s="15"/>
      <c r="ADO32" s="23"/>
      <c r="ADP32" s="21"/>
      <c r="ADQ32"/>
      <c r="ADR32" s="4"/>
      <c r="ADS32" s="4"/>
      <c r="ADT32"/>
      <c r="ADU32" s="22"/>
      <c r="ADV32" s="22"/>
      <c r="ADW32" s="22"/>
      <c r="ADX32" s="15"/>
      <c r="ADY32" s="23"/>
      <c r="ADZ32" s="21"/>
      <c r="AEA32"/>
      <c r="AEB32" s="4"/>
      <c r="AEC32" s="4"/>
      <c r="AED32"/>
      <c r="AEE32" s="22"/>
      <c r="AEF32" s="22"/>
      <c r="AEG32" s="22"/>
      <c r="AEH32" s="15"/>
      <c r="AEI32" s="23"/>
      <c r="AEJ32" s="21"/>
      <c r="AEK32"/>
      <c r="AEL32" s="4"/>
      <c r="AEM32" s="4"/>
      <c r="AEN32"/>
      <c r="AEO32" s="22"/>
      <c r="AEP32" s="22"/>
      <c r="AEQ32" s="22"/>
      <c r="AER32" s="15"/>
      <c r="AES32" s="23"/>
      <c r="AET32" s="21"/>
      <c r="AEU32"/>
      <c r="AEV32" s="4"/>
      <c r="AEW32" s="4"/>
      <c r="AEX32"/>
      <c r="AEY32" s="22"/>
      <c r="AEZ32" s="22"/>
      <c r="AFA32" s="22"/>
      <c r="AFB32" s="15"/>
      <c r="AFC32" s="23"/>
      <c r="AFD32" s="21"/>
      <c r="AFE32"/>
      <c r="AFF32" s="4"/>
      <c r="AFG32" s="4"/>
      <c r="AFH32"/>
      <c r="AFI32" s="22"/>
      <c r="AFJ32" s="22"/>
      <c r="AFK32" s="22"/>
      <c r="AFL32" s="15"/>
      <c r="AFM32" s="23"/>
      <c r="AFN32" s="21"/>
      <c r="AFO32"/>
      <c r="AFP32" s="4"/>
      <c r="AFQ32" s="4"/>
      <c r="AFR32"/>
      <c r="AFS32" s="22"/>
      <c r="AFT32" s="22"/>
      <c r="AFU32" s="22"/>
      <c r="AFV32" s="15"/>
      <c r="AFW32" s="23"/>
      <c r="AFX32" s="21"/>
      <c r="AFY32"/>
      <c r="AFZ32" s="4"/>
      <c r="AGA32" s="4"/>
      <c r="AGB32"/>
      <c r="AGC32" s="22"/>
      <c r="AGD32" s="22"/>
      <c r="AGE32" s="22"/>
      <c r="AGF32" s="15"/>
      <c r="AGG32" s="23"/>
      <c r="AGH32" s="21"/>
      <c r="AGI32"/>
      <c r="AGJ32" s="4"/>
      <c r="AGK32" s="4"/>
      <c r="AGL32"/>
      <c r="AGM32" s="22"/>
      <c r="AGN32" s="22"/>
      <c r="AGO32" s="22"/>
      <c r="AGP32" s="15"/>
      <c r="AGQ32" s="23"/>
      <c r="AGR32" s="21"/>
      <c r="AGS32"/>
      <c r="AGT32" s="4"/>
      <c r="AGU32" s="4"/>
      <c r="AGV32"/>
      <c r="AGW32" s="22"/>
      <c r="AGX32" s="22"/>
      <c r="AGY32" s="22"/>
      <c r="AGZ32" s="15"/>
      <c r="AHA32" s="23"/>
      <c r="AHB32" s="21"/>
      <c r="AHC32"/>
      <c r="AHD32" s="4"/>
      <c r="AHE32" s="4"/>
      <c r="AHF32"/>
      <c r="AHG32" s="22"/>
      <c r="AHH32" s="22"/>
      <c r="AHI32" s="22"/>
      <c r="AHJ32" s="15"/>
      <c r="AHK32" s="23"/>
      <c r="AHL32" s="21"/>
      <c r="AHM32"/>
      <c r="AHN32" s="4"/>
      <c r="AHO32" s="4"/>
      <c r="AHP32"/>
      <c r="AHQ32" s="22"/>
      <c r="AHR32" s="22"/>
      <c r="AHS32" s="22"/>
      <c r="AHT32" s="15"/>
      <c r="AHU32" s="23"/>
      <c r="AHV32" s="21"/>
      <c r="AHW32"/>
      <c r="AHX32" s="4"/>
      <c r="AHY32" s="4"/>
      <c r="AHZ32"/>
      <c r="AIA32" s="22"/>
      <c r="AIB32" s="22"/>
      <c r="AIC32" s="22"/>
      <c r="AID32" s="15"/>
      <c r="AIE32" s="23"/>
      <c r="AIF32" s="21"/>
      <c r="AIG32"/>
      <c r="AIH32" s="4"/>
      <c r="AII32" s="4"/>
      <c r="AIJ32"/>
      <c r="AIK32" s="22"/>
      <c r="AIL32" s="22"/>
      <c r="AIM32" s="22"/>
      <c r="AIN32" s="15"/>
      <c r="AIO32" s="23"/>
      <c r="AIP32" s="21"/>
      <c r="AIQ32"/>
      <c r="AIR32" s="4"/>
      <c r="AIS32" s="4"/>
      <c r="AIT32"/>
      <c r="AIU32" s="22"/>
      <c r="AIV32" s="22"/>
      <c r="AIW32" s="22"/>
      <c r="AIX32" s="15"/>
      <c r="AIY32" s="23"/>
      <c r="AIZ32" s="21"/>
      <c r="AJA32"/>
      <c r="AJB32" s="4"/>
      <c r="AJC32" s="4"/>
      <c r="AJD32"/>
      <c r="AJE32" s="22"/>
      <c r="AJF32" s="22"/>
      <c r="AJG32" s="22"/>
      <c r="AJH32" s="15"/>
      <c r="AJI32" s="23"/>
      <c r="AJJ32" s="21"/>
      <c r="AJK32"/>
      <c r="AJL32" s="4"/>
      <c r="AJM32" s="4"/>
      <c r="AJN32"/>
      <c r="AJO32" s="22"/>
      <c r="AJP32" s="22"/>
      <c r="AJQ32" s="22"/>
      <c r="AJR32" s="15"/>
      <c r="AJS32" s="23"/>
      <c r="AJT32" s="21"/>
      <c r="AJU32"/>
      <c r="AJV32" s="4"/>
      <c r="AJW32" s="4"/>
      <c r="AJX32"/>
      <c r="AJY32" s="22"/>
      <c r="AJZ32" s="22"/>
      <c r="AKA32" s="22"/>
      <c r="AKB32" s="15"/>
      <c r="AKC32" s="23"/>
      <c r="AKD32" s="21"/>
      <c r="AKE32"/>
      <c r="AKF32" s="4"/>
      <c r="AKG32" s="4"/>
      <c r="AKH32"/>
      <c r="AKI32" s="22"/>
      <c r="AKJ32" s="22"/>
      <c r="AKK32" s="22"/>
      <c r="AKL32" s="15"/>
      <c r="AKM32" s="23"/>
      <c r="AKN32" s="21"/>
      <c r="AKO32"/>
      <c r="AKP32" s="4"/>
      <c r="AKQ32" s="4"/>
      <c r="AKR32"/>
      <c r="AKS32" s="22"/>
      <c r="AKT32" s="22"/>
      <c r="AKU32" s="22"/>
      <c r="AKV32" s="15"/>
      <c r="AKW32" s="23"/>
      <c r="AKX32" s="21"/>
      <c r="AKY32"/>
      <c r="AKZ32" s="4"/>
      <c r="ALA32" s="4"/>
      <c r="ALB32"/>
      <c r="ALC32" s="22"/>
      <c r="ALD32" s="22"/>
      <c r="ALE32" s="22"/>
      <c r="ALF32" s="15"/>
      <c r="ALG32" s="23"/>
      <c r="ALH32" s="21"/>
      <c r="ALI32"/>
      <c r="ALJ32" s="4"/>
      <c r="ALK32" s="4"/>
      <c r="ALL32"/>
      <c r="ALM32" s="22"/>
      <c r="ALN32" s="22"/>
      <c r="ALO32" s="22"/>
      <c r="ALP32" s="15"/>
      <c r="ALQ32" s="23"/>
      <c r="ALR32" s="21"/>
      <c r="ALS32"/>
      <c r="ALT32" s="4"/>
      <c r="ALU32" s="4"/>
      <c r="ALV32"/>
      <c r="ALW32" s="22"/>
      <c r="ALX32" s="22"/>
      <c r="ALY32" s="22"/>
      <c r="ALZ32" s="15"/>
      <c r="AMA32" s="23"/>
      <c r="AMB32" s="21"/>
      <c r="AMC32"/>
      <c r="AMD32" s="4"/>
      <c r="AME32" s="4"/>
      <c r="AMF32"/>
      <c r="AMG32" s="22"/>
      <c r="AMH32" s="22"/>
      <c r="AMI32" s="22"/>
      <c r="AMJ32" s="15"/>
      <c r="AMK32" s="23"/>
      <c r="AML32" s="21"/>
      <c r="AMM32"/>
      <c r="AMN32" s="4"/>
      <c r="AMO32" s="4"/>
      <c r="AMP32"/>
      <c r="AMQ32" s="22"/>
      <c r="AMR32" s="22"/>
      <c r="AMS32" s="22"/>
      <c r="AMT32" s="15"/>
      <c r="AMU32" s="23"/>
      <c r="AMV32" s="21"/>
      <c r="AMW32"/>
      <c r="AMX32" s="4"/>
      <c r="AMY32" s="4"/>
      <c r="AMZ32"/>
      <c r="ANA32" s="22"/>
      <c r="ANB32" s="22"/>
      <c r="ANC32" s="22"/>
      <c r="AND32" s="15"/>
      <c r="ANE32" s="23"/>
      <c r="ANF32" s="21"/>
      <c r="ANG32"/>
      <c r="ANH32" s="4"/>
      <c r="ANI32" s="4"/>
      <c r="ANJ32"/>
      <c r="ANK32" s="22"/>
      <c r="ANL32" s="22"/>
      <c r="ANM32" s="22"/>
      <c r="ANN32" s="15"/>
      <c r="ANO32" s="23"/>
      <c r="ANP32" s="21"/>
      <c r="ANQ32"/>
      <c r="ANR32" s="4"/>
      <c r="ANS32" s="4"/>
      <c r="ANT32"/>
      <c r="ANU32" s="22"/>
      <c r="ANV32" s="22"/>
      <c r="ANW32" s="22"/>
      <c r="ANX32" s="15"/>
      <c r="ANY32" s="23"/>
      <c r="ANZ32" s="21"/>
      <c r="AOA32"/>
      <c r="AOB32" s="4"/>
      <c r="AOC32" s="4"/>
      <c r="AOD32"/>
      <c r="AOE32" s="22"/>
      <c r="AOF32" s="22"/>
      <c r="AOG32" s="22"/>
      <c r="AOH32" s="15"/>
      <c r="AOI32" s="23"/>
      <c r="AOJ32" s="21"/>
      <c r="AOK32"/>
      <c r="AOL32" s="4"/>
      <c r="AOM32" s="4"/>
      <c r="AON32"/>
      <c r="AOO32" s="22"/>
      <c r="AOP32" s="22"/>
      <c r="AOQ32" s="22"/>
      <c r="AOR32" s="15"/>
      <c r="AOS32" s="23"/>
      <c r="AOT32" s="21"/>
      <c r="AOU32"/>
      <c r="AOV32" s="4"/>
      <c r="AOW32" s="4"/>
      <c r="AOX32"/>
      <c r="AOY32" s="22"/>
      <c r="AOZ32" s="22"/>
      <c r="APA32" s="22"/>
      <c r="APB32" s="15"/>
      <c r="APC32" s="23"/>
      <c r="APD32" s="21"/>
      <c r="APE32"/>
      <c r="APF32" s="4"/>
      <c r="APG32" s="4"/>
      <c r="APH32"/>
      <c r="API32" s="22"/>
      <c r="APJ32" s="22"/>
      <c r="APK32" s="22"/>
      <c r="APL32" s="15"/>
      <c r="APM32" s="23"/>
      <c r="APN32" s="21"/>
      <c r="APO32"/>
      <c r="APP32" s="4"/>
      <c r="APQ32" s="4"/>
      <c r="APR32"/>
      <c r="APS32" s="22"/>
      <c r="APT32" s="22"/>
      <c r="APU32" s="22"/>
      <c r="APV32" s="15"/>
      <c r="APW32" s="23"/>
      <c r="APX32" s="21"/>
      <c r="APY32"/>
      <c r="APZ32" s="4"/>
      <c r="AQA32" s="4"/>
      <c r="AQB32"/>
      <c r="AQC32" s="22"/>
      <c r="AQD32" s="22"/>
      <c r="AQE32" s="22"/>
      <c r="AQF32" s="15"/>
      <c r="AQG32" s="23"/>
      <c r="AQH32" s="21"/>
      <c r="AQI32"/>
      <c r="AQJ32" s="4"/>
      <c r="AQK32" s="4"/>
      <c r="AQL32"/>
      <c r="AQM32" s="22"/>
      <c r="AQN32" s="22"/>
      <c r="AQO32" s="22"/>
      <c r="AQP32" s="15"/>
      <c r="AQQ32" s="23"/>
      <c r="AQR32" s="21"/>
      <c r="AQS32"/>
      <c r="AQT32" s="4"/>
      <c r="AQU32" s="4"/>
      <c r="AQV32"/>
      <c r="AQW32" s="22"/>
      <c r="AQX32" s="22"/>
      <c r="AQY32" s="22"/>
      <c r="AQZ32" s="15"/>
      <c r="ARA32" s="23"/>
      <c r="ARB32" s="21"/>
      <c r="ARC32"/>
      <c r="ARD32" s="4"/>
      <c r="ARE32" s="4"/>
      <c r="ARF32"/>
      <c r="ARG32" s="22"/>
      <c r="ARH32" s="22"/>
      <c r="ARI32" s="22"/>
      <c r="ARJ32" s="15"/>
      <c r="ARK32" s="23"/>
      <c r="ARL32" s="21"/>
      <c r="ARM32"/>
      <c r="ARN32" s="4"/>
      <c r="ARO32" s="4"/>
      <c r="ARP32"/>
      <c r="ARQ32" s="22"/>
      <c r="ARR32" s="22"/>
      <c r="ARS32" s="22"/>
      <c r="ART32" s="15"/>
      <c r="ARU32" s="23"/>
      <c r="ARV32" s="21"/>
      <c r="ARW32"/>
      <c r="ARX32" s="4"/>
      <c r="ARY32" s="4"/>
      <c r="ARZ32"/>
      <c r="ASA32" s="22"/>
      <c r="ASB32" s="22"/>
      <c r="ASC32" s="22"/>
      <c r="ASD32" s="15"/>
      <c r="ASE32" s="23"/>
      <c r="ASF32" s="21"/>
      <c r="ASG32"/>
      <c r="ASH32" s="4"/>
      <c r="ASI32" s="4"/>
      <c r="ASJ32"/>
      <c r="ASK32" s="22"/>
      <c r="ASL32" s="22"/>
      <c r="ASM32" s="22"/>
      <c r="ASN32" s="15"/>
      <c r="ASO32" s="23"/>
      <c r="ASP32" s="21"/>
      <c r="ASQ32"/>
      <c r="ASR32" s="4"/>
      <c r="ASS32" s="4"/>
      <c r="AST32"/>
      <c r="ASU32" s="22"/>
      <c r="ASV32" s="22"/>
      <c r="ASW32" s="22"/>
      <c r="ASX32" s="15"/>
      <c r="ASY32" s="23"/>
      <c r="ASZ32" s="21"/>
      <c r="ATA32"/>
      <c r="ATB32" s="4"/>
      <c r="ATC32" s="4"/>
      <c r="ATD32"/>
      <c r="ATE32" s="22"/>
      <c r="ATF32" s="22"/>
      <c r="ATG32" s="22"/>
      <c r="ATH32" s="15"/>
      <c r="ATI32" s="23"/>
      <c r="ATJ32" s="21"/>
      <c r="ATK32"/>
      <c r="ATL32" s="4"/>
      <c r="ATM32" s="4"/>
      <c r="ATN32"/>
      <c r="ATO32" s="22"/>
      <c r="ATP32" s="22"/>
      <c r="ATQ32" s="22"/>
      <c r="ATR32" s="15"/>
      <c r="ATS32" s="23"/>
      <c r="ATT32" s="21"/>
      <c r="ATU32"/>
      <c r="ATV32" s="4"/>
      <c r="ATW32" s="4"/>
      <c r="ATX32"/>
      <c r="ATY32" s="22"/>
      <c r="ATZ32" s="22"/>
      <c r="AUA32" s="22"/>
      <c r="AUB32" s="15"/>
      <c r="AUC32" s="23"/>
      <c r="AUD32" s="21"/>
      <c r="AUE32"/>
      <c r="AUF32" s="4"/>
      <c r="AUG32" s="4"/>
      <c r="AUH32"/>
      <c r="AUI32" s="22"/>
      <c r="AUJ32" s="22"/>
      <c r="AUK32" s="22"/>
      <c r="AUL32" s="15"/>
      <c r="AUM32" s="23"/>
      <c r="AUN32" s="21"/>
      <c r="AUO32"/>
      <c r="AUP32" s="4"/>
      <c r="AUQ32" s="4"/>
      <c r="AUR32"/>
      <c r="AUS32" s="22"/>
      <c r="AUT32" s="22"/>
      <c r="AUU32" s="22"/>
      <c r="AUV32" s="15"/>
      <c r="AUW32" s="23"/>
      <c r="AUX32" s="21"/>
      <c r="AUY32"/>
      <c r="AUZ32" s="4"/>
      <c r="AVA32" s="4"/>
      <c r="AVB32"/>
      <c r="AVC32" s="22"/>
      <c r="AVD32" s="22"/>
      <c r="AVE32" s="22"/>
      <c r="AVF32" s="15"/>
      <c r="AVG32" s="23"/>
      <c r="AVH32" s="21"/>
      <c r="AVI32"/>
      <c r="AVJ32" s="4"/>
      <c r="AVK32" s="4"/>
      <c r="AVL32"/>
      <c r="AVM32" s="22"/>
      <c r="AVN32" s="22"/>
      <c r="AVO32" s="22"/>
      <c r="AVP32" s="15"/>
      <c r="AVQ32" s="23"/>
      <c r="AVR32" s="21"/>
      <c r="AVS32"/>
      <c r="AVT32" s="4"/>
      <c r="AVU32" s="4"/>
      <c r="AVV32"/>
      <c r="AVW32" s="22"/>
      <c r="AVX32" s="22"/>
      <c r="AVY32" s="22"/>
      <c r="AVZ32" s="15"/>
      <c r="AWA32" s="23"/>
      <c r="AWB32" s="21"/>
      <c r="AWC32"/>
      <c r="AWD32" s="4"/>
      <c r="AWE32" s="4"/>
      <c r="AWF32"/>
      <c r="AWG32" s="22"/>
      <c r="AWH32" s="22"/>
      <c r="AWI32" s="22"/>
      <c r="AWJ32" s="15"/>
      <c r="AWK32" s="23"/>
      <c r="AWL32" s="21"/>
      <c r="AWM32"/>
      <c r="AWN32" s="4"/>
      <c r="AWO32" s="4"/>
      <c r="AWP32"/>
      <c r="AWQ32" s="22"/>
      <c r="AWR32" s="22"/>
      <c r="AWS32" s="22"/>
      <c r="AWT32" s="15"/>
      <c r="AWU32" s="23"/>
      <c r="AWV32" s="21"/>
      <c r="AWW32"/>
      <c r="AWX32" s="4"/>
      <c r="AWY32" s="4"/>
      <c r="AWZ32"/>
      <c r="AXA32" s="22"/>
      <c r="AXB32" s="22"/>
      <c r="AXC32" s="22"/>
      <c r="AXD32" s="15"/>
      <c r="AXE32" s="23"/>
      <c r="AXF32" s="21"/>
      <c r="AXG32"/>
      <c r="AXH32" s="4"/>
      <c r="AXI32" s="4"/>
      <c r="AXJ32"/>
      <c r="AXK32" s="22"/>
      <c r="AXL32" s="22"/>
      <c r="AXM32" s="22"/>
      <c r="AXN32" s="15"/>
      <c r="AXO32" s="23"/>
      <c r="AXP32" s="21"/>
      <c r="AXQ32"/>
      <c r="AXR32" s="4"/>
      <c r="AXS32" s="4"/>
      <c r="AXT32"/>
      <c r="AXU32" s="22"/>
      <c r="AXV32" s="22"/>
      <c r="AXW32" s="22"/>
      <c r="AXX32" s="15"/>
      <c r="AXY32" s="23"/>
      <c r="AXZ32" s="21"/>
      <c r="AYA32"/>
      <c r="AYB32" s="4"/>
      <c r="AYC32" s="4"/>
      <c r="AYD32"/>
      <c r="AYE32" s="22"/>
      <c r="AYF32" s="22"/>
      <c r="AYG32" s="22"/>
      <c r="AYH32" s="15"/>
      <c r="AYI32" s="23"/>
      <c r="AYJ32" s="21"/>
      <c r="AYK32"/>
      <c r="AYL32" s="4"/>
      <c r="AYM32" s="4"/>
      <c r="AYN32"/>
      <c r="AYO32" s="22"/>
      <c r="AYP32" s="22"/>
      <c r="AYQ32" s="22"/>
      <c r="AYR32" s="15"/>
      <c r="AYS32" s="23"/>
      <c r="AYT32" s="21"/>
      <c r="AYU32"/>
      <c r="AYV32" s="4"/>
      <c r="AYW32" s="4"/>
      <c r="AYX32"/>
      <c r="AYY32" s="22"/>
      <c r="AYZ32" s="22"/>
      <c r="AZA32" s="22"/>
      <c r="AZB32" s="15"/>
      <c r="AZC32" s="23"/>
      <c r="AZD32" s="21"/>
      <c r="AZE32"/>
      <c r="AZF32" s="4"/>
      <c r="AZG32" s="4"/>
      <c r="AZH32"/>
      <c r="AZI32" s="22"/>
      <c r="AZJ32" s="22"/>
      <c r="AZK32" s="22"/>
      <c r="AZL32" s="15"/>
      <c r="AZM32" s="23"/>
      <c r="AZN32" s="21"/>
      <c r="AZO32"/>
      <c r="AZP32" s="4"/>
      <c r="AZQ32" s="4"/>
      <c r="AZR32"/>
      <c r="AZS32" s="22"/>
      <c r="AZT32" s="22"/>
      <c r="AZU32" s="22"/>
      <c r="AZV32" s="15"/>
      <c r="AZW32" s="23"/>
      <c r="AZX32" s="21"/>
      <c r="AZY32"/>
      <c r="AZZ32" s="4"/>
      <c r="BAA32" s="4"/>
      <c r="BAB32"/>
      <c r="BAC32" s="22"/>
      <c r="BAD32" s="22"/>
      <c r="BAE32" s="22"/>
      <c r="BAF32" s="15"/>
      <c r="BAG32" s="23"/>
      <c r="BAH32" s="21"/>
      <c r="BAI32"/>
      <c r="BAJ32" s="4"/>
      <c r="BAK32" s="4"/>
      <c r="BAL32"/>
      <c r="BAM32" s="22"/>
      <c r="BAN32" s="22"/>
      <c r="BAO32" s="22"/>
      <c r="BAP32" s="15"/>
      <c r="BAQ32" s="23"/>
      <c r="BAR32" s="21"/>
      <c r="BAS32"/>
      <c r="BAT32" s="4"/>
      <c r="BAU32" s="4"/>
      <c r="BAV32"/>
      <c r="BAW32" s="22"/>
      <c r="BAX32" s="22"/>
      <c r="BAY32" s="22"/>
      <c r="BAZ32" s="15"/>
      <c r="BBA32" s="23"/>
      <c r="BBB32" s="21"/>
      <c r="BBC32"/>
      <c r="BBD32" s="4"/>
      <c r="BBE32" s="4"/>
      <c r="BBF32"/>
      <c r="BBG32" s="22"/>
      <c r="BBH32" s="22"/>
      <c r="BBI32" s="22"/>
      <c r="BBJ32" s="15"/>
      <c r="BBK32" s="23"/>
      <c r="BBL32" s="21"/>
      <c r="BBM32"/>
      <c r="BBN32" s="4"/>
      <c r="BBO32" s="4"/>
      <c r="BBP32"/>
      <c r="BBQ32" s="22"/>
      <c r="BBR32" s="22"/>
      <c r="BBS32" s="22"/>
      <c r="BBT32" s="15"/>
      <c r="BBU32" s="23"/>
      <c r="BBV32" s="21"/>
      <c r="BBW32"/>
      <c r="BBX32" s="4"/>
      <c r="BBY32" s="4"/>
      <c r="BBZ32"/>
      <c r="BCA32" s="22"/>
      <c r="BCB32" s="22"/>
      <c r="BCC32" s="22"/>
      <c r="BCD32" s="15"/>
      <c r="BCE32" s="23"/>
      <c r="BCF32" s="21"/>
      <c r="BCG32"/>
      <c r="BCH32" s="4"/>
      <c r="BCI32" s="4"/>
      <c r="BCJ32"/>
      <c r="BCK32" s="22"/>
      <c r="BCL32" s="22"/>
      <c r="BCM32" s="22"/>
      <c r="BCN32" s="15"/>
      <c r="BCO32" s="23"/>
      <c r="BCP32" s="21"/>
      <c r="BCQ32"/>
      <c r="BCR32" s="4"/>
      <c r="BCS32" s="4"/>
      <c r="BCT32"/>
      <c r="BCU32" s="22"/>
      <c r="BCV32" s="22"/>
      <c r="BCW32" s="22"/>
      <c r="BCX32" s="15"/>
      <c r="BCY32" s="23"/>
      <c r="BCZ32" s="21"/>
      <c r="BDA32"/>
      <c r="BDB32" s="4"/>
      <c r="BDC32" s="4"/>
      <c r="BDD32"/>
      <c r="BDE32" s="22"/>
      <c r="BDF32" s="22"/>
      <c r="BDG32" s="22"/>
      <c r="BDH32" s="15"/>
      <c r="BDI32" s="23"/>
      <c r="BDJ32" s="21"/>
      <c r="BDK32"/>
      <c r="BDL32" s="4"/>
      <c r="BDM32" s="4"/>
      <c r="BDN32"/>
      <c r="BDO32" s="22"/>
      <c r="BDP32" s="22"/>
      <c r="BDQ32" s="22"/>
      <c r="BDR32" s="15"/>
      <c r="BDS32" s="23"/>
      <c r="BDT32" s="21"/>
      <c r="BDU32"/>
      <c r="BDV32" s="4"/>
      <c r="BDW32" s="4"/>
      <c r="BDX32"/>
      <c r="BDY32" s="22"/>
      <c r="BDZ32" s="22"/>
      <c r="BEA32" s="22"/>
      <c r="BEB32" s="15"/>
      <c r="BEC32" s="23"/>
      <c r="BED32" s="21"/>
      <c r="BEE32"/>
      <c r="BEF32" s="4"/>
      <c r="BEG32" s="4"/>
      <c r="BEH32"/>
      <c r="BEI32" s="22"/>
      <c r="BEJ32" s="22"/>
      <c r="BEK32" s="22"/>
      <c r="BEL32" s="15"/>
      <c r="BEM32" s="23"/>
      <c r="BEN32" s="21"/>
      <c r="BEO32"/>
      <c r="BEP32" s="4"/>
      <c r="BEQ32" s="4"/>
      <c r="BER32"/>
      <c r="BES32" s="22"/>
      <c r="BET32" s="22"/>
      <c r="BEU32" s="22"/>
      <c r="BEV32" s="15"/>
      <c r="BEW32" s="23"/>
      <c r="BEX32" s="21"/>
      <c r="BEY32"/>
      <c r="BEZ32" s="4"/>
      <c r="BFA32" s="4"/>
      <c r="BFB32"/>
      <c r="BFC32" s="22"/>
      <c r="BFD32" s="22"/>
      <c r="BFE32" s="22"/>
      <c r="BFF32" s="15"/>
      <c r="BFG32" s="23"/>
      <c r="BFH32" s="21"/>
      <c r="BFI32"/>
      <c r="BFJ32" s="4"/>
      <c r="BFK32" s="4"/>
      <c r="BFL32"/>
      <c r="BFM32" s="22"/>
      <c r="BFN32" s="22"/>
      <c r="BFO32" s="22"/>
      <c r="BFP32" s="15"/>
      <c r="BFQ32" s="23"/>
      <c r="BFR32" s="21"/>
      <c r="BFS32"/>
      <c r="BFT32" s="4"/>
      <c r="BFU32" s="4"/>
      <c r="BFV32"/>
      <c r="BFW32" s="22"/>
      <c r="BFX32" s="22"/>
      <c r="BFY32" s="22"/>
      <c r="BFZ32" s="15"/>
      <c r="BGA32" s="23"/>
      <c r="BGB32" s="21"/>
      <c r="BGC32"/>
      <c r="BGD32" s="4"/>
      <c r="BGE32" s="4"/>
      <c r="BGF32"/>
      <c r="BGG32" s="22"/>
      <c r="BGH32" s="22"/>
      <c r="BGI32" s="22"/>
      <c r="BGJ32" s="15"/>
      <c r="BGK32" s="23"/>
      <c r="BGL32" s="21"/>
      <c r="BGM32"/>
      <c r="BGN32" s="4"/>
      <c r="BGO32" s="4"/>
      <c r="BGP32"/>
      <c r="BGQ32" s="22"/>
      <c r="BGR32" s="22"/>
      <c r="BGS32" s="22"/>
      <c r="BGT32" s="15"/>
      <c r="BGU32" s="23"/>
      <c r="BGV32" s="21"/>
      <c r="BGW32"/>
      <c r="BGX32" s="4"/>
      <c r="BGY32" s="4"/>
      <c r="BGZ32"/>
      <c r="BHA32" s="22"/>
      <c r="BHB32" s="22"/>
      <c r="BHC32" s="22"/>
      <c r="BHD32" s="15"/>
      <c r="BHE32" s="23"/>
      <c r="BHF32" s="21"/>
      <c r="BHG32"/>
      <c r="BHH32" s="4"/>
      <c r="BHI32" s="4"/>
      <c r="BHJ32"/>
      <c r="BHK32" s="22"/>
      <c r="BHL32" s="22"/>
      <c r="BHM32" s="22"/>
      <c r="BHN32" s="15"/>
      <c r="BHO32" s="23"/>
      <c r="BHP32" s="21"/>
      <c r="BHQ32"/>
      <c r="BHR32" s="4"/>
      <c r="BHS32" s="4"/>
      <c r="BHT32"/>
      <c r="BHU32" s="22"/>
      <c r="BHV32" s="22"/>
      <c r="BHW32" s="22"/>
      <c r="BHX32" s="15"/>
      <c r="BHY32" s="23"/>
      <c r="BHZ32" s="21"/>
      <c r="BIA32"/>
      <c r="BIB32" s="4"/>
      <c r="BIC32" s="4"/>
      <c r="BID32"/>
      <c r="BIE32" s="22"/>
      <c r="BIF32" s="22"/>
      <c r="BIG32" s="22"/>
      <c r="BIH32" s="15"/>
      <c r="BII32" s="23"/>
      <c r="BIJ32" s="21"/>
      <c r="BIK32"/>
      <c r="BIL32" s="4"/>
      <c r="BIM32" s="4"/>
      <c r="BIN32"/>
      <c r="BIO32" s="22"/>
      <c r="BIP32" s="22"/>
      <c r="BIQ32" s="22"/>
      <c r="BIR32" s="15"/>
      <c r="BIS32" s="23"/>
      <c r="BIT32" s="21"/>
      <c r="BIU32"/>
      <c r="BIV32" s="4"/>
      <c r="BIW32" s="4"/>
      <c r="BIX32"/>
      <c r="BIY32" s="22"/>
      <c r="BIZ32" s="22"/>
      <c r="BJA32" s="22"/>
      <c r="BJB32" s="15"/>
      <c r="BJC32" s="23"/>
      <c r="BJD32" s="21"/>
      <c r="BJE32"/>
      <c r="BJF32" s="4"/>
      <c r="BJG32" s="4"/>
      <c r="BJH32"/>
      <c r="BJI32" s="22"/>
      <c r="BJJ32" s="22"/>
      <c r="BJK32" s="22"/>
      <c r="BJL32" s="15"/>
      <c r="BJM32" s="23"/>
      <c r="BJN32" s="21"/>
      <c r="BJO32"/>
      <c r="BJP32" s="4"/>
      <c r="BJQ32" s="4"/>
      <c r="BJR32"/>
      <c r="BJS32" s="22"/>
      <c r="BJT32" s="22"/>
      <c r="BJU32" s="22"/>
      <c r="BJV32" s="15"/>
      <c r="BJW32" s="23"/>
      <c r="BJX32" s="21"/>
      <c r="BJY32"/>
      <c r="BJZ32" s="4"/>
      <c r="BKA32" s="4"/>
      <c r="BKB32"/>
      <c r="BKC32" s="22"/>
      <c r="BKD32" s="22"/>
      <c r="BKE32" s="22"/>
      <c r="BKF32" s="15"/>
      <c r="BKG32" s="23"/>
      <c r="BKH32" s="21"/>
      <c r="BKI32"/>
      <c r="BKJ32" s="4"/>
      <c r="BKK32" s="4"/>
      <c r="BKL32"/>
      <c r="BKM32" s="22"/>
      <c r="BKN32" s="22"/>
      <c r="BKO32" s="22"/>
      <c r="BKP32" s="15"/>
      <c r="BKQ32" s="23"/>
      <c r="BKR32" s="21"/>
      <c r="BKS32"/>
      <c r="BKT32" s="4"/>
      <c r="BKU32" s="4"/>
      <c r="BKV32"/>
      <c r="BKW32" s="22"/>
      <c r="BKX32" s="22"/>
      <c r="BKY32" s="22"/>
      <c r="BKZ32" s="15"/>
      <c r="BLA32" s="23"/>
      <c r="BLB32" s="21"/>
      <c r="BLC32"/>
      <c r="BLD32" s="4"/>
      <c r="BLE32" s="4"/>
      <c r="BLF32"/>
      <c r="BLG32" s="22"/>
      <c r="BLH32" s="22"/>
      <c r="BLI32" s="22"/>
      <c r="BLJ32" s="15"/>
      <c r="BLK32" s="23"/>
      <c r="BLL32" s="21"/>
      <c r="BLM32"/>
      <c r="BLN32" s="4"/>
      <c r="BLO32" s="4"/>
      <c r="BLP32"/>
      <c r="BLQ32" s="22"/>
      <c r="BLR32" s="22"/>
      <c r="BLS32" s="22"/>
      <c r="BLT32" s="15"/>
      <c r="BLU32" s="23"/>
      <c r="BLV32" s="21"/>
      <c r="BLW32"/>
      <c r="BLX32" s="4"/>
      <c r="BLY32" s="4"/>
      <c r="BLZ32"/>
      <c r="BMA32" s="22"/>
      <c r="BMB32" s="22"/>
      <c r="BMC32" s="22"/>
      <c r="BMD32" s="15"/>
      <c r="BME32" s="23"/>
      <c r="BMF32" s="21"/>
      <c r="BMG32"/>
      <c r="BMH32" s="4"/>
      <c r="BMI32" s="4"/>
      <c r="BMJ32"/>
      <c r="BMK32" s="22"/>
      <c r="BML32" s="22"/>
      <c r="BMM32" s="22"/>
      <c r="BMN32" s="15"/>
      <c r="BMO32" s="23"/>
      <c r="BMP32" s="21"/>
      <c r="BMQ32"/>
      <c r="BMR32" s="4"/>
      <c r="BMS32" s="4"/>
      <c r="BMT32"/>
      <c r="BMU32" s="22"/>
      <c r="BMV32" s="22"/>
      <c r="BMW32" s="22"/>
      <c r="BMX32" s="15"/>
      <c r="BMY32" s="23"/>
      <c r="BMZ32" s="21"/>
      <c r="BNA32"/>
      <c r="BNB32" s="4"/>
      <c r="BNC32" s="4"/>
      <c r="BND32"/>
      <c r="BNE32" s="22"/>
      <c r="BNF32" s="22"/>
      <c r="BNG32" s="22"/>
      <c r="BNH32" s="15"/>
      <c r="BNI32" s="23"/>
      <c r="BNJ32" s="21"/>
      <c r="BNK32"/>
      <c r="BNL32" s="4"/>
      <c r="BNM32" s="4"/>
      <c r="BNN32"/>
      <c r="BNO32" s="22"/>
      <c r="BNP32" s="22"/>
      <c r="BNQ32" s="22"/>
      <c r="BNR32" s="15"/>
      <c r="BNS32" s="23"/>
      <c r="BNT32" s="21"/>
      <c r="BNU32"/>
      <c r="BNV32" s="4"/>
      <c r="BNW32" s="4"/>
      <c r="BNX32"/>
      <c r="BNY32" s="22"/>
      <c r="BNZ32" s="22"/>
      <c r="BOA32" s="22"/>
      <c r="BOB32" s="15"/>
      <c r="BOC32" s="23"/>
      <c r="BOD32" s="21"/>
      <c r="BOE32"/>
      <c r="BOF32" s="4"/>
      <c r="BOG32" s="4"/>
      <c r="BOH32"/>
      <c r="BOI32" s="22"/>
      <c r="BOJ32" s="22"/>
      <c r="BOK32" s="22"/>
      <c r="BOL32" s="15"/>
      <c r="BOM32" s="23"/>
      <c r="BON32" s="21"/>
      <c r="BOO32"/>
      <c r="BOP32" s="4"/>
      <c r="BOQ32" s="4"/>
      <c r="BOR32"/>
      <c r="BOS32" s="22"/>
      <c r="BOT32" s="22"/>
      <c r="BOU32" s="22"/>
      <c r="BOV32" s="15"/>
      <c r="BOW32" s="23"/>
      <c r="BOX32" s="21"/>
      <c r="BOY32"/>
      <c r="BOZ32" s="4"/>
      <c r="BPA32" s="4"/>
      <c r="BPB32"/>
      <c r="BPC32" s="22"/>
      <c r="BPD32" s="22"/>
      <c r="BPE32" s="22"/>
      <c r="BPF32" s="15"/>
      <c r="BPG32" s="23"/>
      <c r="BPH32" s="21"/>
      <c r="BPI32"/>
      <c r="BPJ32" s="4"/>
      <c r="BPK32" s="4"/>
      <c r="BPL32"/>
      <c r="BPM32" s="22"/>
      <c r="BPN32" s="22"/>
      <c r="BPO32" s="22"/>
      <c r="BPP32" s="15"/>
      <c r="BPQ32" s="23"/>
      <c r="BPR32" s="21"/>
      <c r="BPS32"/>
      <c r="BPT32" s="4"/>
      <c r="BPU32" s="4"/>
      <c r="BPV32"/>
      <c r="BPW32" s="22"/>
      <c r="BPX32" s="22"/>
      <c r="BPY32" s="22"/>
      <c r="BPZ32" s="15"/>
      <c r="BQA32" s="23"/>
      <c r="BQB32" s="21"/>
      <c r="BQC32"/>
      <c r="BQD32" s="4"/>
      <c r="BQE32" s="4"/>
      <c r="BQF32"/>
      <c r="BQG32" s="22"/>
      <c r="BQH32" s="22"/>
      <c r="BQI32" s="22"/>
      <c r="BQJ32" s="15"/>
      <c r="BQK32" s="23"/>
      <c r="BQL32" s="21"/>
      <c r="BQM32"/>
      <c r="BQN32" s="4"/>
      <c r="BQO32" s="4"/>
      <c r="BQP32"/>
      <c r="BQQ32" s="22"/>
      <c r="BQR32" s="22"/>
      <c r="BQS32" s="22"/>
      <c r="BQT32" s="15"/>
      <c r="BQU32" s="23"/>
      <c r="BQV32" s="21"/>
      <c r="BQW32"/>
      <c r="BQX32" s="4"/>
      <c r="BQY32" s="4"/>
      <c r="BQZ32"/>
      <c r="BRA32" s="22"/>
      <c r="BRB32" s="22"/>
      <c r="BRC32" s="22"/>
      <c r="BRD32" s="15"/>
      <c r="BRE32" s="23"/>
      <c r="BRF32" s="21"/>
      <c r="BRG32"/>
      <c r="BRH32" s="4"/>
      <c r="BRI32" s="4"/>
      <c r="BRJ32"/>
      <c r="BRK32" s="22"/>
      <c r="BRL32" s="22"/>
      <c r="BRM32" s="22"/>
      <c r="BRN32" s="15"/>
      <c r="BRO32" s="23"/>
      <c r="BRP32" s="21"/>
      <c r="BRQ32"/>
      <c r="BRR32" s="4"/>
      <c r="BRS32" s="4"/>
      <c r="BRT32"/>
      <c r="BRU32" s="22"/>
      <c r="BRV32" s="22"/>
      <c r="BRW32" s="22"/>
      <c r="BRX32" s="15"/>
      <c r="BRY32" s="23"/>
      <c r="BRZ32" s="21"/>
      <c r="BSA32"/>
      <c r="BSB32" s="4"/>
      <c r="BSC32" s="4"/>
      <c r="BSD32"/>
      <c r="BSE32" s="22"/>
      <c r="BSF32" s="22"/>
      <c r="BSG32" s="22"/>
      <c r="BSH32" s="15"/>
      <c r="BSI32" s="23"/>
      <c r="BSJ32" s="21"/>
      <c r="BSK32"/>
      <c r="BSL32" s="4"/>
      <c r="BSM32" s="4"/>
      <c r="BSN32"/>
      <c r="BSO32" s="22"/>
      <c r="BSP32" s="22"/>
      <c r="BSQ32" s="22"/>
      <c r="BSR32" s="15"/>
      <c r="BSS32" s="23"/>
      <c r="BST32" s="21"/>
      <c r="BSU32"/>
      <c r="BSV32" s="4"/>
      <c r="BSW32" s="4"/>
      <c r="BSX32"/>
      <c r="BSY32" s="22"/>
      <c r="BSZ32" s="22"/>
      <c r="BTA32" s="22"/>
      <c r="BTB32" s="15"/>
      <c r="BTC32" s="23"/>
      <c r="BTD32" s="21"/>
      <c r="BTE32"/>
      <c r="BTF32" s="4"/>
      <c r="BTG32" s="4"/>
      <c r="BTH32"/>
      <c r="BTI32" s="22"/>
      <c r="BTJ32" s="22"/>
      <c r="BTK32" s="22"/>
      <c r="BTL32" s="15"/>
      <c r="BTM32" s="23"/>
      <c r="BTN32" s="21"/>
      <c r="BTO32"/>
      <c r="BTP32" s="4"/>
      <c r="BTQ32" s="4"/>
      <c r="BTR32"/>
      <c r="BTS32" s="22"/>
      <c r="BTT32" s="22"/>
      <c r="BTU32" s="22"/>
      <c r="BTV32" s="15"/>
      <c r="BTW32" s="23"/>
      <c r="BTX32" s="21"/>
      <c r="BTY32"/>
      <c r="BTZ32" s="4"/>
      <c r="BUA32" s="4"/>
      <c r="BUB32"/>
      <c r="BUC32" s="22"/>
      <c r="BUD32" s="22"/>
      <c r="BUE32" s="22"/>
      <c r="BUF32" s="15"/>
      <c r="BUG32" s="23"/>
      <c r="BUH32" s="21"/>
      <c r="BUI32"/>
      <c r="BUJ32" s="4"/>
      <c r="BUK32" s="4"/>
      <c r="BUL32"/>
      <c r="BUM32" s="22"/>
      <c r="BUN32" s="22"/>
      <c r="BUO32" s="22"/>
      <c r="BUP32" s="15"/>
      <c r="BUQ32" s="23"/>
      <c r="BUR32" s="21"/>
      <c r="BUS32"/>
      <c r="BUT32" s="4"/>
      <c r="BUU32" s="4"/>
      <c r="BUV32"/>
      <c r="BUW32" s="22"/>
      <c r="BUX32" s="22"/>
      <c r="BUY32" s="22"/>
      <c r="BUZ32" s="15"/>
      <c r="BVA32" s="23"/>
      <c r="BVB32" s="21"/>
      <c r="BVC32"/>
      <c r="BVD32" s="4"/>
      <c r="BVE32" s="4"/>
      <c r="BVF32"/>
      <c r="BVG32" s="22"/>
      <c r="BVH32" s="22"/>
      <c r="BVI32" s="22"/>
      <c r="BVJ32" s="15"/>
      <c r="BVK32" s="23"/>
      <c r="BVL32" s="21"/>
      <c r="BVM32"/>
      <c r="BVN32" s="4"/>
      <c r="BVO32" s="4"/>
      <c r="BVP32"/>
      <c r="BVQ32" s="22"/>
      <c r="BVR32" s="22"/>
      <c r="BVS32" s="22"/>
      <c r="BVT32" s="15"/>
      <c r="BVU32" s="23"/>
      <c r="BVV32" s="21"/>
      <c r="BVW32"/>
      <c r="BVX32" s="4"/>
      <c r="BVY32" s="4"/>
      <c r="BVZ32"/>
      <c r="BWA32" s="22"/>
      <c r="BWB32" s="22"/>
      <c r="BWC32" s="22"/>
      <c r="BWD32" s="15"/>
      <c r="BWE32" s="23"/>
      <c r="BWF32" s="21"/>
      <c r="BWG32"/>
      <c r="BWH32" s="4"/>
      <c r="BWI32" s="4"/>
      <c r="BWJ32"/>
      <c r="BWK32" s="22"/>
      <c r="BWL32" s="22"/>
      <c r="BWM32" s="22"/>
      <c r="BWN32" s="15"/>
      <c r="BWO32" s="23"/>
      <c r="BWP32" s="21"/>
      <c r="BWQ32"/>
      <c r="BWR32" s="4"/>
      <c r="BWS32" s="4"/>
      <c r="BWT32"/>
      <c r="BWU32" s="22"/>
      <c r="BWV32" s="22"/>
      <c r="BWW32" s="22"/>
      <c r="BWX32" s="15"/>
      <c r="BWY32" s="23"/>
      <c r="BWZ32" s="21"/>
      <c r="BXA32"/>
      <c r="BXB32" s="4"/>
      <c r="BXC32" s="4"/>
      <c r="BXD32"/>
      <c r="BXE32" s="22"/>
      <c r="BXF32" s="22"/>
      <c r="BXG32" s="22"/>
      <c r="BXH32" s="15"/>
      <c r="BXI32" s="23"/>
      <c r="BXJ32" s="21"/>
      <c r="BXK32"/>
      <c r="BXL32" s="4"/>
      <c r="BXM32" s="4"/>
      <c r="BXN32"/>
      <c r="BXO32" s="22"/>
      <c r="BXP32" s="22"/>
      <c r="BXQ32" s="22"/>
      <c r="BXR32" s="15"/>
      <c r="BXS32" s="23"/>
      <c r="BXT32" s="21"/>
      <c r="BXU32"/>
      <c r="BXV32" s="4"/>
      <c r="BXW32" s="4"/>
      <c r="BXX32"/>
      <c r="BXY32" s="22"/>
      <c r="BXZ32" s="22"/>
      <c r="BYA32" s="22"/>
      <c r="BYB32" s="15"/>
      <c r="BYC32" s="23"/>
      <c r="BYD32" s="21"/>
      <c r="BYE32"/>
      <c r="BYF32" s="4"/>
      <c r="BYG32" s="4"/>
      <c r="BYH32"/>
      <c r="BYI32" s="22"/>
      <c r="BYJ32" s="22"/>
      <c r="BYK32" s="22"/>
      <c r="BYL32" s="15"/>
      <c r="BYM32" s="23"/>
      <c r="BYN32" s="21"/>
      <c r="BYO32"/>
      <c r="BYP32" s="4"/>
      <c r="BYQ32" s="4"/>
      <c r="BYR32"/>
      <c r="BYS32" s="22"/>
      <c r="BYT32" s="22"/>
      <c r="BYU32" s="22"/>
      <c r="BYV32" s="15"/>
      <c r="BYW32" s="23"/>
      <c r="BYX32" s="21"/>
      <c r="BYY32"/>
      <c r="BYZ32" s="4"/>
      <c r="BZA32" s="4"/>
      <c r="BZB32"/>
      <c r="BZC32" s="22"/>
      <c r="BZD32" s="22"/>
      <c r="BZE32" s="22"/>
      <c r="BZF32" s="15"/>
      <c r="BZG32" s="23"/>
      <c r="BZH32" s="21"/>
      <c r="BZI32"/>
      <c r="BZJ32" s="4"/>
      <c r="BZK32" s="4"/>
      <c r="BZL32"/>
      <c r="BZM32" s="22"/>
      <c r="BZN32" s="22"/>
      <c r="BZO32" s="22"/>
      <c r="BZP32" s="15"/>
      <c r="BZQ32" s="23"/>
      <c r="BZR32" s="21"/>
      <c r="BZS32"/>
      <c r="BZT32" s="4"/>
      <c r="BZU32" s="4"/>
      <c r="BZV32"/>
      <c r="BZW32" s="22"/>
      <c r="BZX32" s="22"/>
      <c r="BZY32" s="22"/>
      <c r="BZZ32" s="15"/>
      <c r="CAA32" s="23"/>
      <c r="CAB32" s="21"/>
      <c r="CAC32"/>
      <c r="CAD32" s="4"/>
      <c r="CAE32" s="4"/>
      <c r="CAF32"/>
      <c r="CAG32" s="22"/>
      <c r="CAH32" s="22"/>
      <c r="CAI32" s="22"/>
      <c r="CAJ32" s="15"/>
      <c r="CAK32" s="23"/>
      <c r="CAL32" s="21"/>
      <c r="CAM32"/>
      <c r="CAN32" s="4"/>
      <c r="CAO32" s="4"/>
      <c r="CAP32"/>
      <c r="CAQ32" s="22"/>
      <c r="CAR32" s="22"/>
      <c r="CAS32" s="22"/>
      <c r="CAT32" s="15"/>
      <c r="CAU32" s="23"/>
      <c r="CAV32" s="21"/>
      <c r="CAW32"/>
      <c r="CAX32" s="4"/>
      <c r="CAY32" s="4"/>
      <c r="CAZ32"/>
      <c r="CBA32" s="22"/>
      <c r="CBB32" s="22"/>
      <c r="CBC32" s="22"/>
      <c r="CBD32" s="15"/>
      <c r="CBE32" s="23"/>
      <c r="CBF32" s="21"/>
      <c r="CBG32"/>
      <c r="CBH32" s="4"/>
      <c r="CBI32" s="4"/>
      <c r="CBJ32"/>
      <c r="CBK32" s="22"/>
      <c r="CBL32" s="22"/>
      <c r="CBM32" s="22"/>
      <c r="CBN32" s="15"/>
      <c r="CBO32" s="23"/>
      <c r="CBP32" s="21"/>
      <c r="CBQ32"/>
      <c r="CBR32" s="4"/>
      <c r="CBS32" s="4"/>
      <c r="CBT32"/>
      <c r="CBU32" s="22"/>
      <c r="CBV32" s="22"/>
      <c r="CBW32" s="22"/>
      <c r="CBX32" s="15"/>
      <c r="CBY32" s="23"/>
      <c r="CBZ32" s="21"/>
      <c r="CCA32"/>
      <c r="CCB32" s="4"/>
      <c r="CCC32" s="4"/>
      <c r="CCD32"/>
      <c r="CCE32" s="22"/>
      <c r="CCF32" s="22"/>
      <c r="CCG32" s="22"/>
      <c r="CCH32" s="15"/>
      <c r="CCI32" s="23"/>
      <c r="CCJ32" s="21"/>
      <c r="CCK32"/>
      <c r="CCL32" s="4"/>
      <c r="CCM32" s="4"/>
      <c r="CCN32"/>
      <c r="CCO32" s="22"/>
      <c r="CCP32" s="22"/>
      <c r="CCQ32" s="22"/>
      <c r="CCR32" s="15"/>
      <c r="CCS32" s="23"/>
      <c r="CCT32" s="21"/>
      <c r="CCU32"/>
      <c r="CCV32" s="4"/>
      <c r="CCW32" s="4"/>
      <c r="CCX32"/>
      <c r="CCY32" s="22"/>
      <c r="CCZ32" s="22"/>
      <c r="CDA32" s="22"/>
      <c r="CDB32" s="15"/>
      <c r="CDC32" s="23"/>
      <c r="CDD32" s="21"/>
      <c r="CDE32"/>
      <c r="CDF32" s="4"/>
      <c r="CDG32" s="4"/>
      <c r="CDH32"/>
      <c r="CDI32" s="22"/>
      <c r="CDJ32" s="22"/>
      <c r="CDK32" s="22"/>
      <c r="CDL32" s="15"/>
      <c r="CDM32" s="23"/>
      <c r="CDN32" s="21"/>
      <c r="CDO32"/>
      <c r="CDP32" s="4"/>
      <c r="CDQ32" s="4"/>
      <c r="CDR32"/>
      <c r="CDS32" s="22"/>
      <c r="CDT32" s="22"/>
      <c r="CDU32" s="22"/>
      <c r="CDV32" s="15"/>
      <c r="CDW32" s="23"/>
      <c r="CDX32" s="21"/>
      <c r="CDY32"/>
      <c r="CDZ32" s="4"/>
      <c r="CEA32" s="4"/>
      <c r="CEB32"/>
      <c r="CEC32" s="22"/>
      <c r="CED32" s="22"/>
      <c r="CEE32" s="22"/>
      <c r="CEF32" s="15"/>
      <c r="CEG32" s="23"/>
      <c r="CEH32" s="21"/>
      <c r="CEI32"/>
      <c r="CEJ32" s="4"/>
      <c r="CEK32" s="4"/>
      <c r="CEL32"/>
      <c r="CEM32" s="22"/>
      <c r="CEN32" s="22"/>
      <c r="CEO32" s="22"/>
      <c r="CEP32" s="15"/>
      <c r="CEQ32" s="23"/>
      <c r="CER32" s="21"/>
      <c r="CES32"/>
      <c r="CET32" s="4"/>
      <c r="CEU32" s="4"/>
      <c r="CEV32"/>
      <c r="CEW32" s="22"/>
      <c r="CEX32" s="22"/>
      <c r="CEY32" s="22"/>
      <c r="CEZ32" s="15"/>
      <c r="CFA32" s="23"/>
      <c r="CFB32" s="21"/>
      <c r="CFC32"/>
      <c r="CFD32" s="4"/>
      <c r="CFE32" s="4"/>
      <c r="CFF32"/>
      <c r="CFG32" s="22"/>
      <c r="CFH32" s="22"/>
      <c r="CFI32" s="22"/>
      <c r="CFJ32" s="15"/>
      <c r="CFK32" s="23"/>
      <c r="CFL32" s="21"/>
      <c r="CFM32"/>
      <c r="CFN32" s="4"/>
      <c r="CFO32" s="4"/>
      <c r="CFP32"/>
      <c r="CFQ32" s="22"/>
      <c r="CFR32" s="22"/>
      <c r="CFS32" s="22"/>
      <c r="CFT32" s="15"/>
      <c r="CFU32" s="23"/>
      <c r="CFV32" s="21"/>
      <c r="CFW32"/>
      <c r="CFX32" s="4"/>
      <c r="CFY32" s="4"/>
      <c r="CFZ32"/>
      <c r="CGA32" s="22"/>
      <c r="CGB32" s="22"/>
      <c r="CGC32" s="22"/>
      <c r="CGD32" s="15"/>
      <c r="CGE32" s="23"/>
      <c r="CGF32" s="21"/>
      <c r="CGG32"/>
      <c r="CGH32" s="4"/>
      <c r="CGI32" s="4"/>
      <c r="CGJ32"/>
      <c r="CGK32" s="22"/>
      <c r="CGL32" s="22"/>
      <c r="CGM32" s="22"/>
      <c r="CGN32" s="15"/>
      <c r="CGO32" s="23"/>
      <c r="CGP32" s="21"/>
      <c r="CGQ32"/>
      <c r="CGR32" s="4"/>
      <c r="CGS32" s="4"/>
      <c r="CGT32"/>
      <c r="CGU32" s="22"/>
      <c r="CGV32" s="22"/>
      <c r="CGW32" s="22"/>
      <c r="CGX32" s="15"/>
      <c r="CGY32" s="23"/>
      <c r="CGZ32" s="21"/>
      <c r="CHA32"/>
      <c r="CHB32" s="4"/>
      <c r="CHC32" s="4"/>
      <c r="CHD32"/>
      <c r="CHE32" s="22"/>
      <c r="CHF32" s="22"/>
      <c r="CHG32" s="22"/>
      <c r="CHH32" s="15"/>
      <c r="CHI32" s="23"/>
      <c r="CHJ32" s="21"/>
      <c r="CHK32"/>
      <c r="CHL32" s="4"/>
      <c r="CHM32" s="4"/>
      <c r="CHN32"/>
      <c r="CHO32" s="22"/>
      <c r="CHP32" s="22"/>
      <c r="CHQ32" s="22"/>
      <c r="CHR32" s="15"/>
      <c r="CHS32" s="23"/>
      <c r="CHT32" s="21"/>
      <c r="CHU32"/>
      <c r="CHV32" s="4"/>
      <c r="CHW32" s="4"/>
      <c r="CHX32"/>
      <c r="CHY32" s="22"/>
      <c r="CHZ32" s="22"/>
      <c r="CIA32" s="22"/>
      <c r="CIB32" s="15"/>
      <c r="CIC32" s="23"/>
      <c r="CID32" s="21"/>
      <c r="CIE32"/>
      <c r="CIF32" s="4"/>
      <c r="CIG32" s="4"/>
      <c r="CIH32"/>
      <c r="CII32" s="22"/>
      <c r="CIJ32" s="22"/>
      <c r="CIK32" s="22"/>
      <c r="CIL32" s="15"/>
      <c r="CIM32" s="23"/>
      <c r="CIN32" s="21"/>
      <c r="CIO32"/>
      <c r="CIP32" s="4"/>
      <c r="CIQ32" s="4"/>
      <c r="CIR32"/>
      <c r="CIS32" s="22"/>
      <c r="CIT32" s="22"/>
      <c r="CIU32" s="22"/>
      <c r="CIV32" s="15"/>
      <c r="CIW32" s="23"/>
      <c r="CIX32" s="21"/>
      <c r="CIY32"/>
      <c r="CIZ32" s="4"/>
      <c r="CJA32" s="4"/>
      <c r="CJB32"/>
      <c r="CJC32" s="22"/>
      <c r="CJD32" s="22"/>
      <c r="CJE32" s="22"/>
      <c r="CJF32" s="15"/>
      <c r="CJG32" s="23"/>
      <c r="CJH32" s="21"/>
      <c r="CJI32"/>
      <c r="CJJ32" s="4"/>
      <c r="CJK32" s="4"/>
      <c r="CJL32"/>
      <c r="CJM32" s="22"/>
      <c r="CJN32" s="22"/>
      <c r="CJO32" s="22"/>
      <c r="CJP32" s="15"/>
      <c r="CJQ32" s="23"/>
      <c r="CJR32" s="21"/>
      <c r="CJS32"/>
      <c r="CJT32" s="4"/>
      <c r="CJU32" s="4"/>
      <c r="CJV32"/>
      <c r="CJW32" s="22"/>
      <c r="CJX32" s="22"/>
      <c r="CJY32" s="22"/>
      <c r="CJZ32" s="15"/>
      <c r="CKA32" s="23"/>
      <c r="CKB32" s="21"/>
      <c r="CKC32"/>
      <c r="CKD32" s="4"/>
      <c r="CKE32" s="4"/>
      <c r="CKF32"/>
      <c r="CKG32" s="22"/>
      <c r="CKH32" s="22"/>
      <c r="CKI32" s="22"/>
      <c r="CKJ32" s="15"/>
      <c r="CKK32" s="23"/>
      <c r="CKL32" s="21"/>
      <c r="CKM32"/>
      <c r="CKN32" s="4"/>
      <c r="CKO32" s="4"/>
      <c r="CKP32"/>
      <c r="CKQ32" s="22"/>
      <c r="CKR32" s="22"/>
      <c r="CKS32" s="22"/>
      <c r="CKT32" s="15"/>
      <c r="CKU32" s="23"/>
      <c r="CKV32" s="21"/>
      <c r="CKW32"/>
      <c r="CKX32" s="4"/>
      <c r="CKY32" s="4"/>
      <c r="CKZ32"/>
      <c r="CLA32" s="22"/>
      <c r="CLB32" s="22"/>
      <c r="CLC32" s="22"/>
      <c r="CLD32" s="15"/>
      <c r="CLE32" s="23"/>
      <c r="CLF32" s="21"/>
      <c r="CLG32"/>
      <c r="CLH32" s="4"/>
      <c r="CLI32" s="4"/>
      <c r="CLJ32"/>
      <c r="CLK32" s="22"/>
      <c r="CLL32" s="22"/>
      <c r="CLM32" s="22"/>
      <c r="CLN32" s="15"/>
      <c r="CLO32" s="23"/>
      <c r="CLP32" s="21"/>
      <c r="CLQ32"/>
      <c r="CLR32" s="4"/>
      <c r="CLS32" s="4"/>
      <c r="CLT32"/>
      <c r="CLU32" s="22"/>
      <c r="CLV32" s="22"/>
      <c r="CLW32" s="22"/>
      <c r="CLX32" s="15"/>
      <c r="CLY32" s="23"/>
      <c r="CLZ32" s="21"/>
      <c r="CMA32"/>
      <c r="CMB32" s="4"/>
      <c r="CMC32" s="4"/>
      <c r="CMD32"/>
      <c r="CME32" s="22"/>
      <c r="CMF32" s="22"/>
      <c r="CMG32" s="22"/>
      <c r="CMH32" s="15"/>
      <c r="CMI32" s="23"/>
      <c r="CMJ32" s="21"/>
      <c r="CMK32"/>
      <c r="CML32" s="4"/>
      <c r="CMM32" s="4"/>
      <c r="CMN32"/>
      <c r="CMO32" s="22"/>
      <c r="CMP32" s="22"/>
      <c r="CMQ32" s="22"/>
      <c r="CMR32" s="15"/>
      <c r="CMS32" s="23"/>
      <c r="CMT32" s="21"/>
      <c r="CMU32"/>
      <c r="CMV32" s="4"/>
      <c r="CMW32" s="4"/>
      <c r="CMX32"/>
      <c r="CMY32" s="22"/>
      <c r="CMZ32" s="22"/>
      <c r="CNA32" s="22"/>
      <c r="CNB32" s="15"/>
      <c r="CNC32" s="23"/>
      <c r="CND32" s="21"/>
      <c r="CNE32"/>
      <c r="CNF32" s="4"/>
      <c r="CNG32" s="4"/>
      <c r="CNH32"/>
      <c r="CNI32" s="22"/>
      <c r="CNJ32" s="22"/>
      <c r="CNK32" s="22"/>
      <c r="CNL32" s="15"/>
      <c r="CNM32" s="23"/>
      <c r="CNN32" s="21"/>
      <c r="CNO32"/>
      <c r="CNP32" s="4"/>
      <c r="CNQ32" s="4"/>
      <c r="CNR32"/>
      <c r="CNS32" s="22"/>
      <c r="CNT32" s="22"/>
      <c r="CNU32" s="22"/>
      <c r="CNV32" s="15"/>
      <c r="CNW32" s="23"/>
      <c r="CNX32" s="21"/>
      <c r="CNY32"/>
      <c r="CNZ32" s="4"/>
      <c r="COA32" s="4"/>
      <c r="COB32"/>
      <c r="COC32" s="22"/>
      <c r="COD32" s="22"/>
      <c r="COE32" s="22"/>
      <c r="COF32" s="15"/>
      <c r="COG32" s="23"/>
      <c r="COH32" s="21"/>
      <c r="COI32"/>
      <c r="COJ32" s="4"/>
      <c r="COK32" s="4"/>
      <c r="COL32"/>
      <c r="COM32" s="22"/>
      <c r="CON32" s="22"/>
      <c r="COO32" s="22"/>
      <c r="COP32" s="15"/>
      <c r="COQ32" s="23"/>
      <c r="COR32" s="21"/>
      <c r="COS32"/>
      <c r="COT32" s="4"/>
      <c r="COU32" s="4"/>
      <c r="COV32"/>
      <c r="COW32" s="22"/>
      <c r="COX32" s="22"/>
      <c r="COY32" s="22"/>
      <c r="COZ32" s="15"/>
      <c r="CPA32" s="23"/>
      <c r="CPB32" s="21"/>
      <c r="CPC32"/>
      <c r="CPD32" s="4"/>
      <c r="CPE32" s="4"/>
      <c r="CPF32"/>
      <c r="CPG32" s="22"/>
      <c r="CPH32" s="22"/>
      <c r="CPI32" s="22"/>
      <c r="CPJ32" s="15"/>
      <c r="CPK32" s="23"/>
      <c r="CPL32" s="21"/>
      <c r="CPM32"/>
      <c r="CPN32" s="4"/>
      <c r="CPO32" s="4"/>
      <c r="CPP32"/>
      <c r="CPQ32" s="22"/>
      <c r="CPR32" s="22"/>
      <c r="CPS32" s="22"/>
      <c r="CPT32" s="15"/>
      <c r="CPU32" s="23"/>
      <c r="CPV32" s="21"/>
      <c r="CPW32"/>
      <c r="CPX32" s="4"/>
      <c r="CPY32" s="4"/>
      <c r="CPZ32"/>
      <c r="CQA32" s="22"/>
      <c r="CQB32" s="22"/>
      <c r="CQC32" s="22"/>
      <c r="CQD32" s="15"/>
      <c r="CQE32" s="23"/>
      <c r="CQF32" s="21"/>
      <c r="CQG32"/>
      <c r="CQH32" s="4"/>
      <c r="CQI32" s="4"/>
      <c r="CQJ32"/>
      <c r="CQK32" s="22"/>
      <c r="CQL32" s="22"/>
      <c r="CQM32" s="22"/>
      <c r="CQN32" s="15"/>
      <c r="CQO32" s="23"/>
      <c r="CQP32" s="21"/>
      <c r="CQQ32"/>
      <c r="CQR32" s="4"/>
      <c r="CQS32" s="4"/>
      <c r="CQT32"/>
      <c r="CQU32" s="22"/>
      <c r="CQV32" s="22"/>
      <c r="CQW32" s="22"/>
      <c r="CQX32" s="15"/>
      <c r="CQY32" s="23"/>
      <c r="CQZ32" s="21"/>
      <c r="CRA32"/>
      <c r="CRB32" s="4"/>
      <c r="CRC32" s="4"/>
      <c r="CRD32"/>
      <c r="CRE32" s="22"/>
      <c r="CRF32" s="22"/>
      <c r="CRG32" s="22"/>
      <c r="CRH32" s="15"/>
      <c r="CRI32" s="23"/>
      <c r="CRJ32" s="21"/>
      <c r="CRK32"/>
      <c r="CRL32" s="4"/>
      <c r="CRM32" s="4"/>
      <c r="CRN32"/>
      <c r="CRO32" s="22"/>
      <c r="CRP32" s="22"/>
      <c r="CRQ32" s="22"/>
      <c r="CRR32" s="15"/>
      <c r="CRS32" s="23"/>
      <c r="CRT32" s="21"/>
      <c r="CRU32"/>
      <c r="CRV32" s="4"/>
      <c r="CRW32" s="4"/>
      <c r="CRX32"/>
      <c r="CRY32" s="22"/>
      <c r="CRZ32" s="22"/>
      <c r="CSA32" s="22"/>
      <c r="CSB32" s="15"/>
      <c r="CSC32" s="23"/>
      <c r="CSD32" s="21"/>
      <c r="CSE32"/>
      <c r="CSF32" s="4"/>
      <c r="CSG32" s="4"/>
      <c r="CSH32"/>
      <c r="CSI32" s="22"/>
      <c r="CSJ32" s="22"/>
      <c r="CSK32" s="22"/>
      <c r="CSL32" s="15"/>
      <c r="CSM32" s="23"/>
      <c r="CSN32" s="21"/>
      <c r="CSO32"/>
      <c r="CSP32" s="4"/>
      <c r="CSQ32" s="4"/>
      <c r="CSR32"/>
      <c r="CSS32" s="22"/>
      <c r="CST32" s="22"/>
      <c r="CSU32" s="22"/>
      <c r="CSV32" s="15"/>
      <c r="CSW32" s="23"/>
      <c r="CSX32" s="21"/>
      <c r="CSY32"/>
      <c r="CSZ32" s="4"/>
      <c r="CTA32" s="4"/>
      <c r="CTB32"/>
      <c r="CTC32" s="22"/>
      <c r="CTD32" s="22"/>
      <c r="CTE32" s="22"/>
      <c r="CTF32" s="15"/>
      <c r="CTG32" s="23"/>
      <c r="CTH32" s="21"/>
      <c r="CTI32"/>
      <c r="CTJ32" s="4"/>
      <c r="CTK32" s="4"/>
      <c r="CTL32"/>
      <c r="CTM32" s="22"/>
      <c r="CTN32" s="22"/>
      <c r="CTO32" s="22"/>
      <c r="CTP32" s="15"/>
      <c r="CTQ32" s="23"/>
      <c r="CTR32" s="21"/>
      <c r="CTS32"/>
      <c r="CTT32" s="4"/>
      <c r="CTU32" s="4"/>
      <c r="CTV32"/>
      <c r="CTW32" s="22"/>
      <c r="CTX32" s="22"/>
      <c r="CTY32" s="22"/>
      <c r="CTZ32" s="15"/>
      <c r="CUA32" s="23"/>
      <c r="CUB32" s="21"/>
      <c r="CUC32"/>
      <c r="CUD32" s="4"/>
      <c r="CUE32" s="4"/>
      <c r="CUF32"/>
      <c r="CUG32" s="22"/>
      <c r="CUH32" s="22"/>
      <c r="CUI32" s="22"/>
      <c r="CUJ32" s="15"/>
      <c r="CUK32" s="23"/>
      <c r="CUL32" s="21"/>
      <c r="CUM32"/>
      <c r="CUN32" s="4"/>
      <c r="CUO32" s="4"/>
      <c r="CUP32"/>
      <c r="CUQ32" s="22"/>
      <c r="CUR32" s="22"/>
      <c r="CUS32" s="22"/>
      <c r="CUT32" s="15"/>
      <c r="CUU32" s="23"/>
      <c r="CUV32" s="21"/>
      <c r="CUW32"/>
      <c r="CUX32" s="4"/>
      <c r="CUY32" s="4"/>
      <c r="CUZ32"/>
      <c r="CVA32" s="22"/>
      <c r="CVB32" s="22"/>
      <c r="CVC32" s="22"/>
      <c r="CVD32" s="15"/>
      <c r="CVE32" s="23"/>
      <c r="CVF32" s="21"/>
      <c r="CVG32"/>
      <c r="CVH32" s="4"/>
      <c r="CVI32" s="4"/>
      <c r="CVJ32"/>
      <c r="CVK32" s="22"/>
      <c r="CVL32" s="22"/>
      <c r="CVM32" s="22"/>
      <c r="CVN32" s="15"/>
      <c r="CVO32" s="23"/>
      <c r="CVP32" s="21"/>
      <c r="CVQ32"/>
      <c r="CVR32" s="4"/>
      <c r="CVS32" s="4"/>
      <c r="CVT32"/>
      <c r="CVU32" s="22"/>
      <c r="CVV32" s="22"/>
      <c r="CVW32" s="22"/>
      <c r="CVX32" s="15"/>
      <c r="CVY32" s="23"/>
      <c r="CVZ32" s="21"/>
      <c r="CWA32"/>
      <c r="CWB32" s="4"/>
      <c r="CWC32" s="4"/>
      <c r="CWD32"/>
      <c r="CWE32" s="22"/>
      <c r="CWF32" s="22"/>
      <c r="CWG32" s="22"/>
      <c r="CWH32" s="15"/>
      <c r="CWI32" s="23"/>
      <c r="CWJ32" s="21"/>
      <c r="CWK32"/>
      <c r="CWL32" s="4"/>
      <c r="CWM32" s="4"/>
      <c r="CWN32"/>
      <c r="CWO32" s="22"/>
      <c r="CWP32" s="22"/>
      <c r="CWQ32" s="22"/>
      <c r="CWR32" s="15"/>
      <c r="CWS32" s="23"/>
      <c r="CWT32" s="21"/>
      <c r="CWU32"/>
      <c r="CWV32" s="4"/>
      <c r="CWW32" s="4"/>
      <c r="CWX32"/>
      <c r="CWY32" s="22"/>
      <c r="CWZ32" s="22"/>
      <c r="CXA32" s="22"/>
      <c r="CXB32" s="15"/>
      <c r="CXC32" s="23"/>
      <c r="CXD32" s="21"/>
      <c r="CXE32"/>
      <c r="CXF32" s="4"/>
      <c r="CXG32" s="4"/>
      <c r="CXH32"/>
      <c r="CXI32" s="22"/>
      <c r="CXJ32" s="22"/>
      <c r="CXK32" s="22"/>
      <c r="CXL32" s="15"/>
      <c r="CXM32" s="23"/>
      <c r="CXN32" s="21"/>
      <c r="CXO32"/>
      <c r="CXP32" s="4"/>
      <c r="CXQ32" s="4"/>
      <c r="CXR32"/>
      <c r="CXS32" s="22"/>
      <c r="CXT32" s="22"/>
      <c r="CXU32" s="22"/>
      <c r="CXV32" s="15"/>
      <c r="CXW32" s="23"/>
      <c r="CXX32" s="21"/>
      <c r="CXY32"/>
      <c r="CXZ32" s="4"/>
      <c r="CYA32" s="4"/>
      <c r="CYB32"/>
      <c r="CYC32" s="22"/>
      <c r="CYD32" s="22"/>
      <c r="CYE32" s="22"/>
      <c r="CYF32" s="15"/>
      <c r="CYG32" s="23"/>
      <c r="CYH32" s="21"/>
      <c r="CYI32"/>
      <c r="CYJ32" s="4"/>
      <c r="CYK32" s="4"/>
      <c r="CYL32"/>
      <c r="CYM32" s="22"/>
      <c r="CYN32" s="22"/>
      <c r="CYO32" s="22"/>
      <c r="CYP32" s="15"/>
      <c r="CYQ32" s="23"/>
      <c r="CYR32" s="21"/>
      <c r="CYS32"/>
      <c r="CYT32" s="4"/>
      <c r="CYU32" s="4"/>
      <c r="CYV32"/>
      <c r="CYW32" s="22"/>
      <c r="CYX32" s="22"/>
      <c r="CYY32" s="22"/>
      <c r="CYZ32" s="15"/>
      <c r="CZA32" s="23"/>
      <c r="CZB32" s="21"/>
      <c r="CZC32"/>
      <c r="CZD32" s="4"/>
      <c r="CZE32" s="4"/>
      <c r="CZF32"/>
      <c r="CZG32" s="22"/>
      <c r="CZH32" s="22"/>
      <c r="CZI32" s="22"/>
      <c r="CZJ32" s="15"/>
      <c r="CZK32" s="23"/>
      <c r="CZL32" s="21"/>
      <c r="CZM32"/>
      <c r="CZN32" s="4"/>
      <c r="CZO32" s="4"/>
      <c r="CZP32"/>
      <c r="CZQ32" s="22"/>
      <c r="CZR32" s="22"/>
      <c r="CZS32" s="22"/>
      <c r="CZT32" s="15"/>
      <c r="CZU32" s="23"/>
      <c r="CZV32" s="21"/>
      <c r="CZW32"/>
      <c r="CZX32" s="4"/>
      <c r="CZY32" s="4"/>
      <c r="CZZ32"/>
      <c r="DAA32" s="22"/>
      <c r="DAB32" s="22"/>
      <c r="DAC32" s="22"/>
      <c r="DAD32" s="15"/>
      <c r="DAE32" s="23"/>
      <c r="DAF32" s="21"/>
      <c r="DAG32"/>
      <c r="DAH32" s="4"/>
      <c r="DAI32" s="4"/>
      <c r="DAJ32"/>
      <c r="DAK32" s="22"/>
      <c r="DAL32" s="22"/>
      <c r="DAM32" s="22"/>
      <c r="DAN32" s="15"/>
      <c r="DAO32" s="23"/>
      <c r="DAP32" s="21"/>
      <c r="DAQ32"/>
      <c r="DAR32" s="4"/>
      <c r="DAS32" s="4"/>
      <c r="DAT32"/>
      <c r="DAU32" s="22"/>
      <c r="DAV32" s="22"/>
      <c r="DAW32" s="22"/>
      <c r="DAX32" s="15"/>
      <c r="DAY32" s="23"/>
      <c r="DAZ32" s="21"/>
      <c r="DBA32"/>
      <c r="DBB32" s="4"/>
      <c r="DBC32" s="4"/>
      <c r="DBD32"/>
      <c r="DBE32" s="22"/>
      <c r="DBF32" s="22"/>
      <c r="DBG32" s="22"/>
      <c r="DBH32" s="15"/>
      <c r="DBI32" s="23"/>
      <c r="DBJ32" s="21"/>
      <c r="DBK32"/>
      <c r="DBL32" s="4"/>
      <c r="DBM32" s="4"/>
      <c r="DBN32"/>
      <c r="DBO32" s="22"/>
      <c r="DBP32" s="22"/>
      <c r="DBQ32" s="22"/>
      <c r="DBR32" s="15"/>
      <c r="DBS32" s="23"/>
      <c r="DBT32" s="21"/>
      <c r="DBU32"/>
      <c r="DBV32" s="4"/>
      <c r="DBW32" s="4"/>
      <c r="DBX32"/>
      <c r="DBY32" s="22"/>
      <c r="DBZ32" s="22"/>
      <c r="DCA32" s="22"/>
      <c r="DCB32" s="15"/>
      <c r="DCC32" s="23"/>
      <c r="DCD32" s="21"/>
      <c r="DCE32"/>
      <c r="DCF32" s="4"/>
      <c r="DCG32" s="4"/>
      <c r="DCH32"/>
      <c r="DCI32" s="22"/>
      <c r="DCJ32" s="22"/>
      <c r="DCK32" s="22"/>
      <c r="DCL32" s="15"/>
      <c r="DCM32" s="23"/>
      <c r="DCN32" s="21"/>
      <c r="DCO32"/>
      <c r="DCP32" s="4"/>
      <c r="DCQ32" s="4"/>
      <c r="DCR32"/>
      <c r="DCS32" s="22"/>
      <c r="DCT32" s="22"/>
      <c r="DCU32" s="22"/>
      <c r="DCV32" s="15"/>
      <c r="DCW32" s="23"/>
      <c r="DCX32" s="21"/>
      <c r="DCY32"/>
      <c r="DCZ32" s="4"/>
      <c r="DDA32" s="4"/>
      <c r="DDB32"/>
      <c r="DDC32" s="22"/>
      <c r="DDD32" s="22"/>
      <c r="DDE32" s="22"/>
      <c r="DDF32" s="15"/>
      <c r="DDG32" s="23"/>
      <c r="DDH32" s="21"/>
      <c r="DDI32"/>
      <c r="DDJ32" s="4"/>
      <c r="DDK32" s="4"/>
      <c r="DDL32"/>
      <c r="DDM32" s="22"/>
      <c r="DDN32" s="22"/>
      <c r="DDO32" s="22"/>
      <c r="DDP32" s="15"/>
      <c r="DDQ32" s="23"/>
      <c r="DDR32" s="21"/>
      <c r="DDS32"/>
      <c r="DDT32" s="4"/>
      <c r="DDU32" s="4"/>
      <c r="DDV32"/>
      <c r="DDW32" s="22"/>
      <c r="DDX32" s="22"/>
      <c r="DDY32" s="22"/>
      <c r="DDZ32" s="15"/>
      <c r="DEA32" s="23"/>
      <c r="DEB32" s="21"/>
      <c r="DEC32"/>
      <c r="DED32" s="4"/>
      <c r="DEE32" s="4"/>
      <c r="DEF32"/>
      <c r="DEG32" s="22"/>
      <c r="DEH32" s="22"/>
      <c r="DEI32" s="22"/>
      <c r="DEJ32" s="15"/>
      <c r="DEK32" s="23"/>
      <c r="DEL32" s="21"/>
      <c r="DEM32"/>
      <c r="DEN32" s="4"/>
      <c r="DEO32" s="4"/>
      <c r="DEP32"/>
      <c r="DEQ32" s="22"/>
      <c r="DER32" s="22"/>
      <c r="DES32" s="22"/>
      <c r="DET32" s="15"/>
      <c r="DEU32" s="23"/>
      <c r="DEV32" s="21"/>
      <c r="DEW32"/>
      <c r="DEX32" s="4"/>
      <c r="DEY32" s="4"/>
      <c r="DEZ32"/>
      <c r="DFA32" s="22"/>
      <c r="DFB32" s="22"/>
      <c r="DFC32" s="22"/>
      <c r="DFD32" s="15"/>
      <c r="DFE32" s="23"/>
      <c r="DFF32" s="21"/>
      <c r="DFG32"/>
      <c r="DFH32" s="4"/>
      <c r="DFI32" s="4"/>
      <c r="DFJ32"/>
      <c r="DFK32" s="22"/>
      <c r="DFL32" s="22"/>
      <c r="DFM32" s="22"/>
      <c r="DFN32" s="15"/>
      <c r="DFO32" s="23"/>
      <c r="DFP32" s="21"/>
      <c r="DFQ32"/>
      <c r="DFR32" s="4"/>
      <c r="DFS32" s="4"/>
      <c r="DFT32"/>
      <c r="DFU32" s="22"/>
      <c r="DFV32" s="22"/>
      <c r="DFW32" s="22"/>
      <c r="DFX32" s="15"/>
      <c r="DFY32" s="23"/>
      <c r="DFZ32" s="21"/>
      <c r="DGA32"/>
      <c r="DGB32" s="4"/>
      <c r="DGC32" s="4"/>
      <c r="DGD32"/>
      <c r="DGE32" s="22"/>
      <c r="DGF32" s="22"/>
      <c r="DGG32" s="22"/>
      <c r="DGH32" s="15"/>
      <c r="DGI32" s="23"/>
      <c r="DGJ32" s="21"/>
      <c r="DGK32"/>
      <c r="DGL32" s="4"/>
      <c r="DGM32" s="4"/>
      <c r="DGN32"/>
      <c r="DGO32" s="22"/>
      <c r="DGP32" s="22"/>
      <c r="DGQ32" s="22"/>
      <c r="DGR32" s="15"/>
      <c r="DGS32" s="23"/>
      <c r="DGT32" s="21"/>
      <c r="DGU32"/>
      <c r="DGV32" s="4"/>
      <c r="DGW32" s="4"/>
      <c r="DGX32"/>
      <c r="DGY32" s="22"/>
      <c r="DGZ32" s="22"/>
      <c r="DHA32" s="22"/>
      <c r="DHB32" s="15"/>
      <c r="DHC32" s="23"/>
      <c r="DHD32" s="21"/>
      <c r="DHE32"/>
      <c r="DHF32" s="4"/>
      <c r="DHG32" s="4"/>
      <c r="DHH32"/>
      <c r="DHI32" s="22"/>
      <c r="DHJ32" s="22"/>
      <c r="DHK32" s="22"/>
      <c r="DHL32" s="15"/>
      <c r="DHM32" s="23"/>
      <c r="DHN32" s="21"/>
      <c r="DHO32"/>
      <c r="DHP32" s="4"/>
      <c r="DHQ32" s="4"/>
      <c r="DHR32"/>
      <c r="DHS32" s="22"/>
      <c r="DHT32" s="22"/>
      <c r="DHU32" s="22"/>
      <c r="DHV32" s="15"/>
      <c r="DHW32" s="23"/>
      <c r="DHX32" s="21"/>
      <c r="DHY32"/>
      <c r="DHZ32" s="4"/>
      <c r="DIA32" s="4"/>
      <c r="DIB32"/>
      <c r="DIC32" s="22"/>
      <c r="DID32" s="22"/>
      <c r="DIE32" s="22"/>
      <c r="DIF32" s="15"/>
      <c r="DIG32" s="23"/>
      <c r="DIH32" s="21"/>
      <c r="DII32"/>
      <c r="DIJ32" s="4"/>
      <c r="DIK32" s="4"/>
      <c r="DIL32"/>
      <c r="DIM32" s="22"/>
      <c r="DIN32" s="22"/>
      <c r="DIO32" s="22"/>
      <c r="DIP32" s="15"/>
      <c r="DIQ32" s="23"/>
      <c r="DIR32" s="21"/>
      <c r="DIS32"/>
      <c r="DIT32" s="4"/>
      <c r="DIU32" s="4"/>
      <c r="DIV32"/>
      <c r="DIW32" s="22"/>
      <c r="DIX32" s="22"/>
      <c r="DIY32" s="22"/>
      <c r="DIZ32" s="15"/>
      <c r="DJA32" s="23"/>
      <c r="DJB32" s="21"/>
      <c r="DJC32"/>
      <c r="DJD32" s="4"/>
      <c r="DJE32" s="4"/>
      <c r="DJF32"/>
      <c r="DJG32" s="22"/>
      <c r="DJH32" s="22"/>
      <c r="DJI32" s="22"/>
      <c r="DJJ32" s="15"/>
      <c r="DJK32" s="23"/>
      <c r="DJL32" s="21"/>
      <c r="DJM32"/>
      <c r="DJN32" s="4"/>
      <c r="DJO32" s="4"/>
      <c r="DJP32"/>
      <c r="DJQ32" s="22"/>
      <c r="DJR32" s="22"/>
      <c r="DJS32" s="22"/>
      <c r="DJT32" s="15"/>
      <c r="DJU32" s="23"/>
      <c r="DJV32" s="21"/>
      <c r="DJW32"/>
      <c r="DJX32" s="4"/>
      <c r="DJY32" s="4"/>
      <c r="DJZ32"/>
      <c r="DKA32" s="22"/>
      <c r="DKB32" s="22"/>
      <c r="DKC32" s="22"/>
      <c r="DKD32" s="15"/>
      <c r="DKE32" s="23"/>
      <c r="DKF32" s="21"/>
      <c r="DKG32"/>
      <c r="DKH32" s="4"/>
      <c r="DKI32" s="4"/>
      <c r="DKJ32"/>
      <c r="DKK32" s="22"/>
      <c r="DKL32" s="22"/>
      <c r="DKM32" s="22"/>
      <c r="DKN32" s="15"/>
      <c r="DKO32" s="23"/>
      <c r="DKP32" s="21"/>
      <c r="DKQ32"/>
      <c r="DKR32" s="4"/>
      <c r="DKS32" s="4"/>
      <c r="DKT32"/>
      <c r="DKU32" s="22"/>
      <c r="DKV32" s="22"/>
      <c r="DKW32" s="22"/>
      <c r="DKX32" s="15"/>
      <c r="DKY32" s="23"/>
      <c r="DKZ32" s="21"/>
      <c r="DLA32"/>
      <c r="DLB32" s="4"/>
      <c r="DLC32" s="4"/>
      <c r="DLD32"/>
      <c r="DLE32" s="22"/>
      <c r="DLF32" s="22"/>
      <c r="DLG32" s="22"/>
      <c r="DLH32" s="15"/>
      <c r="DLI32" s="23"/>
      <c r="DLJ32" s="21"/>
      <c r="DLK32"/>
      <c r="DLL32" s="4"/>
      <c r="DLM32" s="4"/>
      <c r="DLN32"/>
      <c r="DLO32" s="22"/>
      <c r="DLP32" s="22"/>
      <c r="DLQ32" s="22"/>
      <c r="DLR32" s="15"/>
      <c r="DLS32" s="23"/>
      <c r="DLT32" s="21"/>
      <c r="DLU32"/>
      <c r="DLV32" s="4"/>
      <c r="DLW32" s="4"/>
      <c r="DLX32"/>
      <c r="DLY32" s="22"/>
      <c r="DLZ32" s="22"/>
      <c r="DMA32" s="22"/>
      <c r="DMB32" s="15"/>
      <c r="DMC32" s="23"/>
      <c r="DMD32" s="21"/>
      <c r="DME32"/>
      <c r="DMF32" s="4"/>
      <c r="DMG32" s="4"/>
      <c r="DMH32"/>
      <c r="DMI32" s="22"/>
      <c r="DMJ32" s="22"/>
      <c r="DMK32" s="22"/>
      <c r="DML32" s="15"/>
      <c r="DMM32" s="23"/>
      <c r="DMN32" s="21"/>
      <c r="DMO32"/>
      <c r="DMP32" s="4"/>
      <c r="DMQ32" s="4"/>
      <c r="DMR32"/>
      <c r="DMS32" s="22"/>
      <c r="DMT32" s="22"/>
      <c r="DMU32" s="22"/>
      <c r="DMV32" s="15"/>
      <c r="DMW32" s="23"/>
      <c r="DMX32" s="21"/>
      <c r="DMY32"/>
      <c r="DMZ32" s="4"/>
      <c r="DNA32" s="4"/>
      <c r="DNB32"/>
      <c r="DNC32" s="22"/>
      <c r="DND32" s="22"/>
      <c r="DNE32" s="22"/>
      <c r="DNF32" s="15"/>
      <c r="DNG32" s="23"/>
      <c r="DNH32" s="21"/>
      <c r="DNI32"/>
      <c r="DNJ32" s="4"/>
      <c r="DNK32" s="4"/>
      <c r="DNL32"/>
      <c r="DNM32" s="22"/>
      <c r="DNN32" s="22"/>
      <c r="DNO32" s="22"/>
      <c r="DNP32" s="15"/>
      <c r="DNQ32" s="23"/>
      <c r="DNR32" s="21"/>
      <c r="DNS32"/>
      <c r="DNT32" s="4"/>
      <c r="DNU32" s="4"/>
      <c r="DNV32"/>
      <c r="DNW32" s="22"/>
      <c r="DNX32" s="22"/>
      <c r="DNY32" s="22"/>
      <c r="DNZ32" s="15"/>
      <c r="DOA32" s="23"/>
      <c r="DOB32" s="21"/>
      <c r="DOC32"/>
      <c r="DOD32" s="4"/>
      <c r="DOE32" s="4"/>
      <c r="DOF32"/>
      <c r="DOG32" s="22"/>
      <c r="DOH32" s="22"/>
      <c r="DOI32" s="22"/>
      <c r="DOJ32" s="15"/>
      <c r="DOK32" s="23"/>
      <c r="DOL32" s="21"/>
      <c r="DOM32"/>
      <c r="DON32" s="4"/>
      <c r="DOO32" s="4"/>
      <c r="DOP32"/>
      <c r="DOQ32" s="22"/>
      <c r="DOR32" s="22"/>
      <c r="DOS32" s="22"/>
      <c r="DOT32" s="15"/>
      <c r="DOU32" s="23"/>
      <c r="DOV32" s="21"/>
      <c r="DOW32"/>
      <c r="DOX32" s="4"/>
      <c r="DOY32" s="4"/>
      <c r="DOZ32"/>
      <c r="DPA32" s="22"/>
      <c r="DPB32" s="22"/>
      <c r="DPC32" s="22"/>
      <c r="DPD32" s="15"/>
      <c r="DPE32" s="23"/>
      <c r="DPF32" s="21"/>
      <c r="DPG32"/>
      <c r="DPH32" s="4"/>
      <c r="DPI32" s="4"/>
      <c r="DPJ32"/>
      <c r="DPK32" s="22"/>
      <c r="DPL32" s="22"/>
      <c r="DPM32" s="22"/>
      <c r="DPN32" s="15"/>
      <c r="DPO32" s="23"/>
      <c r="DPP32" s="21"/>
      <c r="DPQ32"/>
      <c r="DPR32" s="4"/>
      <c r="DPS32" s="4"/>
      <c r="DPT32"/>
      <c r="DPU32" s="22"/>
      <c r="DPV32" s="22"/>
      <c r="DPW32" s="22"/>
      <c r="DPX32" s="15"/>
      <c r="DPY32" s="23"/>
      <c r="DPZ32" s="21"/>
      <c r="DQA32"/>
      <c r="DQB32" s="4"/>
      <c r="DQC32" s="4"/>
      <c r="DQD32"/>
      <c r="DQE32" s="22"/>
      <c r="DQF32" s="22"/>
      <c r="DQG32" s="22"/>
      <c r="DQH32" s="15"/>
      <c r="DQI32" s="23"/>
      <c r="DQJ32" s="21"/>
      <c r="DQK32"/>
      <c r="DQL32" s="4"/>
      <c r="DQM32" s="4"/>
      <c r="DQN32"/>
      <c r="DQO32" s="22"/>
      <c r="DQP32" s="22"/>
      <c r="DQQ32" s="22"/>
      <c r="DQR32" s="15"/>
      <c r="DQS32" s="23"/>
      <c r="DQT32" s="21"/>
      <c r="DQU32"/>
      <c r="DQV32" s="4"/>
      <c r="DQW32" s="4"/>
      <c r="DQX32"/>
      <c r="DQY32" s="22"/>
      <c r="DQZ32" s="22"/>
      <c r="DRA32" s="22"/>
      <c r="DRB32" s="15"/>
      <c r="DRC32" s="23"/>
      <c r="DRD32" s="21"/>
      <c r="DRE32"/>
      <c r="DRF32" s="4"/>
      <c r="DRG32" s="4"/>
      <c r="DRH32"/>
      <c r="DRI32" s="22"/>
      <c r="DRJ32" s="22"/>
      <c r="DRK32" s="22"/>
      <c r="DRL32" s="15"/>
      <c r="DRM32" s="23"/>
      <c r="DRN32" s="21"/>
      <c r="DRO32"/>
      <c r="DRP32" s="4"/>
      <c r="DRQ32" s="4"/>
      <c r="DRR32"/>
      <c r="DRS32" s="22"/>
      <c r="DRT32" s="22"/>
      <c r="DRU32" s="22"/>
      <c r="DRV32" s="15"/>
      <c r="DRW32" s="23"/>
      <c r="DRX32" s="21"/>
      <c r="DRY32"/>
      <c r="DRZ32" s="4"/>
      <c r="DSA32" s="4"/>
      <c r="DSB32"/>
      <c r="DSC32" s="22"/>
      <c r="DSD32" s="22"/>
      <c r="DSE32" s="22"/>
      <c r="DSF32" s="15"/>
      <c r="DSG32" s="23"/>
      <c r="DSH32" s="21"/>
      <c r="DSI32"/>
      <c r="DSJ32" s="4"/>
      <c r="DSK32" s="4"/>
      <c r="DSL32"/>
      <c r="DSM32" s="22"/>
      <c r="DSN32" s="22"/>
      <c r="DSO32" s="22"/>
      <c r="DSP32" s="15"/>
      <c r="DSQ32" s="23"/>
      <c r="DSR32" s="21"/>
      <c r="DSS32"/>
      <c r="DST32" s="4"/>
      <c r="DSU32" s="4"/>
      <c r="DSV32"/>
      <c r="DSW32" s="22"/>
      <c r="DSX32" s="22"/>
      <c r="DSY32" s="22"/>
      <c r="DSZ32" s="15"/>
      <c r="DTA32" s="23"/>
      <c r="DTB32" s="21"/>
      <c r="DTC32"/>
      <c r="DTD32" s="4"/>
      <c r="DTE32" s="4"/>
      <c r="DTF32"/>
      <c r="DTG32" s="22"/>
      <c r="DTH32" s="22"/>
      <c r="DTI32" s="22"/>
      <c r="DTJ32" s="15"/>
      <c r="DTK32" s="23"/>
      <c r="DTL32" s="21"/>
      <c r="DTM32"/>
      <c r="DTN32" s="4"/>
      <c r="DTO32" s="4"/>
      <c r="DTP32"/>
      <c r="DTQ32" s="22"/>
      <c r="DTR32" s="22"/>
      <c r="DTS32" s="22"/>
      <c r="DTT32" s="15"/>
      <c r="DTU32" s="23"/>
      <c r="DTV32" s="21"/>
      <c r="DTW32"/>
      <c r="DTX32" s="4"/>
      <c r="DTY32" s="4"/>
      <c r="DTZ32"/>
      <c r="DUA32" s="22"/>
      <c r="DUB32" s="22"/>
      <c r="DUC32" s="22"/>
      <c r="DUD32" s="15"/>
      <c r="DUE32" s="23"/>
      <c r="DUF32" s="21"/>
      <c r="DUG32"/>
      <c r="DUH32" s="4"/>
      <c r="DUI32" s="4"/>
      <c r="DUJ32"/>
      <c r="DUK32" s="22"/>
      <c r="DUL32" s="22"/>
      <c r="DUM32" s="22"/>
      <c r="DUN32" s="15"/>
      <c r="DUO32" s="23"/>
      <c r="DUP32" s="21"/>
      <c r="DUQ32"/>
      <c r="DUR32" s="4"/>
      <c r="DUS32" s="4"/>
      <c r="DUT32"/>
      <c r="DUU32" s="22"/>
      <c r="DUV32" s="22"/>
      <c r="DUW32" s="22"/>
      <c r="DUX32" s="15"/>
      <c r="DUY32" s="23"/>
      <c r="DUZ32" s="21"/>
      <c r="DVA32"/>
      <c r="DVB32" s="4"/>
      <c r="DVC32" s="4"/>
      <c r="DVD32"/>
      <c r="DVE32" s="22"/>
      <c r="DVF32" s="22"/>
      <c r="DVG32" s="22"/>
      <c r="DVH32" s="15"/>
      <c r="DVI32" s="23"/>
      <c r="DVJ32" s="21"/>
      <c r="DVK32"/>
      <c r="DVL32" s="4"/>
      <c r="DVM32" s="4"/>
      <c r="DVN32"/>
      <c r="DVO32" s="22"/>
      <c r="DVP32" s="22"/>
      <c r="DVQ32" s="22"/>
      <c r="DVR32" s="15"/>
      <c r="DVS32" s="23"/>
      <c r="DVT32" s="21"/>
      <c r="DVU32"/>
      <c r="DVV32" s="4"/>
      <c r="DVW32" s="4"/>
      <c r="DVX32"/>
      <c r="DVY32" s="22"/>
      <c r="DVZ32" s="22"/>
      <c r="DWA32" s="22"/>
      <c r="DWB32" s="15"/>
      <c r="DWC32" s="23"/>
      <c r="DWD32" s="21"/>
      <c r="DWE32"/>
      <c r="DWF32" s="4"/>
      <c r="DWG32" s="4"/>
      <c r="DWH32"/>
      <c r="DWI32" s="22"/>
      <c r="DWJ32" s="22"/>
      <c r="DWK32" s="22"/>
      <c r="DWL32" s="15"/>
      <c r="DWM32" s="23"/>
      <c r="DWN32" s="21"/>
      <c r="DWO32"/>
      <c r="DWP32" s="4"/>
      <c r="DWQ32" s="4"/>
      <c r="DWR32"/>
      <c r="DWS32" s="22"/>
      <c r="DWT32" s="22"/>
      <c r="DWU32" s="22"/>
      <c r="DWV32" s="15"/>
      <c r="DWW32" s="23"/>
      <c r="DWX32" s="21"/>
      <c r="DWY32"/>
      <c r="DWZ32" s="4"/>
      <c r="DXA32" s="4"/>
      <c r="DXB32"/>
      <c r="DXC32" s="22"/>
      <c r="DXD32" s="22"/>
      <c r="DXE32" s="22"/>
      <c r="DXF32" s="15"/>
      <c r="DXG32" s="23"/>
      <c r="DXH32" s="21"/>
      <c r="DXI32"/>
      <c r="DXJ32" s="4"/>
      <c r="DXK32" s="4"/>
      <c r="DXL32"/>
      <c r="DXM32" s="22"/>
      <c r="DXN32" s="22"/>
      <c r="DXO32" s="22"/>
      <c r="DXP32" s="15"/>
      <c r="DXQ32" s="23"/>
      <c r="DXR32" s="21"/>
      <c r="DXS32"/>
      <c r="DXT32" s="4"/>
      <c r="DXU32" s="4"/>
      <c r="DXV32"/>
      <c r="DXW32" s="22"/>
      <c r="DXX32" s="22"/>
      <c r="DXY32" s="22"/>
      <c r="DXZ32" s="15"/>
      <c r="DYA32" s="23"/>
      <c r="DYB32" s="21"/>
      <c r="DYC32"/>
      <c r="DYD32" s="4"/>
      <c r="DYE32" s="4"/>
      <c r="DYF32"/>
      <c r="DYG32" s="22"/>
      <c r="DYH32" s="22"/>
      <c r="DYI32" s="22"/>
      <c r="DYJ32" s="15"/>
      <c r="DYK32" s="23"/>
      <c r="DYL32" s="21"/>
      <c r="DYM32"/>
      <c r="DYN32" s="4"/>
      <c r="DYO32" s="4"/>
      <c r="DYP32"/>
      <c r="DYQ32" s="22"/>
      <c r="DYR32" s="22"/>
      <c r="DYS32" s="22"/>
      <c r="DYT32" s="15"/>
      <c r="DYU32" s="23"/>
      <c r="DYV32" s="21"/>
      <c r="DYW32"/>
      <c r="DYX32" s="4"/>
      <c r="DYY32" s="4"/>
      <c r="DYZ32"/>
      <c r="DZA32" s="22"/>
      <c r="DZB32" s="22"/>
      <c r="DZC32" s="22"/>
      <c r="DZD32" s="15"/>
      <c r="DZE32" s="23"/>
      <c r="DZF32" s="21"/>
      <c r="DZG32"/>
      <c r="DZH32" s="4"/>
      <c r="DZI32" s="4"/>
      <c r="DZJ32"/>
      <c r="DZK32" s="22"/>
      <c r="DZL32" s="22"/>
      <c r="DZM32" s="22"/>
      <c r="DZN32" s="15"/>
      <c r="DZO32" s="23"/>
      <c r="DZP32" s="21"/>
      <c r="DZQ32"/>
      <c r="DZR32" s="4"/>
      <c r="DZS32" s="4"/>
      <c r="DZT32"/>
      <c r="DZU32" s="22"/>
      <c r="DZV32" s="22"/>
      <c r="DZW32" s="22"/>
      <c r="DZX32" s="15"/>
      <c r="DZY32" s="23"/>
      <c r="DZZ32" s="21"/>
      <c r="EAA32"/>
      <c r="EAB32" s="4"/>
      <c r="EAC32" s="4"/>
      <c r="EAD32"/>
      <c r="EAE32" s="22"/>
      <c r="EAF32" s="22"/>
      <c r="EAG32" s="22"/>
      <c r="EAH32" s="15"/>
      <c r="EAI32" s="23"/>
      <c r="EAJ32" s="21"/>
      <c r="EAK32"/>
      <c r="EAL32" s="4"/>
      <c r="EAM32" s="4"/>
      <c r="EAN32"/>
      <c r="EAO32" s="22"/>
      <c r="EAP32" s="22"/>
      <c r="EAQ32" s="22"/>
      <c r="EAR32" s="15"/>
      <c r="EAS32" s="23"/>
      <c r="EAT32" s="21"/>
      <c r="EAU32"/>
      <c r="EAV32" s="4"/>
      <c r="EAW32" s="4"/>
      <c r="EAX32"/>
      <c r="EAY32" s="22"/>
      <c r="EAZ32" s="22"/>
      <c r="EBA32" s="22"/>
      <c r="EBB32" s="15"/>
      <c r="EBC32" s="23"/>
      <c r="EBD32" s="21"/>
      <c r="EBE32"/>
      <c r="EBF32" s="4"/>
      <c r="EBG32" s="4"/>
      <c r="EBH32"/>
      <c r="EBI32" s="22"/>
      <c r="EBJ32" s="22"/>
      <c r="EBK32" s="22"/>
      <c r="EBL32" s="15"/>
      <c r="EBM32" s="23"/>
      <c r="EBN32" s="21"/>
      <c r="EBO32"/>
      <c r="EBP32" s="4"/>
      <c r="EBQ32" s="4"/>
      <c r="EBR32"/>
      <c r="EBS32" s="22"/>
      <c r="EBT32" s="22"/>
      <c r="EBU32" s="22"/>
      <c r="EBV32" s="15"/>
      <c r="EBW32" s="23"/>
      <c r="EBX32" s="21"/>
      <c r="EBY32"/>
      <c r="EBZ32" s="4"/>
      <c r="ECA32" s="4"/>
      <c r="ECB32"/>
      <c r="ECC32" s="22"/>
      <c r="ECD32" s="22"/>
      <c r="ECE32" s="22"/>
      <c r="ECF32" s="15"/>
      <c r="ECG32" s="23"/>
      <c r="ECH32" s="21"/>
      <c r="ECI32"/>
      <c r="ECJ32" s="4"/>
      <c r="ECK32" s="4"/>
      <c r="ECL32"/>
      <c r="ECM32" s="22"/>
      <c r="ECN32" s="22"/>
      <c r="ECO32" s="22"/>
      <c r="ECP32" s="15"/>
      <c r="ECQ32" s="23"/>
      <c r="ECR32" s="21"/>
      <c r="ECS32"/>
      <c r="ECT32" s="4"/>
      <c r="ECU32" s="4"/>
      <c r="ECV32"/>
      <c r="ECW32" s="22"/>
      <c r="ECX32" s="22"/>
      <c r="ECY32" s="22"/>
      <c r="ECZ32" s="15"/>
      <c r="EDA32" s="23"/>
      <c r="EDB32" s="21"/>
      <c r="EDC32"/>
      <c r="EDD32" s="4"/>
      <c r="EDE32" s="4"/>
      <c r="EDF32"/>
      <c r="EDG32" s="22"/>
      <c r="EDH32" s="22"/>
      <c r="EDI32" s="22"/>
      <c r="EDJ32" s="15"/>
      <c r="EDK32" s="23"/>
      <c r="EDL32" s="21"/>
      <c r="EDM32"/>
      <c r="EDN32" s="4"/>
      <c r="EDO32" s="4"/>
      <c r="EDP32"/>
      <c r="EDQ32" s="22"/>
      <c r="EDR32" s="22"/>
      <c r="EDS32" s="22"/>
      <c r="EDT32" s="15"/>
      <c r="EDU32" s="23"/>
      <c r="EDV32" s="21"/>
      <c r="EDW32"/>
      <c r="EDX32" s="4"/>
      <c r="EDY32" s="4"/>
      <c r="EDZ32"/>
      <c r="EEA32" s="22"/>
      <c r="EEB32" s="22"/>
      <c r="EEC32" s="22"/>
      <c r="EED32" s="15"/>
      <c r="EEE32" s="23"/>
      <c r="EEF32" s="21"/>
      <c r="EEG32"/>
      <c r="EEH32" s="4"/>
      <c r="EEI32" s="4"/>
      <c r="EEJ32"/>
      <c r="EEK32" s="22"/>
      <c r="EEL32" s="22"/>
      <c r="EEM32" s="22"/>
      <c r="EEN32" s="15"/>
      <c r="EEO32" s="23"/>
      <c r="EEP32" s="21"/>
      <c r="EEQ32"/>
      <c r="EER32" s="4"/>
      <c r="EES32" s="4"/>
      <c r="EET32"/>
      <c r="EEU32" s="22"/>
      <c r="EEV32" s="22"/>
      <c r="EEW32" s="22"/>
      <c r="EEX32" s="15"/>
      <c r="EEY32" s="23"/>
      <c r="EEZ32" s="21"/>
      <c r="EFA32"/>
      <c r="EFB32" s="4"/>
      <c r="EFC32" s="4"/>
      <c r="EFD32"/>
      <c r="EFE32" s="22"/>
      <c r="EFF32" s="22"/>
      <c r="EFG32" s="22"/>
      <c r="EFH32" s="15"/>
      <c r="EFI32" s="23"/>
      <c r="EFJ32" s="21"/>
      <c r="EFK32"/>
      <c r="EFL32" s="4"/>
      <c r="EFM32" s="4"/>
      <c r="EFN32"/>
      <c r="EFO32" s="22"/>
      <c r="EFP32" s="22"/>
      <c r="EFQ32" s="22"/>
      <c r="EFR32" s="15"/>
      <c r="EFS32" s="23"/>
      <c r="EFT32" s="21"/>
      <c r="EFU32"/>
      <c r="EFV32" s="4"/>
      <c r="EFW32" s="4"/>
      <c r="EFX32"/>
      <c r="EFY32" s="22"/>
      <c r="EFZ32" s="22"/>
      <c r="EGA32" s="22"/>
      <c r="EGB32" s="15"/>
      <c r="EGC32" s="23"/>
      <c r="EGD32" s="21"/>
      <c r="EGE32"/>
      <c r="EGF32" s="4"/>
      <c r="EGG32" s="4"/>
      <c r="EGH32"/>
      <c r="EGI32" s="22"/>
      <c r="EGJ32" s="22"/>
      <c r="EGK32" s="22"/>
      <c r="EGL32" s="15"/>
      <c r="EGM32" s="23"/>
      <c r="EGN32" s="21"/>
      <c r="EGO32"/>
      <c r="EGP32" s="4"/>
      <c r="EGQ32" s="4"/>
      <c r="EGR32"/>
      <c r="EGS32" s="22"/>
      <c r="EGT32" s="22"/>
      <c r="EGU32" s="22"/>
      <c r="EGV32" s="15"/>
      <c r="EGW32" s="23"/>
      <c r="EGX32" s="21"/>
      <c r="EGY32"/>
      <c r="EGZ32" s="4"/>
      <c r="EHA32" s="4"/>
      <c r="EHB32"/>
      <c r="EHC32" s="22"/>
      <c r="EHD32" s="22"/>
      <c r="EHE32" s="22"/>
      <c r="EHF32" s="15"/>
      <c r="EHG32" s="23"/>
      <c r="EHH32" s="21"/>
      <c r="EHI32"/>
      <c r="EHJ32" s="4"/>
      <c r="EHK32" s="4"/>
      <c r="EHL32"/>
      <c r="EHM32" s="22"/>
      <c r="EHN32" s="22"/>
      <c r="EHO32" s="22"/>
      <c r="EHP32" s="15"/>
      <c r="EHQ32" s="23"/>
      <c r="EHR32" s="21"/>
      <c r="EHS32"/>
      <c r="EHT32" s="4"/>
      <c r="EHU32" s="4"/>
      <c r="EHV32"/>
      <c r="EHW32" s="22"/>
      <c r="EHX32" s="22"/>
      <c r="EHY32" s="22"/>
      <c r="EHZ32" s="15"/>
      <c r="EIA32" s="23"/>
      <c r="EIB32" s="21"/>
      <c r="EIC32"/>
      <c r="EID32" s="4"/>
      <c r="EIE32" s="4"/>
      <c r="EIF32"/>
      <c r="EIG32" s="22"/>
      <c r="EIH32" s="22"/>
      <c r="EII32" s="22"/>
      <c r="EIJ32" s="15"/>
      <c r="EIK32" s="23"/>
      <c r="EIL32" s="21"/>
      <c r="EIM32"/>
      <c r="EIN32" s="4"/>
      <c r="EIO32" s="4"/>
      <c r="EIP32"/>
      <c r="EIQ32" s="22"/>
      <c r="EIR32" s="22"/>
      <c r="EIS32" s="22"/>
      <c r="EIT32" s="15"/>
      <c r="EIU32" s="23"/>
      <c r="EIV32" s="21"/>
      <c r="EIW32"/>
      <c r="EIX32" s="4"/>
      <c r="EIY32" s="4"/>
      <c r="EIZ32"/>
      <c r="EJA32" s="22"/>
      <c r="EJB32" s="22"/>
      <c r="EJC32" s="22"/>
      <c r="EJD32" s="15"/>
      <c r="EJE32" s="23"/>
      <c r="EJF32" s="21"/>
      <c r="EJG32"/>
      <c r="EJH32" s="4"/>
      <c r="EJI32" s="4"/>
      <c r="EJJ32"/>
      <c r="EJK32" s="22"/>
      <c r="EJL32" s="22"/>
      <c r="EJM32" s="22"/>
      <c r="EJN32" s="15"/>
      <c r="EJO32" s="23"/>
      <c r="EJP32" s="21"/>
      <c r="EJQ32"/>
      <c r="EJR32" s="4"/>
      <c r="EJS32" s="4"/>
      <c r="EJT32"/>
      <c r="EJU32" s="22"/>
      <c r="EJV32" s="22"/>
      <c r="EJW32" s="22"/>
      <c r="EJX32" s="15"/>
      <c r="EJY32" s="23"/>
      <c r="EJZ32" s="21"/>
      <c r="EKA32"/>
      <c r="EKB32" s="4"/>
      <c r="EKC32" s="4"/>
      <c r="EKD32"/>
      <c r="EKE32" s="22"/>
      <c r="EKF32" s="22"/>
      <c r="EKG32" s="22"/>
      <c r="EKH32" s="15"/>
      <c r="EKI32" s="23"/>
      <c r="EKJ32" s="21"/>
      <c r="EKK32"/>
      <c r="EKL32" s="4"/>
      <c r="EKM32" s="4"/>
      <c r="EKN32"/>
      <c r="EKO32" s="22"/>
      <c r="EKP32" s="22"/>
      <c r="EKQ32" s="22"/>
      <c r="EKR32" s="15"/>
      <c r="EKS32" s="23"/>
      <c r="EKT32" s="21"/>
      <c r="EKU32"/>
      <c r="EKV32" s="4"/>
      <c r="EKW32" s="4"/>
      <c r="EKX32"/>
      <c r="EKY32" s="22"/>
      <c r="EKZ32" s="22"/>
      <c r="ELA32" s="22"/>
      <c r="ELB32" s="15"/>
      <c r="ELC32" s="23"/>
      <c r="ELD32" s="21"/>
      <c r="ELE32"/>
      <c r="ELF32" s="4"/>
      <c r="ELG32" s="4"/>
      <c r="ELH32"/>
      <c r="ELI32" s="22"/>
      <c r="ELJ32" s="22"/>
      <c r="ELK32" s="22"/>
      <c r="ELL32" s="15"/>
      <c r="ELM32" s="23"/>
      <c r="ELN32" s="21"/>
      <c r="ELO32"/>
      <c r="ELP32" s="4"/>
      <c r="ELQ32" s="4"/>
      <c r="ELR32"/>
      <c r="ELS32" s="22"/>
      <c r="ELT32" s="22"/>
      <c r="ELU32" s="22"/>
      <c r="ELV32" s="15"/>
      <c r="ELW32" s="23"/>
      <c r="ELX32" s="21"/>
      <c r="ELY32"/>
      <c r="ELZ32" s="4"/>
      <c r="EMA32" s="4"/>
      <c r="EMB32"/>
      <c r="EMC32" s="22"/>
      <c r="EMD32" s="22"/>
      <c r="EME32" s="22"/>
      <c r="EMF32" s="15"/>
      <c r="EMG32" s="23"/>
      <c r="EMH32" s="21"/>
      <c r="EMI32"/>
      <c r="EMJ32" s="4"/>
      <c r="EMK32" s="4"/>
      <c r="EML32"/>
      <c r="EMM32" s="22"/>
      <c r="EMN32" s="22"/>
      <c r="EMO32" s="22"/>
      <c r="EMP32" s="15"/>
      <c r="EMQ32" s="23"/>
      <c r="EMR32" s="21"/>
      <c r="EMS32"/>
      <c r="EMT32" s="4"/>
      <c r="EMU32" s="4"/>
      <c r="EMV32"/>
      <c r="EMW32" s="22"/>
      <c r="EMX32" s="22"/>
      <c r="EMY32" s="22"/>
      <c r="EMZ32" s="15"/>
      <c r="ENA32" s="23"/>
      <c r="ENB32" s="21"/>
      <c r="ENC32"/>
      <c r="END32" s="4"/>
      <c r="ENE32" s="4"/>
      <c r="ENF32"/>
      <c r="ENG32" s="22"/>
      <c r="ENH32" s="22"/>
      <c r="ENI32" s="22"/>
      <c r="ENJ32" s="15"/>
      <c r="ENK32" s="23"/>
      <c r="ENL32" s="21"/>
      <c r="ENM32"/>
      <c r="ENN32" s="4"/>
      <c r="ENO32" s="4"/>
      <c r="ENP32"/>
      <c r="ENQ32" s="22"/>
      <c r="ENR32" s="22"/>
      <c r="ENS32" s="22"/>
      <c r="ENT32" s="15"/>
      <c r="ENU32" s="23"/>
      <c r="ENV32" s="21"/>
      <c r="ENW32"/>
      <c r="ENX32" s="4"/>
      <c r="ENY32" s="4"/>
      <c r="ENZ32"/>
      <c r="EOA32" s="22"/>
      <c r="EOB32" s="22"/>
      <c r="EOC32" s="22"/>
      <c r="EOD32" s="15"/>
      <c r="EOE32" s="23"/>
      <c r="EOF32" s="21"/>
      <c r="EOG32"/>
      <c r="EOH32" s="4"/>
      <c r="EOI32" s="4"/>
      <c r="EOJ32"/>
      <c r="EOK32" s="22"/>
      <c r="EOL32" s="22"/>
      <c r="EOM32" s="22"/>
      <c r="EON32" s="15"/>
      <c r="EOO32" s="23"/>
      <c r="EOP32" s="21"/>
      <c r="EOQ32"/>
      <c r="EOR32" s="4"/>
      <c r="EOS32" s="4"/>
      <c r="EOT32"/>
      <c r="EOU32" s="22"/>
      <c r="EOV32" s="22"/>
      <c r="EOW32" s="22"/>
      <c r="EOX32" s="15"/>
      <c r="EOY32" s="23"/>
      <c r="EOZ32" s="21"/>
      <c r="EPA32"/>
      <c r="EPB32" s="4"/>
      <c r="EPC32" s="4"/>
      <c r="EPD32"/>
      <c r="EPE32" s="22"/>
      <c r="EPF32" s="22"/>
      <c r="EPG32" s="22"/>
      <c r="EPH32" s="15"/>
      <c r="EPI32" s="23"/>
      <c r="EPJ32" s="21"/>
      <c r="EPK32"/>
      <c r="EPL32" s="4"/>
      <c r="EPM32" s="4"/>
      <c r="EPN32"/>
      <c r="EPO32" s="22"/>
      <c r="EPP32" s="22"/>
      <c r="EPQ32" s="22"/>
      <c r="EPR32" s="15"/>
      <c r="EPS32" s="23"/>
      <c r="EPT32" s="21"/>
      <c r="EPU32"/>
      <c r="EPV32" s="4"/>
      <c r="EPW32" s="4"/>
      <c r="EPX32"/>
      <c r="EPY32" s="22"/>
      <c r="EPZ32" s="22"/>
      <c r="EQA32" s="22"/>
      <c r="EQB32" s="15"/>
      <c r="EQC32" s="23"/>
      <c r="EQD32" s="21"/>
      <c r="EQE32"/>
      <c r="EQF32" s="4"/>
      <c r="EQG32" s="4"/>
      <c r="EQH32"/>
      <c r="EQI32" s="22"/>
      <c r="EQJ32" s="22"/>
      <c r="EQK32" s="22"/>
      <c r="EQL32" s="15"/>
      <c r="EQM32" s="23"/>
      <c r="EQN32" s="21"/>
      <c r="EQO32"/>
      <c r="EQP32" s="4"/>
      <c r="EQQ32" s="4"/>
      <c r="EQR32"/>
      <c r="EQS32" s="22"/>
      <c r="EQT32" s="22"/>
      <c r="EQU32" s="22"/>
      <c r="EQV32" s="15"/>
      <c r="EQW32" s="23"/>
      <c r="EQX32" s="21"/>
      <c r="EQY32"/>
      <c r="EQZ32" s="4"/>
      <c r="ERA32" s="4"/>
      <c r="ERB32"/>
      <c r="ERC32" s="22"/>
      <c r="ERD32" s="22"/>
      <c r="ERE32" s="22"/>
      <c r="ERF32" s="15"/>
      <c r="ERG32" s="23"/>
      <c r="ERH32" s="21"/>
      <c r="ERI32"/>
      <c r="ERJ32" s="4"/>
      <c r="ERK32" s="4"/>
      <c r="ERL32"/>
      <c r="ERM32" s="22"/>
      <c r="ERN32" s="22"/>
      <c r="ERO32" s="22"/>
      <c r="ERP32" s="15"/>
      <c r="ERQ32" s="23"/>
      <c r="ERR32" s="21"/>
      <c r="ERS32"/>
      <c r="ERT32" s="4"/>
      <c r="ERU32" s="4"/>
      <c r="ERV32"/>
      <c r="ERW32" s="22"/>
      <c r="ERX32" s="22"/>
      <c r="ERY32" s="22"/>
      <c r="ERZ32" s="15"/>
      <c r="ESA32" s="23"/>
      <c r="ESB32" s="21"/>
      <c r="ESC32"/>
      <c r="ESD32" s="4"/>
      <c r="ESE32" s="4"/>
      <c r="ESF32"/>
      <c r="ESG32" s="22"/>
      <c r="ESH32" s="22"/>
      <c r="ESI32" s="22"/>
      <c r="ESJ32" s="15"/>
      <c r="ESK32" s="23"/>
      <c r="ESL32" s="21"/>
      <c r="ESM32"/>
      <c r="ESN32" s="4"/>
      <c r="ESO32" s="4"/>
      <c r="ESP32"/>
      <c r="ESQ32" s="22"/>
      <c r="ESR32" s="22"/>
      <c r="ESS32" s="22"/>
      <c r="EST32" s="15"/>
      <c r="ESU32" s="23"/>
      <c r="ESV32" s="21"/>
      <c r="ESW32"/>
      <c r="ESX32" s="4"/>
      <c r="ESY32" s="4"/>
      <c r="ESZ32"/>
      <c r="ETA32" s="22"/>
      <c r="ETB32" s="22"/>
      <c r="ETC32" s="22"/>
      <c r="ETD32" s="15"/>
      <c r="ETE32" s="23"/>
      <c r="ETF32" s="21"/>
      <c r="ETG32"/>
      <c r="ETH32" s="4"/>
      <c r="ETI32" s="4"/>
      <c r="ETJ32"/>
      <c r="ETK32" s="22"/>
      <c r="ETL32" s="22"/>
      <c r="ETM32" s="22"/>
      <c r="ETN32" s="15"/>
      <c r="ETO32" s="23"/>
      <c r="ETP32" s="21"/>
      <c r="ETQ32"/>
      <c r="ETR32" s="4"/>
      <c r="ETS32" s="4"/>
      <c r="ETT32"/>
      <c r="ETU32" s="22"/>
      <c r="ETV32" s="22"/>
      <c r="ETW32" s="22"/>
      <c r="ETX32" s="15"/>
      <c r="ETY32" s="23"/>
      <c r="ETZ32" s="21"/>
      <c r="EUA32"/>
      <c r="EUB32" s="4"/>
      <c r="EUC32" s="4"/>
      <c r="EUD32"/>
      <c r="EUE32" s="22"/>
      <c r="EUF32" s="22"/>
      <c r="EUG32" s="22"/>
      <c r="EUH32" s="15"/>
      <c r="EUI32" s="23"/>
      <c r="EUJ32" s="21"/>
      <c r="EUK32"/>
      <c r="EUL32" s="4"/>
      <c r="EUM32" s="4"/>
      <c r="EUN32"/>
      <c r="EUO32" s="22"/>
      <c r="EUP32" s="22"/>
      <c r="EUQ32" s="22"/>
      <c r="EUR32" s="15"/>
      <c r="EUS32" s="23"/>
      <c r="EUT32" s="21"/>
      <c r="EUU32"/>
      <c r="EUV32" s="4"/>
      <c r="EUW32" s="4"/>
      <c r="EUX32"/>
      <c r="EUY32" s="22"/>
      <c r="EUZ32" s="22"/>
      <c r="EVA32" s="22"/>
      <c r="EVB32" s="15"/>
      <c r="EVC32" s="23"/>
      <c r="EVD32" s="21"/>
      <c r="EVE32"/>
      <c r="EVF32" s="4"/>
      <c r="EVG32" s="4"/>
      <c r="EVH32"/>
      <c r="EVI32" s="22"/>
      <c r="EVJ32" s="22"/>
      <c r="EVK32" s="22"/>
      <c r="EVL32" s="15"/>
      <c r="EVM32" s="23"/>
      <c r="EVN32" s="21"/>
      <c r="EVO32"/>
      <c r="EVP32" s="4"/>
      <c r="EVQ32" s="4"/>
      <c r="EVR32"/>
      <c r="EVS32" s="22"/>
      <c r="EVT32" s="22"/>
      <c r="EVU32" s="22"/>
      <c r="EVV32" s="15"/>
      <c r="EVW32" s="23"/>
      <c r="EVX32" s="21"/>
      <c r="EVY32"/>
      <c r="EVZ32" s="4"/>
      <c r="EWA32" s="4"/>
      <c r="EWB32"/>
      <c r="EWC32" s="22"/>
      <c r="EWD32" s="22"/>
      <c r="EWE32" s="22"/>
      <c r="EWF32" s="15"/>
      <c r="EWG32" s="23"/>
      <c r="EWH32" s="21"/>
      <c r="EWI32"/>
      <c r="EWJ32" s="4"/>
      <c r="EWK32" s="4"/>
      <c r="EWL32"/>
      <c r="EWM32" s="22"/>
      <c r="EWN32" s="22"/>
      <c r="EWO32" s="22"/>
      <c r="EWP32" s="15"/>
      <c r="EWQ32" s="23"/>
      <c r="EWR32" s="21"/>
      <c r="EWS32"/>
      <c r="EWT32" s="4"/>
      <c r="EWU32" s="4"/>
      <c r="EWV32"/>
      <c r="EWW32" s="22"/>
      <c r="EWX32" s="22"/>
      <c r="EWY32" s="22"/>
      <c r="EWZ32" s="15"/>
      <c r="EXA32" s="23"/>
      <c r="EXB32" s="21"/>
      <c r="EXC32"/>
      <c r="EXD32" s="4"/>
      <c r="EXE32" s="4"/>
      <c r="EXF32"/>
      <c r="EXG32" s="22"/>
      <c r="EXH32" s="22"/>
      <c r="EXI32" s="22"/>
      <c r="EXJ32" s="15"/>
      <c r="EXK32" s="23"/>
      <c r="EXL32" s="21"/>
      <c r="EXM32"/>
      <c r="EXN32" s="4"/>
      <c r="EXO32" s="4"/>
      <c r="EXP32"/>
      <c r="EXQ32" s="22"/>
      <c r="EXR32" s="22"/>
      <c r="EXS32" s="22"/>
      <c r="EXT32" s="15"/>
      <c r="EXU32" s="23"/>
      <c r="EXV32" s="21"/>
      <c r="EXW32"/>
      <c r="EXX32" s="4"/>
      <c r="EXY32" s="4"/>
      <c r="EXZ32"/>
      <c r="EYA32" s="22"/>
      <c r="EYB32" s="22"/>
      <c r="EYC32" s="22"/>
      <c r="EYD32" s="15"/>
      <c r="EYE32" s="23"/>
      <c r="EYF32" s="21"/>
      <c r="EYG32"/>
      <c r="EYH32" s="4"/>
      <c r="EYI32" s="4"/>
      <c r="EYJ32"/>
      <c r="EYK32" s="22"/>
      <c r="EYL32" s="22"/>
      <c r="EYM32" s="22"/>
      <c r="EYN32" s="15"/>
      <c r="EYO32" s="23"/>
      <c r="EYP32" s="21"/>
      <c r="EYQ32"/>
      <c r="EYR32" s="4"/>
      <c r="EYS32" s="4"/>
      <c r="EYT32"/>
      <c r="EYU32" s="22"/>
      <c r="EYV32" s="22"/>
      <c r="EYW32" s="22"/>
      <c r="EYX32" s="15"/>
      <c r="EYY32" s="23"/>
      <c r="EYZ32" s="21"/>
      <c r="EZA32"/>
      <c r="EZB32" s="4"/>
      <c r="EZC32" s="4"/>
      <c r="EZD32"/>
      <c r="EZE32" s="22"/>
      <c r="EZF32" s="22"/>
      <c r="EZG32" s="22"/>
      <c r="EZH32" s="15"/>
      <c r="EZI32" s="23"/>
      <c r="EZJ32" s="21"/>
      <c r="EZK32"/>
      <c r="EZL32" s="4"/>
      <c r="EZM32" s="4"/>
      <c r="EZN32"/>
      <c r="EZO32" s="22"/>
      <c r="EZP32" s="22"/>
      <c r="EZQ32" s="22"/>
      <c r="EZR32" s="15"/>
      <c r="EZS32" s="23"/>
      <c r="EZT32" s="21"/>
      <c r="EZU32"/>
      <c r="EZV32" s="4"/>
      <c r="EZW32" s="4"/>
      <c r="EZX32"/>
      <c r="EZY32" s="22"/>
      <c r="EZZ32" s="22"/>
      <c r="FAA32" s="22"/>
      <c r="FAB32" s="15"/>
      <c r="FAC32" s="23"/>
      <c r="FAD32" s="21"/>
      <c r="FAE32"/>
      <c r="FAF32" s="4"/>
      <c r="FAG32" s="4"/>
      <c r="FAH32"/>
      <c r="FAI32" s="22"/>
      <c r="FAJ32" s="22"/>
      <c r="FAK32" s="22"/>
      <c r="FAL32" s="15"/>
      <c r="FAM32" s="23"/>
      <c r="FAN32" s="21"/>
      <c r="FAO32"/>
      <c r="FAP32" s="4"/>
      <c r="FAQ32" s="4"/>
      <c r="FAR32"/>
      <c r="FAS32" s="22"/>
      <c r="FAT32" s="22"/>
      <c r="FAU32" s="22"/>
      <c r="FAV32" s="15"/>
      <c r="FAW32" s="23"/>
      <c r="FAX32" s="21"/>
      <c r="FAY32"/>
      <c r="FAZ32" s="4"/>
      <c r="FBA32" s="4"/>
      <c r="FBB32"/>
      <c r="FBC32" s="22"/>
      <c r="FBD32" s="22"/>
      <c r="FBE32" s="22"/>
      <c r="FBF32" s="15"/>
      <c r="FBG32" s="23"/>
      <c r="FBH32" s="21"/>
      <c r="FBI32"/>
      <c r="FBJ32" s="4"/>
      <c r="FBK32" s="4"/>
      <c r="FBL32"/>
      <c r="FBM32" s="22"/>
      <c r="FBN32" s="22"/>
      <c r="FBO32" s="22"/>
      <c r="FBP32" s="15"/>
      <c r="FBQ32" s="23"/>
      <c r="FBR32" s="21"/>
      <c r="FBS32"/>
      <c r="FBT32" s="4"/>
      <c r="FBU32" s="4"/>
      <c r="FBV32"/>
      <c r="FBW32" s="22"/>
      <c r="FBX32" s="22"/>
      <c r="FBY32" s="22"/>
      <c r="FBZ32" s="15"/>
      <c r="FCA32" s="23"/>
      <c r="FCB32" s="21"/>
      <c r="FCC32"/>
      <c r="FCD32" s="4"/>
      <c r="FCE32" s="4"/>
      <c r="FCF32"/>
      <c r="FCG32" s="22"/>
      <c r="FCH32" s="22"/>
      <c r="FCI32" s="22"/>
      <c r="FCJ32" s="15"/>
      <c r="FCK32" s="23"/>
      <c r="FCL32" s="21"/>
      <c r="FCM32"/>
      <c r="FCN32" s="4"/>
      <c r="FCO32" s="4"/>
      <c r="FCP32"/>
      <c r="FCQ32" s="22"/>
      <c r="FCR32" s="22"/>
      <c r="FCS32" s="22"/>
      <c r="FCT32" s="15"/>
      <c r="FCU32" s="23"/>
      <c r="FCV32" s="21"/>
      <c r="FCW32"/>
      <c r="FCX32" s="4"/>
      <c r="FCY32" s="4"/>
      <c r="FCZ32"/>
      <c r="FDA32" s="22"/>
      <c r="FDB32" s="22"/>
      <c r="FDC32" s="22"/>
      <c r="FDD32" s="15"/>
      <c r="FDE32" s="23"/>
      <c r="FDF32" s="21"/>
      <c r="FDG32"/>
      <c r="FDH32" s="4"/>
      <c r="FDI32" s="4"/>
      <c r="FDJ32"/>
      <c r="FDK32" s="22"/>
      <c r="FDL32" s="22"/>
      <c r="FDM32" s="22"/>
      <c r="FDN32" s="15"/>
      <c r="FDO32" s="23"/>
      <c r="FDP32" s="21"/>
      <c r="FDQ32"/>
      <c r="FDR32" s="4"/>
      <c r="FDS32" s="4"/>
      <c r="FDT32"/>
      <c r="FDU32" s="22"/>
      <c r="FDV32" s="22"/>
      <c r="FDW32" s="22"/>
      <c r="FDX32" s="15"/>
      <c r="FDY32" s="23"/>
      <c r="FDZ32" s="21"/>
      <c r="FEA32"/>
      <c r="FEB32" s="4"/>
      <c r="FEC32" s="4"/>
      <c r="FED32"/>
      <c r="FEE32" s="22"/>
      <c r="FEF32" s="22"/>
      <c r="FEG32" s="22"/>
      <c r="FEH32" s="15"/>
      <c r="FEI32" s="23"/>
      <c r="FEJ32" s="21"/>
      <c r="FEK32"/>
      <c r="FEL32" s="4"/>
      <c r="FEM32" s="4"/>
      <c r="FEN32"/>
      <c r="FEO32" s="22"/>
      <c r="FEP32" s="22"/>
      <c r="FEQ32" s="22"/>
      <c r="FER32" s="15"/>
      <c r="FES32" s="23"/>
      <c r="FET32" s="21"/>
      <c r="FEU32"/>
      <c r="FEV32" s="4"/>
      <c r="FEW32" s="4"/>
      <c r="FEX32"/>
      <c r="FEY32" s="22"/>
      <c r="FEZ32" s="22"/>
      <c r="FFA32" s="22"/>
      <c r="FFB32" s="15"/>
      <c r="FFC32" s="23"/>
      <c r="FFD32" s="21"/>
      <c r="FFE32"/>
      <c r="FFF32" s="4"/>
      <c r="FFG32" s="4"/>
      <c r="FFH32"/>
      <c r="FFI32" s="22"/>
      <c r="FFJ32" s="22"/>
      <c r="FFK32" s="22"/>
      <c r="FFL32" s="15"/>
      <c r="FFM32" s="23"/>
      <c r="FFN32" s="21"/>
      <c r="FFO32"/>
      <c r="FFP32" s="4"/>
      <c r="FFQ32" s="4"/>
      <c r="FFR32"/>
      <c r="FFS32" s="22"/>
      <c r="FFT32" s="22"/>
      <c r="FFU32" s="22"/>
      <c r="FFV32" s="15"/>
      <c r="FFW32" s="23"/>
      <c r="FFX32" s="21"/>
      <c r="FFY32"/>
      <c r="FFZ32" s="4"/>
      <c r="FGA32" s="4"/>
      <c r="FGB32"/>
      <c r="FGC32" s="22"/>
      <c r="FGD32" s="22"/>
      <c r="FGE32" s="22"/>
      <c r="FGF32" s="15"/>
      <c r="FGG32" s="23"/>
      <c r="FGH32" s="21"/>
      <c r="FGI32"/>
      <c r="FGJ32" s="4"/>
      <c r="FGK32" s="4"/>
      <c r="FGL32"/>
      <c r="FGM32" s="22"/>
      <c r="FGN32" s="22"/>
      <c r="FGO32" s="22"/>
      <c r="FGP32" s="15"/>
      <c r="FGQ32" s="23"/>
      <c r="FGR32" s="21"/>
      <c r="FGS32"/>
      <c r="FGT32" s="4"/>
      <c r="FGU32" s="4"/>
      <c r="FGV32"/>
      <c r="FGW32" s="22"/>
      <c r="FGX32" s="22"/>
      <c r="FGY32" s="22"/>
      <c r="FGZ32" s="15"/>
      <c r="FHA32" s="23"/>
      <c r="FHB32" s="21"/>
      <c r="FHC32"/>
      <c r="FHD32" s="4"/>
      <c r="FHE32" s="4"/>
      <c r="FHF32"/>
      <c r="FHG32" s="22"/>
      <c r="FHH32" s="22"/>
      <c r="FHI32" s="22"/>
      <c r="FHJ32" s="15"/>
      <c r="FHK32" s="23"/>
      <c r="FHL32" s="21"/>
      <c r="FHM32"/>
      <c r="FHN32" s="4"/>
      <c r="FHO32" s="4"/>
      <c r="FHP32"/>
      <c r="FHQ32" s="22"/>
      <c r="FHR32" s="22"/>
      <c r="FHS32" s="22"/>
      <c r="FHT32" s="15"/>
      <c r="FHU32" s="23"/>
      <c r="FHV32" s="21"/>
      <c r="FHW32"/>
      <c r="FHX32" s="4"/>
      <c r="FHY32" s="4"/>
      <c r="FHZ32"/>
      <c r="FIA32" s="22"/>
      <c r="FIB32" s="22"/>
      <c r="FIC32" s="22"/>
      <c r="FID32" s="15"/>
      <c r="FIE32" s="23"/>
      <c r="FIF32" s="21"/>
      <c r="FIG32"/>
      <c r="FIH32" s="4"/>
      <c r="FII32" s="4"/>
      <c r="FIJ32"/>
      <c r="FIK32" s="22"/>
      <c r="FIL32" s="22"/>
      <c r="FIM32" s="22"/>
      <c r="FIN32" s="15"/>
      <c r="FIO32" s="23"/>
      <c r="FIP32" s="21"/>
      <c r="FIQ32"/>
      <c r="FIR32" s="4"/>
      <c r="FIS32" s="4"/>
      <c r="FIT32"/>
      <c r="FIU32" s="22"/>
      <c r="FIV32" s="22"/>
      <c r="FIW32" s="22"/>
      <c r="FIX32" s="15"/>
      <c r="FIY32" s="23"/>
      <c r="FIZ32" s="21"/>
      <c r="FJA32"/>
      <c r="FJB32" s="4"/>
      <c r="FJC32" s="4"/>
      <c r="FJD32"/>
      <c r="FJE32" s="22"/>
      <c r="FJF32" s="22"/>
      <c r="FJG32" s="22"/>
      <c r="FJH32" s="15"/>
      <c r="FJI32" s="23"/>
      <c r="FJJ32" s="21"/>
      <c r="FJK32"/>
      <c r="FJL32" s="4"/>
      <c r="FJM32" s="4"/>
      <c r="FJN32"/>
      <c r="FJO32" s="22"/>
      <c r="FJP32" s="22"/>
      <c r="FJQ32" s="22"/>
      <c r="FJR32" s="15"/>
      <c r="FJS32" s="23"/>
      <c r="FJT32" s="21"/>
      <c r="FJU32"/>
      <c r="FJV32" s="4"/>
      <c r="FJW32" s="4"/>
      <c r="FJX32"/>
      <c r="FJY32" s="22"/>
      <c r="FJZ32" s="22"/>
      <c r="FKA32" s="22"/>
      <c r="FKB32" s="15"/>
      <c r="FKC32" s="23"/>
      <c r="FKD32" s="21"/>
      <c r="FKE32"/>
      <c r="FKF32" s="4"/>
      <c r="FKG32" s="4"/>
      <c r="FKH32"/>
      <c r="FKI32" s="22"/>
      <c r="FKJ32" s="22"/>
      <c r="FKK32" s="22"/>
      <c r="FKL32" s="15"/>
      <c r="FKM32" s="23"/>
      <c r="FKN32" s="21"/>
      <c r="FKO32"/>
      <c r="FKP32" s="4"/>
      <c r="FKQ32" s="4"/>
      <c r="FKR32"/>
      <c r="FKS32" s="22"/>
      <c r="FKT32" s="22"/>
      <c r="FKU32" s="22"/>
      <c r="FKV32" s="15"/>
      <c r="FKW32" s="23"/>
      <c r="FKX32" s="21"/>
      <c r="FKY32"/>
      <c r="FKZ32" s="4"/>
      <c r="FLA32" s="4"/>
      <c r="FLB32"/>
      <c r="FLC32" s="22"/>
      <c r="FLD32" s="22"/>
      <c r="FLE32" s="22"/>
      <c r="FLF32" s="15"/>
      <c r="FLG32" s="23"/>
      <c r="FLH32" s="21"/>
      <c r="FLI32"/>
      <c r="FLJ32" s="4"/>
      <c r="FLK32" s="4"/>
      <c r="FLL32"/>
      <c r="FLM32" s="22"/>
      <c r="FLN32" s="22"/>
      <c r="FLO32" s="22"/>
      <c r="FLP32" s="15"/>
      <c r="FLQ32" s="23"/>
      <c r="FLR32" s="21"/>
      <c r="FLS32"/>
      <c r="FLT32" s="4"/>
      <c r="FLU32" s="4"/>
      <c r="FLV32"/>
      <c r="FLW32" s="22"/>
      <c r="FLX32" s="22"/>
      <c r="FLY32" s="22"/>
      <c r="FLZ32" s="15"/>
      <c r="FMA32" s="23"/>
      <c r="FMB32" s="21"/>
      <c r="FMC32"/>
      <c r="FMD32" s="4"/>
      <c r="FME32" s="4"/>
      <c r="FMF32"/>
      <c r="FMG32" s="22"/>
      <c r="FMH32" s="22"/>
      <c r="FMI32" s="22"/>
      <c r="FMJ32" s="15"/>
      <c r="FMK32" s="23"/>
      <c r="FML32" s="21"/>
      <c r="FMM32"/>
      <c r="FMN32" s="4"/>
      <c r="FMO32" s="4"/>
      <c r="FMP32"/>
      <c r="FMQ32" s="22"/>
      <c r="FMR32" s="22"/>
      <c r="FMS32" s="22"/>
      <c r="FMT32" s="15"/>
      <c r="FMU32" s="23"/>
      <c r="FMV32" s="21"/>
      <c r="FMW32"/>
      <c r="FMX32" s="4"/>
      <c r="FMY32" s="4"/>
      <c r="FMZ32"/>
      <c r="FNA32" s="22"/>
      <c r="FNB32" s="22"/>
      <c r="FNC32" s="22"/>
      <c r="FND32" s="15"/>
      <c r="FNE32" s="23"/>
      <c r="FNF32" s="21"/>
      <c r="FNG32"/>
      <c r="FNH32" s="4"/>
      <c r="FNI32" s="4"/>
      <c r="FNJ32"/>
      <c r="FNK32" s="22"/>
      <c r="FNL32" s="22"/>
      <c r="FNM32" s="22"/>
      <c r="FNN32" s="15"/>
      <c r="FNO32" s="23"/>
      <c r="FNP32" s="21"/>
      <c r="FNQ32"/>
      <c r="FNR32" s="4"/>
      <c r="FNS32" s="4"/>
      <c r="FNT32"/>
      <c r="FNU32" s="22"/>
      <c r="FNV32" s="22"/>
      <c r="FNW32" s="22"/>
      <c r="FNX32" s="15"/>
      <c r="FNY32" s="23"/>
      <c r="FNZ32" s="21"/>
      <c r="FOA32"/>
      <c r="FOB32" s="4"/>
      <c r="FOC32" s="4"/>
      <c r="FOD32"/>
      <c r="FOE32" s="22"/>
      <c r="FOF32" s="22"/>
      <c r="FOG32" s="22"/>
      <c r="FOH32" s="15"/>
      <c r="FOI32" s="23"/>
      <c r="FOJ32" s="21"/>
      <c r="FOK32"/>
      <c r="FOL32" s="4"/>
      <c r="FOM32" s="4"/>
      <c r="FON32"/>
      <c r="FOO32" s="22"/>
      <c r="FOP32" s="22"/>
      <c r="FOQ32" s="22"/>
      <c r="FOR32" s="15"/>
      <c r="FOS32" s="23"/>
      <c r="FOT32" s="21"/>
      <c r="FOU32"/>
      <c r="FOV32" s="4"/>
      <c r="FOW32" s="4"/>
      <c r="FOX32"/>
      <c r="FOY32" s="22"/>
      <c r="FOZ32" s="22"/>
      <c r="FPA32" s="22"/>
      <c r="FPB32" s="15"/>
      <c r="FPC32" s="23"/>
      <c r="FPD32" s="21"/>
      <c r="FPE32"/>
      <c r="FPF32" s="4"/>
      <c r="FPG32" s="4"/>
      <c r="FPH32"/>
      <c r="FPI32" s="22"/>
      <c r="FPJ32" s="22"/>
      <c r="FPK32" s="22"/>
      <c r="FPL32" s="15"/>
      <c r="FPM32" s="23"/>
      <c r="FPN32" s="21"/>
      <c r="FPO32"/>
      <c r="FPP32" s="4"/>
      <c r="FPQ32" s="4"/>
      <c r="FPR32"/>
      <c r="FPS32" s="22"/>
      <c r="FPT32" s="22"/>
      <c r="FPU32" s="22"/>
      <c r="FPV32" s="15"/>
      <c r="FPW32" s="23"/>
      <c r="FPX32" s="21"/>
      <c r="FPY32"/>
      <c r="FPZ32" s="4"/>
      <c r="FQA32" s="4"/>
      <c r="FQB32"/>
      <c r="FQC32" s="22"/>
      <c r="FQD32" s="22"/>
      <c r="FQE32" s="22"/>
      <c r="FQF32" s="15"/>
      <c r="FQG32" s="23"/>
      <c r="FQH32" s="21"/>
      <c r="FQI32"/>
      <c r="FQJ32" s="4"/>
      <c r="FQK32" s="4"/>
      <c r="FQL32"/>
      <c r="FQM32" s="22"/>
      <c r="FQN32" s="22"/>
      <c r="FQO32" s="22"/>
      <c r="FQP32" s="15"/>
      <c r="FQQ32" s="23"/>
      <c r="FQR32" s="21"/>
      <c r="FQS32"/>
      <c r="FQT32" s="4"/>
      <c r="FQU32" s="4"/>
      <c r="FQV32"/>
      <c r="FQW32" s="22"/>
      <c r="FQX32" s="22"/>
      <c r="FQY32" s="22"/>
      <c r="FQZ32" s="15"/>
      <c r="FRA32" s="23"/>
      <c r="FRB32" s="21"/>
      <c r="FRC32"/>
      <c r="FRD32" s="4"/>
      <c r="FRE32" s="4"/>
      <c r="FRF32"/>
      <c r="FRG32" s="22"/>
      <c r="FRH32" s="22"/>
      <c r="FRI32" s="22"/>
      <c r="FRJ32" s="15"/>
      <c r="FRK32" s="23"/>
      <c r="FRL32" s="21"/>
      <c r="FRM32"/>
      <c r="FRN32" s="4"/>
      <c r="FRO32" s="4"/>
      <c r="FRP32"/>
      <c r="FRQ32" s="22"/>
      <c r="FRR32" s="22"/>
      <c r="FRS32" s="22"/>
      <c r="FRT32" s="15"/>
      <c r="FRU32" s="23"/>
      <c r="FRV32" s="21"/>
      <c r="FRW32"/>
      <c r="FRX32" s="4"/>
      <c r="FRY32" s="4"/>
      <c r="FRZ32"/>
      <c r="FSA32" s="22"/>
      <c r="FSB32" s="22"/>
      <c r="FSC32" s="22"/>
      <c r="FSD32" s="15"/>
      <c r="FSE32" s="23"/>
      <c r="FSF32" s="21"/>
      <c r="FSG32"/>
      <c r="FSH32" s="4"/>
      <c r="FSI32" s="4"/>
      <c r="FSJ32"/>
      <c r="FSK32" s="22"/>
      <c r="FSL32" s="22"/>
      <c r="FSM32" s="22"/>
      <c r="FSN32" s="15"/>
      <c r="FSO32" s="23"/>
      <c r="FSP32" s="21"/>
      <c r="FSQ32"/>
      <c r="FSR32" s="4"/>
      <c r="FSS32" s="4"/>
      <c r="FST32"/>
      <c r="FSU32" s="22"/>
      <c r="FSV32" s="22"/>
      <c r="FSW32" s="22"/>
      <c r="FSX32" s="15"/>
      <c r="FSY32" s="23"/>
      <c r="FSZ32" s="21"/>
      <c r="FTA32"/>
      <c r="FTB32" s="4"/>
      <c r="FTC32" s="4"/>
      <c r="FTD32"/>
      <c r="FTE32" s="22"/>
      <c r="FTF32" s="22"/>
      <c r="FTG32" s="22"/>
      <c r="FTH32" s="15"/>
      <c r="FTI32" s="23"/>
      <c r="FTJ32" s="21"/>
      <c r="FTK32"/>
      <c r="FTL32" s="4"/>
      <c r="FTM32" s="4"/>
      <c r="FTN32"/>
      <c r="FTO32" s="22"/>
      <c r="FTP32" s="22"/>
      <c r="FTQ32" s="22"/>
      <c r="FTR32" s="15"/>
      <c r="FTS32" s="23"/>
      <c r="FTT32" s="21"/>
      <c r="FTU32"/>
      <c r="FTV32" s="4"/>
      <c r="FTW32" s="4"/>
      <c r="FTX32"/>
      <c r="FTY32" s="22"/>
      <c r="FTZ32" s="22"/>
      <c r="FUA32" s="22"/>
      <c r="FUB32" s="15"/>
      <c r="FUC32" s="23"/>
      <c r="FUD32" s="21"/>
      <c r="FUE32"/>
      <c r="FUF32" s="4"/>
      <c r="FUG32" s="4"/>
      <c r="FUH32"/>
      <c r="FUI32" s="22"/>
      <c r="FUJ32" s="22"/>
      <c r="FUK32" s="22"/>
      <c r="FUL32" s="15"/>
      <c r="FUM32" s="23"/>
      <c r="FUN32" s="21"/>
      <c r="FUO32"/>
      <c r="FUP32" s="4"/>
      <c r="FUQ32" s="4"/>
      <c r="FUR32"/>
      <c r="FUS32" s="22"/>
      <c r="FUT32" s="22"/>
      <c r="FUU32" s="22"/>
      <c r="FUV32" s="15"/>
      <c r="FUW32" s="23"/>
      <c r="FUX32" s="21"/>
      <c r="FUY32"/>
      <c r="FUZ32" s="4"/>
      <c r="FVA32" s="4"/>
      <c r="FVB32"/>
      <c r="FVC32" s="22"/>
      <c r="FVD32" s="22"/>
      <c r="FVE32" s="22"/>
      <c r="FVF32" s="15"/>
      <c r="FVG32" s="23"/>
      <c r="FVH32" s="21"/>
      <c r="FVI32"/>
      <c r="FVJ32" s="4"/>
      <c r="FVK32" s="4"/>
      <c r="FVL32"/>
      <c r="FVM32" s="22"/>
      <c r="FVN32" s="22"/>
      <c r="FVO32" s="22"/>
      <c r="FVP32" s="15"/>
      <c r="FVQ32" s="23"/>
      <c r="FVR32" s="21"/>
      <c r="FVS32"/>
      <c r="FVT32" s="4"/>
      <c r="FVU32" s="4"/>
      <c r="FVV32"/>
      <c r="FVW32" s="22"/>
      <c r="FVX32" s="22"/>
      <c r="FVY32" s="22"/>
      <c r="FVZ32" s="15"/>
      <c r="FWA32" s="23"/>
      <c r="FWB32" s="21"/>
      <c r="FWC32"/>
      <c r="FWD32" s="4"/>
      <c r="FWE32" s="4"/>
      <c r="FWF32"/>
      <c r="FWG32" s="22"/>
      <c r="FWH32" s="22"/>
      <c r="FWI32" s="22"/>
      <c r="FWJ32" s="15"/>
      <c r="FWK32" s="23"/>
      <c r="FWL32" s="21"/>
      <c r="FWM32"/>
      <c r="FWN32" s="4"/>
      <c r="FWO32" s="4"/>
      <c r="FWP32"/>
      <c r="FWQ32" s="22"/>
      <c r="FWR32" s="22"/>
      <c r="FWS32" s="22"/>
      <c r="FWT32" s="15"/>
      <c r="FWU32" s="23"/>
      <c r="FWV32" s="21"/>
      <c r="FWW32"/>
      <c r="FWX32" s="4"/>
      <c r="FWY32" s="4"/>
      <c r="FWZ32"/>
      <c r="FXA32" s="22"/>
      <c r="FXB32" s="22"/>
      <c r="FXC32" s="22"/>
      <c r="FXD32" s="15"/>
      <c r="FXE32" s="23"/>
      <c r="FXF32" s="21"/>
      <c r="FXG32"/>
      <c r="FXH32" s="4"/>
      <c r="FXI32" s="4"/>
      <c r="FXJ32"/>
      <c r="FXK32" s="22"/>
      <c r="FXL32" s="22"/>
      <c r="FXM32" s="22"/>
      <c r="FXN32" s="15"/>
      <c r="FXO32" s="23"/>
      <c r="FXP32" s="21"/>
      <c r="FXQ32"/>
      <c r="FXR32" s="4"/>
      <c r="FXS32" s="4"/>
      <c r="FXT32"/>
      <c r="FXU32" s="22"/>
      <c r="FXV32" s="22"/>
      <c r="FXW32" s="22"/>
      <c r="FXX32" s="15"/>
      <c r="FXY32" s="23"/>
      <c r="FXZ32" s="21"/>
      <c r="FYA32"/>
      <c r="FYB32" s="4"/>
      <c r="FYC32" s="4"/>
      <c r="FYD32"/>
      <c r="FYE32" s="22"/>
      <c r="FYF32" s="22"/>
      <c r="FYG32" s="22"/>
      <c r="FYH32" s="15"/>
      <c r="FYI32" s="23"/>
      <c r="FYJ32" s="21"/>
      <c r="FYK32"/>
      <c r="FYL32" s="4"/>
      <c r="FYM32" s="4"/>
      <c r="FYN32"/>
      <c r="FYO32" s="22"/>
      <c r="FYP32" s="22"/>
      <c r="FYQ32" s="22"/>
      <c r="FYR32" s="15"/>
      <c r="FYS32" s="23"/>
      <c r="FYT32" s="21"/>
      <c r="FYU32"/>
      <c r="FYV32" s="4"/>
      <c r="FYW32" s="4"/>
      <c r="FYX32"/>
      <c r="FYY32" s="22"/>
      <c r="FYZ32" s="22"/>
      <c r="FZA32" s="22"/>
      <c r="FZB32" s="15"/>
      <c r="FZC32" s="23"/>
      <c r="FZD32" s="21"/>
      <c r="FZE32"/>
      <c r="FZF32" s="4"/>
      <c r="FZG32" s="4"/>
      <c r="FZH32"/>
      <c r="FZI32" s="22"/>
      <c r="FZJ32" s="22"/>
      <c r="FZK32" s="22"/>
      <c r="FZL32" s="15"/>
      <c r="FZM32" s="23"/>
      <c r="FZN32" s="21"/>
      <c r="FZO32"/>
      <c r="FZP32" s="4"/>
      <c r="FZQ32" s="4"/>
      <c r="FZR32"/>
      <c r="FZS32" s="22"/>
      <c r="FZT32" s="22"/>
      <c r="FZU32" s="22"/>
      <c r="FZV32" s="15"/>
      <c r="FZW32" s="23"/>
      <c r="FZX32" s="21"/>
      <c r="FZY32"/>
      <c r="FZZ32" s="4"/>
      <c r="GAA32" s="4"/>
      <c r="GAB32"/>
      <c r="GAC32" s="22"/>
      <c r="GAD32" s="22"/>
      <c r="GAE32" s="22"/>
      <c r="GAF32" s="15"/>
      <c r="GAG32" s="23"/>
      <c r="GAH32" s="21"/>
      <c r="GAI32"/>
      <c r="GAJ32" s="4"/>
      <c r="GAK32" s="4"/>
      <c r="GAL32"/>
      <c r="GAM32" s="22"/>
      <c r="GAN32" s="22"/>
      <c r="GAO32" s="22"/>
      <c r="GAP32" s="15"/>
      <c r="GAQ32" s="23"/>
      <c r="GAR32" s="21"/>
      <c r="GAS32"/>
      <c r="GAT32" s="4"/>
      <c r="GAU32" s="4"/>
      <c r="GAV32"/>
      <c r="GAW32" s="22"/>
      <c r="GAX32" s="22"/>
      <c r="GAY32" s="22"/>
      <c r="GAZ32" s="15"/>
      <c r="GBA32" s="23"/>
      <c r="GBB32" s="21"/>
      <c r="GBC32"/>
      <c r="GBD32" s="4"/>
      <c r="GBE32" s="4"/>
      <c r="GBF32"/>
      <c r="GBG32" s="22"/>
      <c r="GBH32" s="22"/>
      <c r="GBI32" s="22"/>
      <c r="GBJ32" s="15"/>
      <c r="GBK32" s="23"/>
      <c r="GBL32" s="21"/>
      <c r="GBM32"/>
      <c r="GBN32" s="4"/>
      <c r="GBO32" s="4"/>
      <c r="GBP32"/>
      <c r="GBQ32" s="22"/>
      <c r="GBR32" s="22"/>
      <c r="GBS32" s="22"/>
      <c r="GBT32" s="15"/>
      <c r="GBU32" s="23"/>
      <c r="GBV32" s="21"/>
      <c r="GBW32"/>
      <c r="GBX32" s="4"/>
      <c r="GBY32" s="4"/>
      <c r="GBZ32"/>
      <c r="GCA32" s="22"/>
      <c r="GCB32" s="22"/>
      <c r="GCC32" s="22"/>
      <c r="GCD32" s="15"/>
      <c r="GCE32" s="23"/>
      <c r="GCF32" s="21"/>
      <c r="GCG32"/>
      <c r="GCH32" s="4"/>
      <c r="GCI32" s="4"/>
      <c r="GCJ32"/>
      <c r="GCK32" s="22"/>
      <c r="GCL32" s="22"/>
      <c r="GCM32" s="22"/>
      <c r="GCN32" s="15"/>
      <c r="GCO32" s="23"/>
      <c r="GCP32" s="21"/>
      <c r="GCQ32"/>
      <c r="GCR32" s="4"/>
      <c r="GCS32" s="4"/>
      <c r="GCT32"/>
      <c r="GCU32" s="22"/>
      <c r="GCV32" s="22"/>
      <c r="GCW32" s="22"/>
      <c r="GCX32" s="15"/>
      <c r="GCY32" s="23"/>
      <c r="GCZ32" s="21"/>
      <c r="GDA32"/>
      <c r="GDB32" s="4"/>
      <c r="GDC32" s="4"/>
      <c r="GDD32"/>
      <c r="GDE32" s="22"/>
      <c r="GDF32" s="22"/>
      <c r="GDG32" s="22"/>
      <c r="GDH32" s="15"/>
      <c r="GDI32" s="23"/>
      <c r="GDJ32" s="21"/>
      <c r="GDK32"/>
      <c r="GDL32" s="4"/>
      <c r="GDM32" s="4"/>
      <c r="GDN32"/>
      <c r="GDO32" s="22"/>
      <c r="GDP32" s="22"/>
      <c r="GDQ32" s="22"/>
      <c r="GDR32" s="15"/>
      <c r="GDS32" s="23"/>
      <c r="GDT32" s="21"/>
      <c r="GDU32"/>
      <c r="GDV32" s="4"/>
      <c r="GDW32" s="4"/>
      <c r="GDX32"/>
      <c r="GDY32" s="22"/>
      <c r="GDZ32" s="22"/>
      <c r="GEA32" s="22"/>
      <c r="GEB32" s="15"/>
      <c r="GEC32" s="23"/>
      <c r="GED32" s="21"/>
      <c r="GEE32"/>
      <c r="GEF32" s="4"/>
      <c r="GEG32" s="4"/>
      <c r="GEH32"/>
      <c r="GEI32" s="22"/>
      <c r="GEJ32" s="22"/>
      <c r="GEK32" s="22"/>
      <c r="GEL32" s="15"/>
      <c r="GEM32" s="23"/>
      <c r="GEN32" s="21"/>
      <c r="GEO32"/>
      <c r="GEP32" s="4"/>
      <c r="GEQ32" s="4"/>
      <c r="GER32"/>
      <c r="GES32" s="22"/>
      <c r="GET32" s="22"/>
      <c r="GEU32" s="22"/>
      <c r="GEV32" s="15"/>
      <c r="GEW32" s="23"/>
      <c r="GEX32" s="21"/>
      <c r="GEY32"/>
      <c r="GEZ32" s="4"/>
      <c r="GFA32" s="4"/>
      <c r="GFB32"/>
      <c r="GFC32" s="22"/>
      <c r="GFD32" s="22"/>
      <c r="GFE32" s="22"/>
      <c r="GFF32" s="15"/>
      <c r="GFG32" s="23"/>
      <c r="GFH32" s="21"/>
      <c r="GFI32"/>
      <c r="GFJ32" s="4"/>
      <c r="GFK32" s="4"/>
      <c r="GFL32"/>
      <c r="GFM32" s="22"/>
      <c r="GFN32" s="22"/>
      <c r="GFO32" s="22"/>
      <c r="GFP32" s="15"/>
      <c r="GFQ32" s="23"/>
      <c r="GFR32" s="21"/>
      <c r="GFS32"/>
      <c r="GFT32" s="4"/>
      <c r="GFU32" s="4"/>
      <c r="GFV32"/>
      <c r="GFW32" s="22"/>
      <c r="GFX32" s="22"/>
      <c r="GFY32" s="22"/>
      <c r="GFZ32" s="15"/>
      <c r="GGA32" s="23"/>
      <c r="GGB32" s="21"/>
      <c r="GGC32"/>
      <c r="GGD32" s="4"/>
      <c r="GGE32" s="4"/>
      <c r="GGF32"/>
      <c r="GGG32" s="22"/>
      <c r="GGH32" s="22"/>
      <c r="GGI32" s="22"/>
      <c r="GGJ32" s="15"/>
      <c r="GGK32" s="23"/>
      <c r="GGL32" s="21"/>
      <c r="GGM32"/>
      <c r="GGN32" s="4"/>
      <c r="GGO32" s="4"/>
      <c r="GGP32"/>
      <c r="GGQ32" s="22"/>
      <c r="GGR32" s="22"/>
      <c r="GGS32" s="22"/>
      <c r="GGT32" s="15"/>
      <c r="GGU32" s="23"/>
      <c r="GGV32" s="21"/>
      <c r="GGW32"/>
      <c r="GGX32" s="4"/>
      <c r="GGY32" s="4"/>
      <c r="GGZ32"/>
      <c r="GHA32" s="22"/>
      <c r="GHB32" s="22"/>
      <c r="GHC32" s="22"/>
      <c r="GHD32" s="15"/>
      <c r="GHE32" s="23"/>
      <c r="GHF32" s="21"/>
      <c r="GHG32"/>
      <c r="GHH32" s="4"/>
      <c r="GHI32" s="4"/>
      <c r="GHJ32"/>
      <c r="GHK32" s="22"/>
      <c r="GHL32" s="22"/>
      <c r="GHM32" s="22"/>
      <c r="GHN32" s="15"/>
      <c r="GHO32" s="23"/>
      <c r="GHP32" s="21"/>
      <c r="GHQ32"/>
      <c r="GHR32" s="4"/>
      <c r="GHS32" s="4"/>
      <c r="GHT32"/>
      <c r="GHU32" s="22"/>
      <c r="GHV32" s="22"/>
      <c r="GHW32" s="22"/>
      <c r="GHX32" s="15"/>
      <c r="GHY32" s="23"/>
      <c r="GHZ32" s="21"/>
      <c r="GIA32"/>
      <c r="GIB32" s="4"/>
      <c r="GIC32" s="4"/>
      <c r="GID32"/>
      <c r="GIE32" s="22"/>
      <c r="GIF32" s="22"/>
      <c r="GIG32" s="22"/>
      <c r="GIH32" s="15"/>
      <c r="GII32" s="23"/>
      <c r="GIJ32" s="21"/>
      <c r="GIK32"/>
      <c r="GIL32" s="4"/>
      <c r="GIM32" s="4"/>
      <c r="GIN32"/>
      <c r="GIO32" s="22"/>
      <c r="GIP32" s="22"/>
      <c r="GIQ32" s="22"/>
      <c r="GIR32" s="15"/>
      <c r="GIS32" s="23"/>
      <c r="GIT32" s="21"/>
      <c r="GIU32"/>
      <c r="GIV32" s="4"/>
      <c r="GIW32" s="4"/>
      <c r="GIX32"/>
      <c r="GIY32" s="22"/>
      <c r="GIZ32" s="22"/>
      <c r="GJA32" s="22"/>
      <c r="GJB32" s="15"/>
      <c r="GJC32" s="23"/>
      <c r="GJD32" s="21"/>
      <c r="GJE32"/>
      <c r="GJF32" s="4"/>
      <c r="GJG32" s="4"/>
      <c r="GJH32"/>
      <c r="GJI32" s="22"/>
      <c r="GJJ32" s="22"/>
      <c r="GJK32" s="22"/>
      <c r="GJL32" s="15"/>
      <c r="GJM32" s="23"/>
      <c r="GJN32" s="21"/>
      <c r="GJO32"/>
      <c r="GJP32" s="4"/>
      <c r="GJQ32" s="4"/>
      <c r="GJR32"/>
      <c r="GJS32" s="22"/>
      <c r="GJT32" s="22"/>
      <c r="GJU32" s="22"/>
      <c r="GJV32" s="15"/>
      <c r="GJW32" s="23"/>
      <c r="GJX32" s="21"/>
      <c r="GJY32"/>
      <c r="GJZ32" s="4"/>
      <c r="GKA32" s="4"/>
      <c r="GKB32"/>
      <c r="GKC32" s="22"/>
      <c r="GKD32" s="22"/>
      <c r="GKE32" s="22"/>
      <c r="GKF32" s="15"/>
      <c r="GKG32" s="23"/>
      <c r="GKH32" s="21"/>
      <c r="GKI32"/>
      <c r="GKJ32" s="4"/>
      <c r="GKK32" s="4"/>
      <c r="GKL32"/>
      <c r="GKM32" s="22"/>
      <c r="GKN32" s="22"/>
      <c r="GKO32" s="22"/>
      <c r="GKP32" s="15"/>
      <c r="GKQ32" s="23"/>
      <c r="GKR32" s="21"/>
      <c r="GKS32"/>
      <c r="GKT32" s="4"/>
      <c r="GKU32" s="4"/>
      <c r="GKV32"/>
      <c r="GKW32" s="22"/>
      <c r="GKX32" s="22"/>
      <c r="GKY32" s="22"/>
      <c r="GKZ32" s="15"/>
      <c r="GLA32" s="23"/>
      <c r="GLB32" s="21"/>
      <c r="GLC32"/>
      <c r="GLD32" s="4"/>
      <c r="GLE32" s="4"/>
      <c r="GLF32"/>
      <c r="GLG32" s="22"/>
      <c r="GLH32" s="22"/>
      <c r="GLI32" s="22"/>
      <c r="GLJ32" s="15"/>
      <c r="GLK32" s="23"/>
      <c r="GLL32" s="21"/>
      <c r="GLM32"/>
      <c r="GLN32" s="4"/>
      <c r="GLO32" s="4"/>
      <c r="GLP32"/>
      <c r="GLQ32" s="22"/>
      <c r="GLR32" s="22"/>
      <c r="GLS32" s="22"/>
      <c r="GLT32" s="15"/>
      <c r="GLU32" s="23"/>
      <c r="GLV32" s="21"/>
      <c r="GLW32"/>
      <c r="GLX32" s="4"/>
      <c r="GLY32" s="4"/>
      <c r="GLZ32"/>
      <c r="GMA32" s="22"/>
      <c r="GMB32" s="22"/>
      <c r="GMC32" s="22"/>
      <c r="GMD32" s="15"/>
      <c r="GME32" s="23"/>
      <c r="GMF32" s="21"/>
      <c r="GMG32"/>
      <c r="GMH32" s="4"/>
      <c r="GMI32" s="4"/>
      <c r="GMJ32"/>
      <c r="GMK32" s="22"/>
      <c r="GML32" s="22"/>
      <c r="GMM32" s="22"/>
      <c r="GMN32" s="15"/>
      <c r="GMO32" s="23"/>
      <c r="GMP32" s="21"/>
      <c r="GMQ32"/>
      <c r="GMR32" s="4"/>
      <c r="GMS32" s="4"/>
      <c r="GMT32"/>
      <c r="GMU32" s="22"/>
      <c r="GMV32" s="22"/>
      <c r="GMW32" s="22"/>
      <c r="GMX32" s="15"/>
      <c r="GMY32" s="23"/>
      <c r="GMZ32" s="21"/>
      <c r="GNA32"/>
      <c r="GNB32" s="4"/>
      <c r="GNC32" s="4"/>
      <c r="GND32"/>
      <c r="GNE32" s="22"/>
      <c r="GNF32" s="22"/>
      <c r="GNG32" s="22"/>
      <c r="GNH32" s="15"/>
      <c r="GNI32" s="23"/>
      <c r="GNJ32" s="21"/>
      <c r="GNK32"/>
      <c r="GNL32" s="4"/>
      <c r="GNM32" s="4"/>
      <c r="GNN32"/>
      <c r="GNO32" s="22"/>
      <c r="GNP32" s="22"/>
      <c r="GNQ32" s="22"/>
      <c r="GNR32" s="15"/>
      <c r="GNS32" s="23"/>
      <c r="GNT32" s="21"/>
      <c r="GNU32"/>
      <c r="GNV32" s="4"/>
      <c r="GNW32" s="4"/>
      <c r="GNX32"/>
      <c r="GNY32" s="22"/>
      <c r="GNZ32" s="22"/>
      <c r="GOA32" s="22"/>
      <c r="GOB32" s="15"/>
      <c r="GOC32" s="23"/>
      <c r="GOD32" s="21"/>
      <c r="GOE32"/>
      <c r="GOF32" s="4"/>
      <c r="GOG32" s="4"/>
      <c r="GOH32"/>
      <c r="GOI32" s="22"/>
      <c r="GOJ32" s="22"/>
      <c r="GOK32" s="22"/>
      <c r="GOL32" s="15"/>
      <c r="GOM32" s="23"/>
      <c r="GON32" s="21"/>
      <c r="GOO32"/>
      <c r="GOP32" s="4"/>
      <c r="GOQ32" s="4"/>
      <c r="GOR32"/>
      <c r="GOS32" s="22"/>
      <c r="GOT32" s="22"/>
      <c r="GOU32" s="22"/>
      <c r="GOV32" s="15"/>
      <c r="GOW32" s="23"/>
      <c r="GOX32" s="21"/>
      <c r="GOY32"/>
      <c r="GOZ32" s="4"/>
      <c r="GPA32" s="4"/>
      <c r="GPB32"/>
      <c r="GPC32" s="22"/>
      <c r="GPD32" s="22"/>
      <c r="GPE32" s="22"/>
      <c r="GPF32" s="15"/>
      <c r="GPG32" s="23"/>
      <c r="GPH32" s="21"/>
      <c r="GPI32"/>
      <c r="GPJ32" s="4"/>
      <c r="GPK32" s="4"/>
      <c r="GPL32"/>
      <c r="GPM32" s="22"/>
      <c r="GPN32" s="22"/>
      <c r="GPO32" s="22"/>
      <c r="GPP32" s="15"/>
      <c r="GPQ32" s="23"/>
      <c r="GPR32" s="21"/>
      <c r="GPS32"/>
      <c r="GPT32" s="4"/>
      <c r="GPU32" s="4"/>
      <c r="GPV32"/>
      <c r="GPW32" s="22"/>
      <c r="GPX32" s="22"/>
      <c r="GPY32" s="22"/>
      <c r="GPZ32" s="15"/>
      <c r="GQA32" s="23"/>
      <c r="GQB32" s="21"/>
      <c r="GQC32"/>
      <c r="GQD32" s="4"/>
      <c r="GQE32" s="4"/>
      <c r="GQF32"/>
      <c r="GQG32" s="22"/>
      <c r="GQH32" s="22"/>
      <c r="GQI32" s="22"/>
      <c r="GQJ32" s="15"/>
      <c r="GQK32" s="23"/>
      <c r="GQL32" s="21"/>
      <c r="GQM32"/>
      <c r="GQN32" s="4"/>
      <c r="GQO32" s="4"/>
      <c r="GQP32"/>
      <c r="GQQ32" s="22"/>
      <c r="GQR32" s="22"/>
      <c r="GQS32" s="22"/>
      <c r="GQT32" s="15"/>
      <c r="GQU32" s="23"/>
      <c r="GQV32" s="21"/>
      <c r="GQW32"/>
      <c r="GQX32" s="4"/>
      <c r="GQY32" s="4"/>
      <c r="GQZ32"/>
      <c r="GRA32" s="22"/>
      <c r="GRB32" s="22"/>
      <c r="GRC32" s="22"/>
      <c r="GRD32" s="15"/>
      <c r="GRE32" s="23"/>
      <c r="GRF32" s="21"/>
      <c r="GRG32"/>
      <c r="GRH32" s="4"/>
      <c r="GRI32" s="4"/>
      <c r="GRJ32"/>
      <c r="GRK32" s="22"/>
      <c r="GRL32" s="22"/>
      <c r="GRM32" s="22"/>
      <c r="GRN32" s="15"/>
      <c r="GRO32" s="23"/>
      <c r="GRP32" s="21"/>
      <c r="GRQ32"/>
      <c r="GRR32" s="4"/>
      <c r="GRS32" s="4"/>
      <c r="GRT32"/>
      <c r="GRU32" s="22"/>
      <c r="GRV32" s="22"/>
      <c r="GRW32" s="22"/>
      <c r="GRX32" s="15"/>
      <c r="GRY32" s="23"/>
      <c r="GRZ32" s="21"/>
      <c r="GSA32"/>
      <c r="GSB32" s="4"/>
      <c r="GSC32" s="4"/>
      <c r="GSD32"/>
      <c r="GSE32" s="22"/>
      <c r="GSF32" s="22"/>
      <c r="GSG32" s="22"/>
      <c r="GSH32" s="15"/>
      <c r="GSI32" s="23"/>
      <c r="GSJ32" s="21"/>
      <c r="GSK32"/>
      <c r="GSL32" s="4"/>
      <c r="GSM32" s="4"/>
      <c r="GSN32"/>
      <c r="GSO32" s="22"/>
      <c r="GSP32" s="22"/>
      <c r="GSQ32" s="22"/>
      <c r="GSR32" s="15"/>
      <c r="GSS32" s="23"/>
      <c r="GST32" s="21"/>
      <c r="GSU32"/>
      <c r="GSV32" s="4"/>
      <c r="GSW32" s="4"/>
      <c r="GSX32"/>
      <c r="GSY32" s="22"/>
      <c r="GSZ32" s="22"/>
      <c r="GTA32" s="22"/>
      <c r="GTB32" s="15"/>
      <c r="GTC32" s="23"/>
      <c r="GTD32" s="21"/>
      <c r="GTE32"/>
      <c r="GTF32" s="4"/>
      <c r="GTG32" s="4"/>
      <c r="GTH32"/>
      <c r="GTI32" s="22"/>
      <c r="GTJ32" s="22"/>
      <c r="GTK32" s="22"/>
      <c r="GTL32" s="15"/>
      <c r="GTM32" s="23"/>
      <c r="GTN32" s="21"/>
      <c r="GTO32"/>
      <c r="GTP32" s="4"/>
      <c r="GTQ32" s="4"/>
      <c r="GTR32"/>
      <c r="GTS32" s="22"/>
      <c r="GTT32" s="22"/>
      <c r="GTU32" s="22"/>
      <c r="GTV32" s="15"/>
      <c r="GTW32" s="23"/>
      <c r="GTX32" s="21"/>
      <c r="GTY32"/>
      <c r="GTZ32" s="4"/>
      <c r="GUA32" s="4"/>
      <c r="GUB32"/>
      <c r="GUC32" s="22"/>
      <c r="GUD32" s="22"/>
      <c r="GUE32" s="22"/>
      <c r="GUF32" s="15"/>
      <c r="GUG32" s="23"/>
      <c r="GUH32" s="21"/>
      <c r="GUI32"/>
      <c r="GUJ32" s="4"/>
      <c r="GUK32" s="4"/>
      <c r="GUL32"/>
      <c r="GUM32" s="22"/>
      <c r="GUN32" s="22"/>
      <c r="GUO32" s="22"/>
      <c r="GUP32" s="15"/>
      <c r="GUQ32" s="23"/>
      <c r="GUR32" s="21"/>
      <c r="GUS32"/>
      <c r="GUT32" s="4"/>
      <c r="GUU32" s="4"/>
      <c r="GUV32"/>
      <c r="GUW32" s="22"/>
      <c r="GUX32" s="22"/>
      <c r="GUY32" s="22"/>
      <c r="GUZ32" s="15"/>
      <c r="GVA32" s="23"/>
      <c r="GVB32" s="21"/>
      <c r="GVC32"/>
      <c r="GVD32" s="4"/>
      <c r="GVE32" s="4"/>
      <c r="GVF32"/>
      <c r="GVG32" s="22"/>
      <c r="GVH32" s="22"/>
      <c r="GVI32" s="22"/>
      <c r="GVJ32" s="15"/>
      <c r="GVK32" s="23"/>
      <c r="GVL32" s="21"/>
      <c r="GVM32"/>
      <c r="GVN32" s="4"/>
      <c r="GVO32" s="4"/>
      <c r="GVP32"/>
      <c r="GVQ32" s="22"/>
      <c r="GVR32" s="22"/>
      <c r="GVS32" s="22"/>
      <c r="GVT32" s="15"/>
      <c r="GVU32" s="23"/>
      <c r="GVV32" s="21"/>
      <c r="GVW32"/>
      <c r="GVX32" s="4"/>
      <c r="GVY32" s="4"/>
      <c r="GVZ32"/>
      <c r="GWA32" s="22"/>
      <c r="GWB32" s="22"/>
      <c r="GWC32" s="22"/>
      <c r="GWD32" s="15"/>
      <c r="GWE32" s="23"/>
      <c r="GWF32" s="21"/>
      <c r="GWG32"/>
      <c r="GWH32" s="4"/>
      <c r="GWI32" s="4"/>
      <c r="GWJ32"/>
      <c r="GWK32" s="22"/>
      <c r="GWL32" s="22"/>
      <c r="GWM32" s="22"/>
      <c r="GWN32" s="15"/>
      <c r="GWO32" s="23"/>
      <c r="GWP32" s="21"/>
      <c r="GWQ32"/>
      <c r="GWR32" s="4"/>
      <c r="GWS32" s="4"/>
      <c r="GWT32"/>
      <c r="GWU32" s="22"/>
      <c r="GWV32" s="22"/>
      <c r="GWW32" s="22"/>
      <c r="GWX32" s="15"/>
      <c r="GWY32" s="23"/>
      <c r="GWZ32" s="21"/>
      <c r="GXA32"/>
      <c r="GXB32" s="4"/>
      <c r="GXC32" s="4"/>
      <c r="GXD32"/>
      <c r="GXE32" s="22"/>
      <c r="GXF32" s="22"/>
      <c r="GXG32" s="22"/>
      <c r="GXH32" s="15"/>
      <c r="GXI32" s="23"/>
      <c r="GXJ32" s="21"/>
      <c r="GXK32"/>
      <c r="GXL32" s="4"/>
      <c r="GXM32" s="4"/>
      <c r="GXN32"/>
      <c r="GXO32" s="22"/>
      <c r="GXP32" s="22"/>
      <c r="GXQ32" s="22"/>
      <c r="GXR32" s="15"/>
      <c r="GXS32" s="23"/>
      <c r="GXT32" s="21"/>
      <c r="GXU32"/>
      <c r="GXV32" s="4"/>
      <c r="GXW32" s="4"/>
      <c r="GXX32"/>
      <c r="GXY32" s="22"/>
      <c r="GXZ32" s="22"/>
      <c r="GYA32" s="22"/>
      <c r="GYB32" s="15"/>
      <c r="GYC32" s="23"/>
      <c r="GYD32" s="21"/>
      <c r="GYE32"/>
      <c r="GYF32" s="4"/>
      <c r="GYG32" s="4"/>
      <c r="GYH32"/>
      <c r="GYI32" s="22"/>
      <c r="GYJ32" s="22"/>
      <c r="GYK32" s="22"/>
      <c r="GYL32" s="15"/>
      <c r="GYM32" s="23"/>
      <c r="GYN32" s="21"/>
      <c r="GYO32"/>
      <c r="GYP32" s="4"/>
      <c r="GYQ32" s="4"/>
      <c r="GYR32"/>
      <c r="GYS32" s="22"/>
      <c r="GYT32" s="22"/>
      <c r="GYU32" s="22"/>
      <c r="GYV32" s="15"/>
      <c r="GYW32" s="23"/>
      <c r="GYX32" s="21"/>
      <c r="GYY32"/>
      <c r="GYZ32" s="4"/>
      <c r="GZA32" s="4"/>
      <c r="GZB32"/>
      <c r="GZC32" s="22"/>
      <c r="GZD32" s="22"/>
      <c r="GZE32" s="22"/>
      <c r="GZF32" s="15"/>
      <c r="GZG32" s="23"/>
      <c r="GZH32" s="21"/>
      <c r="GZI32"/>
      <c r="GZJ32" s="4"/>
      <c r="GZK32" s="4"/>
      <c r="GZL32"/>
      <c r="GZM32" s="22"/>
      <c r="GZN32" s="22"/>
      <c r="GZO32" s="22"/>
      <c r="GZP32" s="15"/>
      <c r="GZQ32" s="23"/>
      <c r="GZR32" s="21"/>
      <c r="GZS32"/>
      <c r="GZT32" s="4"/>
      <c r="GZU32" s="4"/>
      <c r="GZV32"/>
      <c r="GZW32" s="22"/>
      <c r="GZX32" s="22"/>
      <c r="GZY32" s="22"/>
      <c r="GZZ32" s="15"/>
      <c r="HAA32" s="23"/>
      <c r="HAB32" s="21"/>
      <c r="HAC32"/>
      <c r="HAD32" s="4"/>
      <c r="HAE32" s="4"/>
      <c r="HAF32"/>
      <c r="HAG32" s="22"/>
      <c r="HAH32" s="22"/>
      <c r="HAI32" s="22"/>
      <c r="HAJ32" s="15"/>
      <c r="HAK32" s="23"/>
      <c r="HAL32" s="21"/>
      <c r="HAM32"/>
      <c r="HAN32" s="4"/>
      <c r="HAO32" s="4"/>
      <c r="HAP32"/>
      <c r="HAQ32" s="22"/>
      <c r="HAR32" s="22"/>
      <c r="HAS32" s="22"/>
      <c r="HAT32" s="15"/>
      <c r="HAU32" s="23"/>
      <c r="HAV32" s="21"/>
      <c r="HAW32"/>
      <c r="HAX32" s="4"/>
      <c r="HAY32" s="4"/>
      <c r="HAZ32"/>
      <c r="HBA32" s="22"/>
      <c r="HBB32" s="22"/>
      <c r="HBC32" s="22"/>
      <c r="HBD32" s="15"/>
      <c r="HBE32" s="23"/>
      <c r="HBF32" s="21"/>
      <c r="HBG32"/>
      <c r="HBH32" s="4"/>
      <c r="HBI32" s="4"/>
      <c r="HBJ32"/>
      <c r="HBK32" s="22"/>
      <c r="HBL32" s="22"/>
      <c r="HBM32" s="22"/>
      <c r="HBN32" s="15"/>
      <c r="HBO32" s="23"/>
      <c r="HBP32" s="21"/>
      <c r="HBQ32"/>
      <c r="HBR32" s="4"/>
      <c r="HBS32" s="4"/>
      <c r="HBT32"/>
      <c r="HBU32" s="22"/>
      <c r="HBV32" s="22"/>
      <c r="HBW32" s="22"/>
      <c r="HBX32" s="15"/>
      <c r="HBY32" s="23"/>
      <c r="HBZ32" s="21"/>
      <c r="HCA32"/>
      <c r="HCB32" s="4"/>
      <c r="HCC32" s="4"/>
      <c r="HCD32"/>
      <c r="HCE32" s="22"/>
      <c r="HCF32" s="22"/>
      <c r="HCG32" s="22"/>
      <c r="HCH32" s="15"/>
      <c r="HCI32" s="23"/>
      <c r="HCJ32" s="21"/>
      <c r="HCK32"/>
      <c r="HCL32" s="4"/>
      <c r="HCM32" s="4"/>
      <c r="HCN32"/>
      <c r="HCO32" s="22"/>
      <c r="HCP32" s="22"/>
      <c r="HCQ32" s="22"/>
      <c r="HCR32" s="15"/>
      <c r="HCS32" s="23"/>
      <c r="HCT32" s="21"/>
      <c r="HCU32"/>
      <c r="HCV32" s="4"/>
      <c r="HCW32" s="4"/>
      <c r="HCX32"/>
      <c r="HCY32" s="22"/>
      <c r="HCZ32" s="22"/>
      <c r="HDA32" s="22"/>
      <c r="HDB32" s="15"/>
      <c r="HDC32" s="23"/>
      <c r="HDD32" s="21"/>
      <c r="HDE32"/>
      <c r="HDF32" s="4"/>
      <c r="HDG32" s="4"/>
      <c r="HDH32"/>
      <c r="HDI32" s="22"/>
      <c r="HDJ32" s="22"/>
      <c r="HDK32" s="22"/>
      <c r="HDL32" s="15"/>
      <c r="HDM32" s="23"/>
      <c r="HDN32" s="21"/>
      <c r="HDO32"/>
      <c r="HDP32" s="4"/>
      <c r="HDQ32" s="4"/>
      <c r="HDR32"/>
      <c r="HDS32" s="22"/>
      <c r="HDT32" s="22"/>
      <c r="HDU32" s="22"/>
      <c r="HDV32" s="15"/>
      <c r="HDW32" s="23"/>
      <c r="HDX32" s="21"/>
      <c r="HDY32"/>
      <c r="HDZ32" s="4"/>
      <c r="HEA32" s="4"/>
      <c r="HEB32"/>
      <c r="HEC32" s="22"/>
      <c r="HED32" s="22"/>
      <c r="HEE32" s="22"/>
      <c r="HEF32" s="15"/>
      <c r="HEG32" s="23"/>
      <c r="HEH32" s="21"/>
      <c r="HEI32"/>
      <c r="HEJ32" s="4"/>
      <c r="HEK32" s="4"/>
      <c r="HEL32"/>
      <c r="HEM32" s="22"/>
      <c r="HEN32" s="22"/>
      <c r="HEO32" s="22"/>
      <c r="HEP32" s="15"/>
      <c r="HEQ32" s="23"/>
      <c r="HER32" s="21"/>
      <c r="HES32"/>
      <c r="HET32" s="4"/>
      <c r="HEU32" s="4"/>
      <c r="HEV32"/>
      <c r="HEW32" s="22"/>
      <c r="HEX32" s="22"/>
      <c r="HEY32" s="22"/>
      <c r="HEZ32" s="15"/>
      <c r="HFA32" s="23"/>
      <c r="HFB32" s="21"/>
      <c r="HFC32"/>
      <c r="HFD32" s="4"/>
      <c r="HFE32" s="4"/>
      <c r="HFF32"/>
      <c r="HFG32" s="22"/>
      <c r="HFH32" s="22"/>
      <c r="HFI32" s="22"/>
      <c r="HFJ32" s="15"/>
      <c r="HFK32" s="23"/>
      <c r="HFL32" s="21"/>
      <c r="HFM32"/>
      <c r="HFN32" s="4"/>
      <c r="HFO32" s="4"/>
      <c r="HFP32"/>
      <c r="HFQ32" s="22"/>
      <c r="HFR32" s="22"/>
      <c r="HFS32" s="22"/>
      <c r="HFT32" s="15"/>
      <c r="HFU32" s="23"/>
      <c r="HFV32" s="21"/>
      <c r="HFW32"/>
      <c r="HFX32" s="4"/>
      <c r="HFY32" s="4"/>
      <c r="HFZ32"/>
      <c r="HGA32" s="22"/>
      <c r="HGB32" s="22"/>
      <c r="HGC32" s="22"/>
      <c r="HGD32" s="15"/>
      <c r="HGE32" s="23"/>
      <c r="HGF32" s="21"/>
      <c r="HGG32"/>
      <c r="HGH32" s="4"/>
      <c r="HGI32" s="4"/>
      <c r="HGJ32"/>
      <c r="HGK32" s="22"/>
      <c r="HGL32" s="22"/>
      <c r="HGM32" s="22"/>
      <c r="HGN32" s="15"/>
      <c r="HGO32" s="23"/>
      <c r="HGP32" s="21"/>
      <c r="HGQ32"/>
      <c r="HGR32" s="4"/>
      <c r="HGS32" s="4"/>
      <c r="HGT32"/>
      <c r="HGU32" s="22"/>
      <c r="HGV32" s="22"/>
      <c r="HGW32" s="22"/>
      <c r="HGX32" s="15"/>
      <c r="HGY32" s="23"/>
      <c r="HGZ32" s="21"/>
      <c r="HHA32"/>
      <c r="HHB32" s="4"/>
      <c r="HHC32" s="4"/>
      <c r="HHD32"/>
      <c r="HHE32" s="22"/>
      <c r="HHF32" s="22"/>
      <c r="HHG32" s="22"/>
      <c r="HHH32" s="15"/>
      <c r="HHI32" s="23"/>
      <c r="HHJ32" s="21"/>
      <c r="HHK32"/>
      <c r="HHL32" s="4"/>
      <c r="HHM32" s="4"/>
      <c r="HHN32"/>
      <c r="HHO32" s="22"/>
      <c r="HHP32" s="22"/>
      <c r="HHQ32" s="22"/>
      <c r="HHR32" s="15"/>
      <c r="HHS32" s="23"/>
      <c r="HHT32" s="21"/>
      <c r="HHU32"/>
      <c r="HHV32" s="4"/>
      <c r="HHW32" s="4"/>
      <c r="HHX32"/>
      <c r="HHY32" s="22"/>
      <c r="HHZ32" s="22"/>
      <c r="HIA32" s="22"/>
      <c r="HIB32" s="15"/>
      <c r="HIC32" s="23"/>
      <c r="HID32" s="21"/>
      <c r="HIE32"/>
      <c r="HIF32" s="4"/>
      <c r="HIG32" s="4"/>
      <c r="HIH32"/>
      <c r="HII32" s="22"/>
      <c r="HIJ32" s="22"/>
      <c r="HIK32" s="22"/>
      <c r="HIL32" s="15"/>
      <c r="HIM32" s="23"/>
      <c r="HIN32" s="21"/>
      <c r="HIO32"/>
      <c r="HIP32" s="4"/>
      <c r="HIQ32" s="4"/>
      <c r="HIR32"/>
      <c r="HIS32" s="22"/>
      <c r="HIT32" s="22"/>
      <c r="HIU32" s="22"/>
      <c r="HIV32" s="15"/>
      <c r="HIW32" s="23"/>
      <c r="HIX32" s="21"/>
      <c r="HIY32"/>
      <c r="HIZ32" s="4"/>
      <c r="HJA32" s="4"/>
      <c r="HJB32"/>
      <c r="HJC32" s="22"/>
      <c r="HJD32" s="22"/>
      <c r="HJE32" s="22"/>
      <c r="HJF32" s="15"/>
      <c r="HJG32" s="23"/>
      <c r="HJH32" s="21"/>
      <c r="HJI32"/>
      <c r="HJJ32" s="4"/>
      <c r="HJK32" s="4"/>
      <c r="HJL32"/>
      <c r="HJM32" s="22"/>
      <c r="HJN32" s="22"/>
      <c r="HJO32" s="22"/>
      <c r="HJP32" s="15"/>
      <c r="HJQ32" s="23"/>
      <c r="HJR32" s="21"/>
      <c r="HJS32"/>
      <c r="HJT32" s="4"/>
      <c r="HJU32" s="4"/>
      <c r="HJV32"/>
      <c r="HJW32" s="22"/>
      <c r="HJX32" s="22"/>
      <c r="HJY32" s="22"/>
      <c r="HJZ32" s="15"/>
      <c r="HKA32" s="23"/>
      <c r="HKB32" s="21"/>
      <c r="HKC32"/>
      <c r="HKD32" s="4"/>
      <c r="HKE32" s="4"/>
      <c r="HKF32"/>
      <c r="HKG32" s="22"/>
      <c r="HKH32" s="22"/>
      <c r="HKI32" s="22"/>
      <c r="HKJ32" s="15"/>
      <c r="HKK32" s="23"/>
      <c r="HKL32" s="21"/>
      <c r="HKM32"/>
      <c r="HKN32" s="4"/>
      <c r="HKO32" s="4"/>
      <c r="HKP32"/>
      <c r="HKQ32" s="22"/>
      <c r="HKR32" s="22"/>
      <c r="HKS32" s="22"/>
      <c r="HKT32" s="15"/>
      <c r="HKU32" s="23"/>
      <c r="HKV32" s="21"/>
      <c r="HKW32"/>
      <c r="HKX32" s="4"/>
      <c r="HKY32" s="4"/>
      <c r="HKZ32"/>
      <c r="HLA32" s="22"/>
      <c r="HLB32" s="22"/>
      <c r="HLC32" s="22"/>
      <c r="HLD32" s="15"/>
      <c r="HLE32" s="23"/>
      <c r="HLF32" s="21"/>
      <c r="HLG32"/>
      <c r="HLH32" s="4"/>
      <c r="HLI32" s="4"/>
      <c r="HLJ32"/>
      <c r="HLK32" s="22"/>
      <c r="HLL32" s="22"/>
      <c r="HLM32" s="22"/>
      <c r="HLN32" s="15"/>
      <c r="HLO32" s="23"/>
      <c r="HLP32" s="21"/>
      <c r="HLQ32"/>
      <c r="HLR32" s="4"/>
      <c r="HLS32" s="4"/>
      <c r="HLT32"/>
      <c r="HLU32" s="22"/>
      <c r="HLV32" s="22"/>
      <c r="HLW32" s="22"/>
      <c r="HLX32" s="15"/>
      <c r="HLY32" s="23"/>
      <c r="HLZ32" s="21"/>
      <c r="HMA32"/>
      <c r="HMB32" s="4"/>
      <c r="HMC32" s="4"/>
      <c r="HMD32"/>
      <c r="HME32" s="22"/>
      <c r="HMF32" s="22"/>
      <c r="HMG32" s="22"/>
      <c r="HMH32" s="15"/>
      <c r="HMI32" s="23"/>
      <c r="HMJ32" s="21"/>
      <c r="HMK32"/>
      <c r="HML32" s="4"/>
      <c r="HMM32" s="4"/>
      <c r="HMN32"/>
      <c r="HMO32" s="22"/>
      <c r="HMP32" s="22"/>
      <c r="HMQ32" s="22"/>
      <c r="HMR32" s="15"/>
      <c r="HMS32" s="23"/>
      <c r="HMT32" s="21"/>
      <c r="HMU32"/>
      <c r="HMV32" s="4"/>
      <c r="HMW32" s="4"/>
      <c r="HMX32"/>
      <c r="HMY32" s="22"/>
      <c r="HMZ32" s="22"/>
      <c r="HNA32" s="22"/>
      <c r="HNB32" s="15"/>
      <c r="HNC32" s="23"/>
      <c r="HND32" s="21"/>
      <c r="HNE32"/>
      <c r="HNF32" s="4"/>
      <c r="HNG32" s="4"/>
      <c r="HNH32"/>
      <c r="HNI32" s="22"/>
      <c r="HNJ32" s="22"/>
      <c r="HNK32" s="22"/>
      <c r="HNL32" s="15"/>
      <c r="HNM32" s="23"/>
      <c r="HNN32" s="21"/>
      <c r="HNO32"/>
      <c r="HNP32" s="4"/>
      <c r="HNQ32" s="4"/>
      <c r="HNR32"/>
      <c r="HNS32" s="22"/>
      <c r="HNT32" s="22"/>
      <c r="HNU32" s="22"/>
      <c r="HNV32" s="15"/>
      <c r="HNW32" s="23"/>
      <c r="HNX32" s="21"/>
      <c r="HNY32"/>
      <c r="HNZ32" s="4"/>
      <c r="HOA32" s="4"/>
      <c r="HOB32"/>
      <c r="HOC32" s="22"/>
      <c r="HOD32" s="22"/>
      <c r="HOE32" s="22"/>
      <c r="HOF32" s="15"/>
      <c r="HOG32" s="23"/>
      <c r="HOH32" s="21"/>
      <c r="HOI32"/>
      <c r="HOJ32" s="4"/>
      <c r="HOK32" s="4"/>
      <c r="HOL32"/>
      <c r="HOM32" s="22"/>
      <c r="HON32" s="22"/>
      <c r="HOO32" s="22"/>
      <c r="HOP32" s="15"/>
      <c r="HOQ32" s="23"/>
      <c r="HOR32" s="21"/>
      <c r="HOS32"/>
      <c r="HOT32" s="4"/>
      <c r="HOU32" s="4"/>
      <c r="HOV32"/>
      <c r="HOW32" s="22"/>
      <c r="HOX32" s="22"/>
      <c r="HOY32" s="22"/>
      <c r="HOZ32" s="15"/>
      <c r="HPA32" s="23"/>
      <c r="HPB32" s="21"/>
      <c r="HPC32"/>
      <c r="HPD32" s="4"/>
      <c r="HPE32" s="4"/>
      <c r="HPF32"/>
      <c r="HPG32" s="22"/>
      <c r="HPH32" s="22"/>
      <c r="HPI32" s="22"/>
      <c r="HPJ32" s="15"/>
      <c r="HPK32" s="23"/>
      <c r="HPL32" s="21"/>
      <c r="HPM32"/>
      <c r="HPN32" s="4"/>
      <c r="HPO32" s="4"/>
      <c r="HPP32"/>
      <c r="HPQ32" s="22"/>
      <c r="HPR32" s="22"/>
      <c r="HPS32" s="22"/>
      <c r="HPT32" s="15"/>
      <c r="HPU32" s="23"/>
      <c r="HPV32" s="21"/>
      <c r="HPW32"/>
      <c r="HPX32" s="4"/>
      <c r="HPY32" s="4"/>
      <c r="HPZ32"/>
      <c r="HQA32" s="22"/>
      <c r="HQB32" s="22"/>
      <c r="HQC32" s="22"/>
      <c r="HQD32" s="15"/>
      <c r="HQE32" s="23"/>
      <c r="HQF32" s="21"/>
      <c r="HQG32"/>
      <c r="HQH32" s="4"/>
      <c r="HQI32" s="4"/>
      <c r="HQJ32"/>
      <c r="HQK32" s="22"/>
      <c r="HQL32" s="22"/>
      <c r="HQM32" s="22"/>
      <c r="HQN32" s="15"/>
      <c r="HQO32" s="23"/>
      <c r="HQP32" s="21"/>
      <c r="HQQ32"/>
      <c r="HQR32" s="4"/>
      <c r="HQS32" s="4"/>
      <c r="HQT32"/>
      <c r="HQU32" s="22"/>
      <c r="HQV32" s="22"/>
      <c r="HQW32" s="22"/>
      <c r="HQX32" s="15"/>
      <c r="HQY32" s="23"/>
      <c r="HQZ32" s="21"/>
      <c r="HRA32"/>
      <c r="HRB32" s="4"/>
      <c r="HRC32" s="4"/>
      <c r="HRD32"/>
      <c r="HRE32" s="22"/>
      <c r="HRF32" s="22"/>
      <c r="HRG32" s="22"/>
      <c r="HRH32" s="15"/>
      <c r="HRI32" s="23"/>
      <c r="HRJ32" s="21"/>
      <c r="HRK32"/>
      <c r="HRL32" s="4"/>
      <c r="HRM32" s="4"/>
      <c r="HRN32"/>
      <c r="HRO32" s="22"/>
      <c r="HRP32" s="22"/>
      <c r="HRQ32" s="22"/>
      <c r="HRR32" s="15"/>
      <c r="HRS32" s="23"/>
      <c r="HRT32" s="21"/>
      <c r="HRU32"/>
      <c r="HRV32" s="4"/>
      <c r="HRW32" s="4"/>
      <c r="HRX32"/>
      <c r="HRY32" s="22"/>
      <c r="HRZ32" s="22"/>
      <c r="HSA32" s="22"/>
      <c r="HSB32" s="15"/>
      <c r="HSC32" s="23"/>
      <c r="HSD32" s="21"/>
      <c r="HSE32"/>
      <c r="HSF32" s="4"/>
      <c r="HSG32" s="4"/>
      <c r="HSH32"/>
      <c r="HSI32" s="22"/>
      <c r="HSJ32" s="22"/>
      <c r="HSK32" s="22"/>
      <c r="HSL32" s="15"/>
      <c r="HSM32" s="23"/>
      <c r="HSN32" s="21"/>
      <c r="HSO32"/>
      <c r="HSP32" s="4"/>
      <c r="HSQ32" s="4"/>
      <c r="HSR32"/>
      <c r="HSS32" s="22"/>
      <c r="HST32" s="22"/>
      <c r="HSU32" s="22"/>
      <c r="HSV32" s="15"/>
      <c r="HSW32" s="23"/>
      <c r="HSX32" s="21"/>
      <c r="HSY32"/>
      <c r="HSZ32" s="4"/>
      <c r="HTA32" s="4"/>
      <c r="HTB32"/>
      <c r="HTC32" s="22"/>
      <c r="HTD32" s="22"/>
      <c r="HTE32" s="22"/>
      <c r="HTF32" s="15"/>
      <c r="HTG32" s="23"/>
      <c r="HTH32" s="21"/>
      <c r="HTI32"/>
      <c r="HTJ32" s="4"/>
      <c r="HTK32" s="4"/>
      <c r="HTL32"/>
      <c r="HTM32" s="22"/>
      <c r="HTN32" s="22"/>
      <c r="HTO32" s="22"/>
      <c r="HTP32" s="15"/>
      <c r="HTQ32" s="23"/>
      <c r="HTR32" s="21"/>
      <c r="HTS32"/>
      <c r="HTT32" s="4"/>
      <c r="HTU32" s="4"/>
      <c r="HTV32"/>
      <c r="HTW32" s="22"/>
      <c r="HTX32" s="22"/>
      <c r="HTY32" s="22"/>
      <c r="HTZ32" s="15"/>
      <c r="HUA32" s="23"/>
      <c r="HUB32" s="21"/>
      <c r="HUC32"/>
      <c r="HUD32" s="4"/>
      <c r="HUE32" s="4"/>
      <c r="HUF32"/>
      <c r="HUG32" s="22"/>
      <c r="HUH32" s="22"/>
      <c r="HUI32" s="22"/>
      <c r="HUJ32" s="15"/>
      <c r="HUK32" s="23"/>
      <c r="HUL32" s="21"/>
      <c r="HUM32"/>
      <c r="HUN32" s="4"/>
      <c r="HUO32" s="4"/>
      <c r="HUP32"/>
      <c r="HUQ32" s="22"/>
      <c r="HUR32" s="22"/>
      <c r="HUS32" s="22"/>
      <c r="HUT32" s="15"/>
      <c r="HUU32" s="23"/>
      <c r="HUV32" s="21"/>
      <c r="HUW32"/>
      <c r="HUX32" s="4"/>
      <c r="HUY32" s="4"/>
      <c r="HUZ32"/>
      <c r="HVA32" s="22"/>
      <c r="HVB32" s="22"/>
      <c r="HVC32" s="22"/>
      <c r="HVD32" s="15"/>
      <c r="HVE32" s="23"/>
      <c r="HVF32" s="21"/>
      <c r="HVG32"/>
      <c r="HVH32" s="4"/>
      <c r="HVI32" s="4"/>
      <c r="HVJ32"/>
      <c r="HVK32" s="22"/>
      <c r="HVL32" s="22"/>
      <c r="HVM32" s="22"/>
      <c r="HVN32" s="15"/>
      <c r="HVO32" s="23"/>
      <c r="HVP32" s="21"/>
      <c r="HVQ32"/>
      <c r="HVR32" s="4"/>
      <c r="HVS32" s="4"/>
      <c r="HVT32"/>
      <c r="HVU32" s="22"/>
      <c r="HVV32" s="22"/>
      <c r="HVW32" s="22"/>
      <c r="HVX32" s="15"/>
      <c r="HVY32" s="23"/>
      <c r="HVZ32" s="21"/>
      <c r="HWA32"/>
      <c r="HWB32" s="4"/>
      <c r="HWC32" s="4"/>
      <c r="HWD32"/>
      <c r="HWE32" s="22"/>
      <c r="HWF32" s="22"/>
      <c r="HWG32" s="22"/>
      <c r="HWH32" s="15"/>
      <c r="HWI32" s="23"/>
      <c r="HWJ32" s="21"/>
      <c r="HWK32"/>
      <c r="HWL32" s="4"/>
      <c r="HWM32" s="4"/>
      <c r="HWN32"/>
      <c r="HWO32" s="22"/>
      <c r="HWP32" s="22"/>
      <c r="HWQ32" s="22"/>
      <c r="HWR32" s="15"/>
      <c r="HWS32" s="23"/>
      <c r="HWT32" s="21"/>
      <c r="HWU32"/>
      <c r="HWV32" s="4"/>
      <c r="HWW32" s="4"/>
      <c r="HWX32"/>
      <c r="HWY32" s="22"/>
      <c r="HWZ32" s="22"/>
      <c r="HXA32" s="22"/>
      <c r="HXB32" s="15"/>
      <c r="HXC32" s="23"/>
      <c r="HXD32" s="21"/>
      <c r="HXE32"/>
      <c r="HXF32" s="4"/>
      <c r="HXG32" s="4"/>
      <c r="HXH32"/>
      <c r="HXI32" s="22"/>
      <c r="HXJ32" s="22"/>
      <c r="HXK32" s="22"/>
      <c r="HXL32" s="15"/>
      <c r="HXM32" s="23"/>
      <c r="HXN32" s="21"/>
      <c r="HXO32"/>
      <c r="HXP32" s="4"/>
      <c r="HXQ32" s="4"/>
      <c r="HXR32"/>
      <c r="HXS32" s="22"/>
      <c r="HXT32" s="22"/>
      <c r="HXU32" s="22"/>
      <c r="HXV32" s="15"/>
      <c r="HXW32" s="23"/>
      <c r="HXX32" s="21"/>
      <c r="HXY32"/>
      <c r="HXZ32" s="4"/>
      <c r="HYA32" s="4"/>
      <c r="HYB32"/>
      <c r="HYC32" s="22"/>
      <c r="HYD32" s="22"/>
      <c r="HYE32" s="22"/>
      <c r="HYF32" s="15"/>
      <c r="HYG32" s="23"/>
      <c r="HYH32" s="21"/>
      <c r="HYI32"/>
      <c r="HYJ32" s="4"/>
      <c r="HYK32" s="4"/>
      <c r="HYL32"/>
      <c r="HYM32" s="22"/>
      <c r="HYN32" s="22"/>
      <c r="HYO32" s="22"/>
      <c r="HYP32" s="15"/>
      <c r="HYQ32" s="23"/>
      <c r="HYR32" s="21"/>
      <c r="HYS32"/>
      <c r="HYT32" s="4"/>
      <c r="HYU32" s="4"/>
      <c r="HYV32"/>
      <c r="HYW32" s="22"/>
      <c r="HYX32" s="22"/>
      <c r="HYY32" s="22"/>
      <c r="HYZ32" s="15"/>
      <c r="HZA32" s="23"/>
      <c r="HZB32" s="21"/>
      <c r="HZC32"/>
      <c r="HZD32" s="4"/>
      <c r="HZE32" s="4"/>
      <c r="HZF32"/>
      <c r="HZG32" s="22"/>
      <c r="HZH32" s="22"/>
      <c r="HZI32" s="22"/>
      <c r="HZJ32" s="15"/>
      <c r="HZK32" s="23"/>
      <c r="HZL32" s="21"/>
      <c r="HZM32"/>
      <c r="HZN32" s="4"/>
      <c r="HZO32" s="4"/>
      <c r="HZP32"/>
      <c r="HZQ32" s="22"/>
      <c r="HZR32" s="22"/>
      <c r="HZS32" s="22"/>
      <c r="HZT32" s="15"/>
      <c r="HZU32" s="23"/>
      <c r="HZV32" s="21"/>
      <c r="HZW32"/>
      <c r="HZX32" s="4"/>
      <c r="HZY32" s="4"/>
      <c r="HZZ32"/>
      <c r="IAA32" s="22"/>
      <c r="IAB32" s="22"/>
      <c r="IAC32" s="22"/>
      <c r="IAD32" s="15"/>
      <c r="IAE32" s="23"/>
      <c r="IAF32" s="21"/>
      <c r="IAG32"/>
      <c r="IAH32" s="4"/>
      <c r="IAI32" s="4"/>
      <c r="IAJ32"/>
      <c r="IAK32" s="22"/>
      <c r="IAL32" s="22"/>
      <c r="IAM32" s="22"/>
      <c r="IAN32" s="15"/>
      <c r="IAO32" s="23"/>
      <c r="IAP32" s="21"/>
      <c r="IAQ32"/>
      <c r="IAR32" s="4"/>
      <c r="IAS32" s="4"/>
      <c r="IAT32"/>
      <c r="IAU32" s="22"/>
      <c r="IAV32" s="22"/>
      <c r="IAW32" s="22"/>
      <c r="IAX32" s="15"/>
      <c r="IAY32" s="23"/>
      <c r="IAZ32" s="21"/>
      <c r="IBA32"/>
      <c r="IBB32" s="4"/>
      <c r="IBC32" s="4"/>
      <c r="IBD32"/>
      <c r="IBE32" s="22"/>
      <c r="IBF32" s="22"/>
      <c r="IBG32" s="22"/>
      <c r="IBH32" s="15"/>
      <c r="IBI32" s="23"/>
      <c r="IBJ32" s="21"/>
      <c r="IBK32"/>
      <c r="IBL32" s="4"/>
      <c r="IBM32" s="4"/>
      <c r="IBN32"/>
      <c r="IBO32" s="22"/>
      <c r="IBP32" s="22"/>
      <c r="IBQ32" s="22"/>
      <c r="IBR32" s="15"/>
      <c r="IBS32" s="23"/>
      <c r="IBT32" s="21"/>
      <c r="IBU32"/>
      <c r="IBV32" s="4"/>
      <c r="IBW32" s="4"/>
      <c r="IBX32"/>
      <c r="IBY32" s="22"/>
      <c r="IBZ32" s="22"/>
      <c r="ICA32" s="22"/>
      <c r="ICB32" s="15"/>
      <c r="ICC32" s="23"/>
      <c r="ICD32" s="21"/>
      <c r="ICE32"/>
      <c r="ICF32" s="4"/>
      <c r="ICG32" s="4"/>
      <c r="ICH32"/>
      <c r="ICI32" s="22"/>
      <c r="ICJ32" s="22"/>
      <c r="ICK32" s="22"/>
      <c r="ICL32" s="15"/>
      <c r="ICM32" s="23"/>
      <c r="ICN32" s="21"/>
      <c r="ICO32"/>
      <c r="ICP32" s="4"/>
      <c r="ICQ32" s="4"/>
      <c r="ICR32"/>
      <c r="ICS32" s="22"/>
      <c r="ICT32" s="22"/>
      <c r="ICU32" s="22"/>
      <c r="ICV32" s="15"/>
      <c r="ICW32" s="23"/>
      <c r="ICX32" s="21"/>
      <c r="ICY32"/>
      <c r="ICZ32" s="4"/>
      <c r="IDA32" s="4"/>
      <c r="IDB32"/>
      <c r="IDC32" s="22"/>
      <c r="IDD32" s="22"/>
      <c r="IDE32" s="22"/>
      <c r="IDF32" s="15"/>
      <c r="IDG32" s="23"/>
      <c r="IDH32" s="21"/>
      <c r="IDI32"/>
      <c r="IDJ32" s="4"/>
      <c r="IDK32" s="4"/>
      <c r="IDL32"/>
      <c r="IDM32" s="22"/>
      <c r="IDN32" s="22"/>
      <c r="IDO32" s="22"/>
      <c r="IDP32" s="15"/>
      <c r="IDQ32" s="23"/>
      <c r="IDR32" s="21"/>
      <c r="IDS32"/>
      <c r="IDT32" s="4"/>
      <c r="IDU32" s="4"/>
      <c r="IDV32"/>
      <c r="IDW32" s="22"/>
      <c r="IDX32" s="22"/>
      <c r="IDY32" s="22"/>
      <c r="IDZ32" s="15"/>
      <c r="IEA32" s="23"/>
      <c r="IEB32" s="21"/>
      <c r="IEC32"/>
      <c r="IED32" s="4"/>
      <c r="IEE32" s="4"/>
      <c r="IEF32"/>
      <c r="IEG32" s="22"/>
      <c r="IEH32" s="22"/>
      <c r="IEI32" s="22"/>
      <c r="IEJ32" s="15"/>
      <c r="IEK32" s="23"/>
      <c r="IEL32" s="21"/>
      <c r="IEM32"/>
      <c r="IEN32" s="4"/>
      <c r="IEO32" s="4"/>
      <c r="IEP32"/>
      <c r="IEQ32" s="22"/>
      <c r="IER32" s="22"/>
      <c r="IES32" s="22"/>
      <c r="IET32" s="15"/>
      <c r="IEU32" s="23"/>
      <c r="IEV32" s="21"/>
      <c r="IEW32"/>
      <c r="IEX32" s="4"/>
      <c r="IEY32" s="4"/>
      <c r="IEZ32"/>
      <c r="IFA32" s="22"/>
      <c r="IFB32" s="22"/>
      <c r="IFC32" s="22"/>
      <c r="IFD32" s="15"/>
      <c r="IFE32" s="23"/>
      <c r="IFF32" s="21"/>
      <c r="IFG32"/>
      <c r="IFH32" s="4"/>
      <c r="IFI32" s="4"/>
      <c r="IFJ32"/>
      <c r="IFK32" s="22"/>
      <c r="IFL32" s="22"/>
      <c r="IFM32" s="22"/>
      <c r="IFN32" s="15"/>
      <c r="IFO32" s="23"/>
      <c r="IFP32" s="21"/>
      <c r="IFQ32"/>
      <c r="IFR32" s="4"/>
      <c r="IFS32" s="4"/>
      <c r="IFT32"/>
      <c r="IFU32" s="22"/>
      <c r="IFV32" s="22"/>
      <c r="IFW32" s="22"/>
      <c r="IFX32" s="15"/>
      <c r="IFY32" s="23"/>
      <c r="IFZ32" s="21"/>
      <c r="IGA32"/>
      <c r="IGB32" s="4"/>
      <c r="IGC32" s="4"/>
      <c r="IGD32"/>
      <c r="IGE32" s="22"/>
      <c r="IGF32" s="22"/>
      <c r="IGG32" s="22"/>
      <c r="IGH32" s="15"/>
      <c r="IGI32" s="23"/>
      <c r="IGJ32" s="21"/>
      <c r="IGK32"/>
      <c r="IGL32" s="4"/>
      <c r="IGM32" s="4"/>
      <c r="IGN32"/>
      <c r="IGO32" s="22"/>
      <c r="IGP32" s="22"/>
      <c r="IGQ32" s="22"/>
      <c r="IGR32" s="15"/>
      <c r="IGS32" s="23"/>
      <c r="IGT32" s="21"/>
      <c r="IGU32"/>
      <c r="IGV32" s="4"/>
      <c r="IGW32" s="4"/>
      <c r="IGX32"/>
      <c r="IGY32" s="22"/>
      <c r="IGZ32" s="22"/>
      <c r="IHA32" s="22"/>
      <c r="IHB32" s="15"/>
      <c r="IHC32" s="23"/>
      <c r="IHD32" s="21"/>
      <c r="IHE32"/>
      <c r="IHF32" s="4"/>
      <c r="IHG32" s="4"/>
      <c r="IHH32"/>
      <c r="IHI32" s="22"/>
      <c r="IHJ32" s="22"/>
      <c r="IHK32" s="22"/>
      <c r="IHL32" s="15"/>
      <c r="IHM32" s="23"/>
      <c r="IHN32" s="21"/>
      <c r="IHO32"/>
      <c r="IHP32" s="4"/>
      <c r="IHQ32" s="4"/>
      <c r="IHR32"/>
      <c r="IHS32" s="22"/>
      <c r="IHT32" s="22"/>
      <c r="IHU32" s="22"/>
      <c r="IHV32" s="15"/>
      <c r="IHW32" s="23"/>
      <c r="IHX32" s="21"/>
      <c r="IHY32"/>
      <c r="IHZ32" s="4"/>
      <c r="IIA32" s="4"/>
      <c r="IIB32"/>
      <c r="IIC32" s="22"/>
      <c r="IID32" s="22"/>
      <c r="IIE32" s="22"/>
      <c r="IIF32" s="15"/>
      <c r="IIG32" s="23"/>
      <c r="IIH32" s="21"/>
      <c r="III32"/>
      <c r="IIJ32" s="4"/>
      <c r="IIK32" s="4"/>
      <c r="IIL32"/>
      <c r="IIM32" s="22"/>
      <c r="IIN32" s="22"/>
      <c r="IIO32" s="22"/>
      <c r="IIP32" s="15"/>
      <c r="IIQ32" s="23"/>
      <c r="IIR32" s="21"/>
      <c r="IIS32"/>
      <c r="IIT32" s="4"/>
      <c r="IIU32" s="4"/>
      <c r="IIV32"/>
      <c r="IIW32" s="22"/>
      <c r="IIX32" s="22"/>
      <c r="IIY32" s="22"/>
      <c r="IIZ32" s="15"/>
      <c r="IJA32" s="23"/>
      <c r="IJB32" s="21"/>
      <c r="IJC32"/>
      <c r="IJD32" s="4"/>
      <c r="IJE32" s="4"/>
      <c r="IJF32"/>
      <c r="IJG32" s="22"/>
      <c r="IJH32" s="22"/>
      <c r="IJI32" s="22"/>
      <c r="IJJ32" s="15"/>
      <c r="IJK32" s="23"/>
      <c r="IJL32" s="21"/>
      <c r="IJM32"/>
      <c r="IJN32" s="4"/>
      <c r="IJO32" s="4"/>
      <c r="IJP32"/>
      <c r="IJQ32" s="22"/>
      <c r="IJR32" s="22"/>
      <c r="IJS32" s="22"/>
      <c r="IJT32" s="15"/>
      <c r="IJU32" s="23"/>
      <c r="IJV32" s="21"/>
      <c r="IJW32"/>
      <c r="IJX32" s="4"/>
      <c r="IJY32" s="4"/>
      <c r="IJZ32"/>
      <c r="IKA32" s="22"/>
      <c r="IKB32" s="22"/>
      <c r="IKC32" s="22"/>
      <c r="IKD32" s="15"/>
      <c r="IKE32" s="23"/>
      <c r="IKF32" s="21"/>
      <c r="IKG32"/>
      <c r="IKH32" s="4"/>
      <c r="IKI32" s="4"/>
      <c r="IKJ32"/>
      <c r="IKK32" s="22"/>
      <c r="IKL32" s="22"/>
      <c r="IKM32" s="22"/>
      <c r="IKN32" s="15"/>
      <c r="IKO32" s="23"/>
      <c r="IKP32" s="21"/>
      <c r="IKQ32"/>
      <c r="IKR32" s="4"/>
      <c r="IKS32" s="4"/>
      <c r="IKT32"/>
      <c r="IKU32" s="22"/>
      <c r="IKV32" s="22"/>
      <c r="IKW32" s="22"/>
      <c r="IKX32" s="15"/>
      <c r="IKY32" s="23"/>
      <c r="IKZ32" s="21"/>
      <c r="ILA32"/>
      <c r="ILB32" s="4"/>
      <c r="ILC32" s="4"/>
      <c r="ILD32"/>
      <c r="ILE32" s="22"/>
      <c r="ILF32" s="22"/>
      <c r="ILG32" s="22"/>
      <c r="ILH32" s="15"/>
      <c r="ILI32" s="23"/>
      <c r="ILJ32" s="21"/>
      <c r="ILK32"/>
      <c r="ILL32" s="4"/>
      <c r="ILM32" s="4"/>
      <c r="ILN32"/>
      <c r="ILO32" s="22"/>
      <c r="ILP32" s="22"/>
      <c r="ILQ32" s="22"/>
      <c r="ILR32" s="15"/>
      <c r="ILS32" s="23"/>
      <c r="ILT32" s="21"/>
      <c r="ILU32"/>
      <c r="ILV32" s="4"/>
      <c r="ILW32" s="4"/>
      <c r="ILX32"/>
      <c r="ILY32" s="22"/>
      <c r="ILZ32" s="22"/>
      <c r="IMA32" s="22"/>
      <c r="IMB32" s="15"/>
      <c r="IMC32" s="23"/>
      <c r="IMD32" s="21"/>
      <c r="IME32"/>
      <c r="IMF32" s="4"/>
      <c r="IMG32" s="4"/>
      <c r="IMH32"/>
      <c r="IMI32" s="22"/>
      <c r="IMJ32" s="22"/>
      <c r="IMK32" s="22"/>
      <c r="IML32" s="15"/>
      <c r="IMM32" s="23"/>
      <c r="IMN32" s="21"/>
      <c r="IMO32"/>
      <c r="IMP32" s="4"/>
      <c r="IMQ32" s="4"/>
      <c r="IMR32"/>
      <c r="IMS32" s="22"/>
      <c r="IMT32" s="22"/>
      <c r="IMU32" s="22"/>
      <c r="IMV32" s="15"/>
      <c r="IMW32" s="23"/>
      <c r="IMX32" s="21"/>
      <c r="IMY32"/>
      <c r="IMZ32" s="4"/>
      <c r="INA32" s="4"/>
      <c r="INB32"/>
      <c r="INC32" s="22"/>
      <c r="IND32" s="22"/>
      <c r="INE32" s="22"/>
      <c r="INF32" s="15"/>
      <c r="ING32" s="23"/>
      <c r="INH32" s="21"/>
      <c r="INI32"/>
      <c r="INJ32" s="4"/>
      <c r="INK32" s="4"/>
      <c r="INL32"/>
      <c r="INM32" s="22"/>
      <c r="INN32" s="22"/>
      <c r="INO32" s="22"/>
      <c r="INP32" s="15"/>
      <c r="INQ32" s="23"/>
      <c r="INR32" s="21"/>
      <c r="INS32"/>
      <c r="INT32" s="4"/>
      <c r="INU32" s="4"/>
      <c r="INV32"/>
      <c r="INW32" s="22"/>
      <c r="INX32" s="22"/>
      <c r="INY32" s="22"/>
      <c r="INZ32" s="15"/>
      <c r="IOA32" s="23"/>
      <c r="IOB32" s="21"/>
      <c r="IOC32"/>
      <c r="IOD32" s="4"/>
      <c r="IOE32" s="4"/>
      <c r="IOF32"/>
      <c r="IOG32" s="22"/>
      <c r="IOH32" s="22"/>
      <c r="IOI32" s="22"/>
      <c r="IOJ32" s="15"/>
      <c r="IOK32" s="23"/>
      <c r="IOL32" s="21"/>
      <c r="IOM32"/>
      <c r="ION32" s="4"/>
      <c r="IOO32" s="4"/>
      <c r="IOP32"/>
      <c r="IOQ32" s="22"/>
      <c r="IOR32" s="22"/>
      <c r="IOS32" s="22"/>
      <c r="IOT32" s="15"/>
      <c r="IOU32" s="23"/>
      <c r="IOV32" s="21"/>
      <c r="IOW32"/>
      <c r="IOX32" s="4"/>
      <c r="IOY32" s="4"/>
      <c r="IOZ32"/>
      <c r="IPA32" s="22"/>
      <c r="IPB32" s="22"/>
      <c r="IPC32" s="22"/>
      <c r="IPD32" s="15"/>
      <c r="IPE32" s="23"/>
      <c r="IPF32" s="21"/>
      <c r="IPG32"/>
      <c r="IPH32" s="4"/>
      <c r="IPI32" s="4"/>
      <c r="IPJ32"/>
      <c r="IPK32" s="22"/>
      <c r="IPL32" s="22"/>
      <c r="IPM32" s="22"/>
      <c r="IPN32" s="15"/>
      <c r="IPO32" s="23"/>
      <c r="IPP32" s="21"/>
      <c r="IPQ32"/>
      <c r="IPR32" s="4"/>
      <c r="IPS32" s="4"/>
      <c r="IPT32"/>
      <c r="IPU32" s="22"/>
      <c r="IPV32" s="22"/>
      <c r="IPW32" s="22"/>
      <c r="IPX32" s="15"/>
      <c r="IPY32" s="23"/>
      <c r="IPZ32" s="21"/>
      <c r="IQA32"/>
      <c r="IQB32" s="4"/>
      <c r="IQC32" s="4"/>
      <c r="IQD32"/>
      <c r="IQE32" s="22"/>
      <c r="IQF32" s="22"/>
      <c r="IQG32" s="22"/>
      <c r="IQH32" s="15"/>
      <c r="IQI32" s="23"/>
      <c r="IQJ32" s="21"/>
      <c r="IQK32"/>
      <c r="IQL32" s="4"/>
      <c r="IQM32" s="4"/>
      <c r="IQN32"/>
      <c r="IQO32" s="22"/>
      <c r="IQP32" s="22"/>
      <c r="IQQ32" s="22"/>
      <c r="IQR32" s="15"/>
      <c r="IQS32" s="23"/>
      <c r="IQT32" s="21"/>
      <c r="IQU32"/>
      <c r="IQV32" s="4"/>
      <c r="IQW32" s="4"/>
      <c r="IQX32"/>
      <c r="IQY32" s="22"/>
      <c r="IQZ32" s="22"/>
      <c r="IRA32" s="22"/>
      <c r="IRB32" s="15"/>
      <c r="IRC32" s="23"/>
      <c r="IRD32" s="21"/>
      <c r="IRE32"/>
      <c r="IRF32" s="4"/>
      <c r="IRG32" s="4"/>
      <c r="IRH32"/>
      <c r="IRI32" s="22"/>
      <c r="IRJ32" s="22"/>
      <c r="IRK32" s="22"/>
      <c r="IRL32" s="15"/>
      <c r="IRM32" s="23"/>
      <c r="IRN32" s="21"/>
      <c r="IRO32"/>
      <c r="IRP32" s="4"/>
      <c r="IRQ32" s="4"/>
      <c r="IRR32"/>
      <c r="IRS32" s="22"/>
      <c r="IRT32" s="22"/>
      <c r="IRU32" s="22"/>
      <c r="IRV32" s="15"/>
      <c r="IRW32" s="23"/>
      <c r="IRX32" s="21"/>
      <c r="IRY32"/>
      <c r="IRZ32" s="4"/>
      <c r="ISA32" s="4"/>
      <c r="ISB32"/>
      <c r="ISC32" s="22"/>
      <c r="ISD32" s="22"/>
      <c r="ISE32" s="22"/>
      <c r="ISF32" s="15"/>
      <c r="ISG32" s="23"/>
      <c r="ISH32" s="21"/>
      <c r="ISI32"/>
      <c r="ISJ32" s="4"/>
      <c r="ISK32" s="4"/>
      <c r="ISL32"/>
      <c r="ISM32" s="22"/>
      <c r="ISN32" s="22"/>
      <c r="ISO32" s="22"/>
      <c r="ISP32" s="15"/>
      <c r="ISQ32" s="23"/>
      <c r="ISR32" s="21"/>
      <c r="ISS32"/>
      <c r="IST32" s="4"/>
      <c r="ISU32" s="4"/>
      <c r="ISV32"/>
      <c r="ISW32" s="22"/>
      <c r="ISX32" s="22"/>
      <c r="ISY32" s="22"/>
      <c r="ISZ32" s="15"/>
      <c r="ITA32" s="23"/>
      <c r="ITB32" s="21"/>
      <c r="ITC32"/>
      <c r="ITD32" s="4"/>
      <c r="ITE32" s="4"/>
      <c r="ITF32"/>
      <c r="ITG32" s="22"/>
      <c r="ITH32" s="22"/>
      <c r="ITI32" s="22"/>
      <c r="ITJ32" s="15"/>
      <c r="ITK32" s="23"/>
      <c r="ITL32" s="21"/>
      <c r="ITM32"/>
      <c r="ITN32" s="4"/>
      <c r="ITO32" s="4"/>
      <c r="ITP32"/>
      <c r="ITQ32" s="22"/>
      <c r="ITR32" s="22"/>
      <c r="ITS32" s="22"/>
      <c r="ITT32" s="15"/>
      <c r="ITU32" s="23"/>
      <c r="ITV32" s="21"/>
      <c r="ITW32"/>
      <c r="ITX32" s="4"/>
      <c r="ITY32" s="4"/>
      <c r="ITZ32"/>
      <c r="IUA32" s="22"/>
      <c r="IUB32" s="22"/>
      <c r="IUC32" s="22"/>
      <c r="IUD32" s="15"/>
      <c r="IUE32" s="23"/>
      <c r="IUF32" s="21"/>
      <c r="IUG32"/>
      <c r="IUH32" s="4"/>
      <c r="IUI32" s="4"/>
      <c r="IUJ32"/>
      <c r="IUK32" s="22"/>
      <c r="IUL32" s="22"/>
      <c r="IUM32" s="22"/>
      <c r="IUN32" s="15"/>
      <c r="IUO32" s="23"/>
      <c r="IUP32" s="21"/>
      <c r="IUQ32"/>
      <c r="IUR32" s="4"/>
      <c r="IUS32" s="4"/>
      <c r="IUT32"/>
      <c r="IUU32" s="22"/>
      <c r="IUV32" s="22"/>
      <c r="IUW32" s="22"/>
      <c r="IUX32" s="15"/>
      <c r="IUY32" s="23"/>
      <c r="IUZ32" s="21"/>
      <c r="IVA32"/>
      <c r="IVB32" s="4"/>
      <c r="IVC32" s="4"/>
      <c r="IVD32"/>
      <c r="IVE32" s="22"/>
      <c r="IVF32" s="22"/>
      <c r="IVG32" s="22"/>
      <c r="IVH32" s="15"/>
      <c r="IVI32" s="23"/>
      <c r="IVJ32" s="21"/>
      <c r="IVK32"/>
      <c r="IVL32" s="4"/>
      <c r="IVM32" s="4"/>
      <c r="IVN32"/>
      <c r="IVO32" s="22"/>
      <c r="IVP32" s="22"/>
      <c r="IVQ32" s="22"/>
      <c r="IVR32" s="15"/>
      <c r="IVS32" s="23"/>
      <c r="IVT32" s="21"/>
      <c r="IVU32"/>
      <c r="IVV32" s="4"/>
      <c r="IVW32" s="4"/>
      <c r="IVX32"/>
      <c r="IVY32" s="22"/>
      <c r="IVZ32" s="22"/>
      <c r="IWA32" s="22"/>
      <c r="IWB32" s="15"/>
      <c r="IWC32" s="23"/>
      <c r="IWD32" s="21"/>
      <c r="IWE32"/>
      <c r="IWF32" s="4"/>
      <c r="IWG32" s="4"/>
      <c r="IWH32"/>
      <c r="IWI32" s="22"/>
      <c r="IWJ32" s="22"/>
      <c r="IWK32" s="22"/>
      <c r="IWL32" s="15"/>
      <c r="IWM32" s="23"/>
      <c r="IWN32" s="21"/>
      <c r="IWO32"/>
      <c r="IWP32" s="4"/>
      <c r="IWQ32" s="4"/>
      <c r="IWR32"/>
      <c r="IWS32" s="22"/>
      <c r="IWT32" s="22"/>
      <c r="IWU32" s="22"/>
      <c r="IWV32" s="15"/>
      <c r="IWW32" s="23"/>
      <c r="IWX32" s="21"/>
      <c r="IWY32"/>
      <c r="IWZ32" s="4"/>
      <c r="IXA32" s="4"/>
      <c r="IXB32"/>
      <c r="IXC32" s="22"/>
      <c r="IXD32" s="22"/>
      <c r="IXE32" s="22"/>
      <c r="IXF32" s="15"/>
      <c r="IXG32" s="23"/>
      <c r="IXH32" s="21"/>
      <c r="IXI32"/>
      <c r="IXJ32" s="4"/>
      <c r="IXK32" s="4"/>
      <c r="IXL32"/>
      <c r="IXM32" s="22"/>
      <c r="IXN32" s="22"/>
      <c r="IXO32" s="22"/>
      <c r="IXP32" s="15"/>
      <c r="IXQ32" s="23"/>
      <c r="IXR32" s="21"/>
      <c r="IXS32"/>
      <c r="IXT32" s="4"/>
      <c r="IXU32" s="4"/>
      <c r="IXV32"/>
      <c r="IXW32" s="22"/>
      <c r="IXX32" s="22"/>
      <c r="IXY32" s="22"/>
      <c r="IXZ32" s="15"/>
      <c r="IYA32" s="23"/>
      <c r="IYB32" s="21"/>
      <c r="IYC32"/>
      <c r="IYD32" s="4"/>
      <c r="IYE32" s="4"/>
      <c r="IYF32"/>
      <c r="IYG32" s="22"/>
      <c r="IYH32" s="22"/>
      <c r="IYI32" s="22"/>
      <c r="IYJ32" s="15"/>
      <c r="IYK32" s="23"/>
      <c r="IYL32" s="21"/>
      <c r="IYM32"/>
      <c r="IYN32" s="4"/>
      <c r="IYO32" s="4"/>
      <c r="IYP32"/>
      <c r="IYQ32" s="22"/>
      <c r="IYR32" s="22"/>
      <c r="IYS32" s="22"/>
      <c r="IYT32" s="15"/>
      <c r="IYU32" s="23"/>
      <c r="IYV32" s="21"/>
      <c r="IYW32"/>
      <c r="IYX32" s="4"/>
      <c r="IYY32" s="4"/>
      <c r="IYZ32"/>
      <c r="IZA32" s="22"/>
      <c r="IZB32" s="22"/>
      <c r="IZC32" s="22"/>
      <c r="IZD32" s="15"/>
      <c r="IZE32" s="23"/>
      <c r="IZF32" s="21"/>
      <c r="IZG32"/>
      <c r="IZH32" s="4"/>
      <c r="IZI32" s="4"/>
      <c r="IZJ32"/>
      <c r="IZK32" s="22"/>
      <c r="IZL32" s="22"/>
      <c r="IZM32" s="22"/>
      <c r="IZN32" s="15"/>
      <c r="IZO32" s="23"/>
      <c r="IZP32" s="21"/>
      <c r="IZQ32"/>
      <c r="IZR32" s="4"/>
      <c r="IZS32" s="4"/>
      <c r="IZT32"/>
      <c r="IZU32" s="22"/>
      <c r="IZV32" s="22"/>
      <c r="IZW32" s="22"/>
      <c r="IZX32" s="15"/>
      <c r="IZY32" s="23"/>
      <c r="IZZ32" s="21"/>
      <c r="JAA32"/>
      <c r="JAB32" s="4"/>
      <c r="JAC32" s="4"/>
      <c r="JAD32"/>
      <c r="JAE32" s="22"/>
      <c r="JAF32" s="22"/>
      <c r="JAG32" s="22"/>
      <c r="JAH32" s="15"/>
      <c r="JAI32" s="23"/>
      <c r="JAJ32" s="21"/>
      <c r="JAK32"/>
      <c r="JAL32" s="4"/>
      <c r="JAM32" s="4"/>
      <c r="JAN32"/>
      <c r="JAO32" s="22"/>
      <c r="JAP32" s="22"/>
      <c r="JAQ32" s="22"/>
      <c r="JAR32" s="15"/>
      <c r="JAS32" s="23"/>
      <c r="JAT32" s="21"/>
      <c r="JAU32"/>
      <c r="JAV32" s="4"/>
      <c r="JAW32" s="4"/>
      <c r="JAX32"/>
      <c r="JAY32" s="22"/>
      <c r="JAZ32" s="22"/>
      <c r="JBA32" s="22"/>
      <c r="JBB32" s="15"/>
      <c r="JBC32" s="23"/>
      <c r="JBD32" s="21"/>
      <c r="JBE32"/>
      <c r="JBF32" s="4"/>
      <c r="JBG32" s="4"/>
      <c r="JBH32"/>
      <c r="JBI32" s="22"/>
      <c r="JBJ32" s="22"/>
      <c r="JBK32" s="22"/>
      <c r="JBL32" s="15"/>
      <c r="JBM32" s="23"/>
      <c r="JBN32" s="21"/>
      <c r="JBO32"/>
      <c r="JBP32" s="4"/>
      <c r="JBQ32" s="4"/>
      <c r="JBR32"/>
      <c r="JBS32" s="22"/>
      <c r="JBT32" s="22"/>
      <c r="JBU32" s="22"/>
      <c r="JBV32" s="15"/>
      <c r="JBW32" s="23"/>
      <c r="JBX32" s="21"/>
      <c r="JBY32"/>
      <c r="JBZ32" s="4"/>
      <c r="JCA32" s="4"/>
      <c r="JCB32"/>
      <c r="JCC32" s="22"/>
      <c r="JCD32" s="22"/>
      <c r="JCE32" s="22"/>
      <c r="JCF32" s="15"/>
      <c r="JCG32" s="23"/>
      <c r="JCH32" s="21"/>
      <c r="JCI32"/>
      <c r="JCJ32" s="4"/>
      <c r="JCK32" s="4"/>
      <c r="JCL32"/>
      <c r="JCM32" s="22"/>
      <c r="JCN32" s="22"/>
      <c r="JCO32" s="22"/>
      <c r="JCP32" s="15"/>
      <c r="JCQ32" s="23"/>
      <c r="JCR32" s="21"/>
      <c r="JCS32"/>
      <c r="JCT32" s="4"/>
      <c r="JCU32" s="4"/>
      <c r="JCV32"/>
      <c r="JCW32" s="22"/>
      <c r="JCX32" s="22"/>
      <c r="JCY32" s="22"/>
      <c r="JCZ32" s="15"/>
      <c r="JDA32" s="23"/>
      <c r="JDB32" s="21"/>
      <c r="JDC32"/>
      <c r="JDD32" s="4"/>
      <c r="JDE32" s="4"/>
      <c r="JDF32"/>
      <c r="JDG32" s="22"/>
      <c r="JDH32" s="22"/>
      <c r="JDI32" s="22"/>
      <c r="JDJ32" s="15"/>
      <c r="JDK32" s="23"/>
      <c r="JDL32" s="21"/>
      <c r="JDM32"/>
      <c r="JDN32" s="4"/>
      <c r="JDO32" s="4"/>
      <c r="JDP32"/>
      <c r="JDQ32" s="22"/>
      <c r="JDR32" s="22"/>
      <c r="JDS32" s="22"/>
      <c r="JDT32" s="15"/>
      <c r="JDU32" s="23"/>
      <c r="JDV32" s="21"/>
      <c r="JDW32"/>
      <c r="JDX32" s="4"/>
      <c r="JDY32" s="4"/>
      <c r="JDZ32"/>
      <c r="JEA32" s="22"/>
      <c r="JEB32" s="22"/>
      <c r="JEC32" s="22"/>
      <c r="JED32" s="15"/>
      <c r="JEE32" s="23"/>
      <c r="JEF32" s="21"/>
      <c r="JEG32"/>
      <c r="JEH32" s="4"/>
      <c r="JEI32" s="4"/>
      <c r="JEJ32"/>
      <c r="JEK32" s="22"/>
      <c r="JEL32" s="22"/>
      <c r="JEM32" s="22"/>
      <c r="JEN32" s="15"/>
      <c r="JEO32" s="23"/>
      <c r="JEP32" s="21"/>
      <c r="JEQ32"/>
      <c r="JER32" s="4"/>
      <c r="JES32" s="4"/>
      <c r="JET32"/>
      <c r="JEU32" s="22"/>
      <c r="JEV32" s="22"/>
      <c r="JEW32" s="22"/>
      <c r="JEX32" s="15"/>
      <c r="JEY32" s="23"/>
      <c r="JEZ32" s="21"/>
      <c r="JFA32"/>
      <c r="JFB32" s="4"/>
      <c r="JFC32" s="4"/>
      <c r="JFD32"/>
      <c r="JFE32" s="22"/>
      <c r="JFF32" s="22"/>
      <c r="JFG32" s="22"/>
      <c r="JFH32" s="15"/>
      <c r="JFI32" s="23"/>
      <c r="JFJ32" s="21"/>
      <c r="JFK32"/>
      <c r="JFL32" s="4"/>
      <c r="JFM32" s="4"/>
      <c r="JFN32"/>
      <c r="JFO32" s="22"/>
      <c r="JFP32" s="22"/>
      <c r="JFQ32" s="22"/>
      <c r="JFR32" s="15"/>
      <c r="JFS32" s="23"/>
      <c r="JFT32" s="21"/>
      <c r="JFU32"/>
      <c r="JFV32" s="4"/>
      <c r="JFW32" s="4"/>
      <c r="JFX32"/>
      <c r="JFY32" s="22"/>
      <c r="JFZ32" s="22"/>
      <c r="JGA32" s="22"/>
      <c r="JGB32" s="15"/>
      <c r="JGC32" s="23"/>
      <c r="JGD32" s="21"/>
      <c r="JGE32"/>
      <c r="JGF32" s="4"/>
      <c r="JGG32" s="4"/>
      <c r="JGH32"/>
      <c r="JGI32" s="22"/>
      <c r="JGJ32" s="22"/>
      <c r="JGK32" s="22"/>
      <c r="JGL32" s="15"/>
      <c r="JGM32" s="23"/>
      <c r="JGN32" s="21"/>
      <c r="JGO32"/>
      <c r="JGP32" s="4"/>
      <c r="JGQ32" s="4"/>
      <c r="JGR32"/>
      <c r="JGS32" s="22"/>
      <c r="JGT32" s="22"/>
      <c r="JGU32" s="22"/>
      <c r="JGV32" s="15"/>
      <c r="JGW32" s="23"/>
      <c r="JGX32" s="21"/>
      <c r="JGY32"/>
      <c r="JGZ32" s="4"/>
      <c r="JHA32" s="4"/>
      <c r="JHB32"/>
      <c r="JHC32" s="22"/>
      <c r="JHD32" s="22"/>
      <c r="JHE32" s="22"/>
      <c r="JHF32" s="15"/>
      <c r="JHG32" s="23"/>
      <c r="JHH32" s="21"/>
      <c r="JHI32"/>
      <c r="JHJ32" s="4"/>
      <c r="JHK32" s="4"/>
      <c r="JHL32"/>
      <c r="JHM32" s="22"/>
      <c r="JHN32" s="22"/>
      <c r="JHO32" s="22"/>
      <c r="JHP32" s="15"/>
      <c r="JHQ32" s="23"/>
      <c r="JHR32" s="21"/>
      <c r="JHS32"/>
      <c r="JHT32" s="4"/>
      <c r="JHU32" s="4"/>
      <c r="JHV32"/>
      <c r="JHW32" s="22"/>
      <c r="JHX32" s="22"/>
      <c r="JHY32" s="22"/>
      <c r="JHZ32" s="15"/>
      <c r="JIA32" s="23"/>
      <c r="JIB32" s="21"/>
      <c r="JIC32"/>
      <c r="JID32" s="4"/>
      <c r="JIE32" s="4"/>
      <c r="JIF32"/>
      <c r="JIG32" s="22"/>
      <c r="JIH32" s="22"/>
      <c r="JII32" s="22"/>
      <c r="JIJ32" s="15"/>
      <c r="JIK32" s="23"/>
      <c r="JIL32" s="21"/>
      <c r="JIM32"/>
      <c r="JIN32" s="4"/>
      <c r="JIO32" s="4"/>
      <c r="JIP32"/>
      <c r="JIQ32" s="22"/>
      <c r="JIR32" s="22"/>
      <c r="JIS32" s="22"/>
      <c r="JIT32" s="15"/>
      <c r="JIU32" s="23"/>
      <c r="JIV32" s="21"/>
      <c r="JIW32"/>
      <c r="JIX32" s="4"/>
      <c r="JIY32" s="4"/>
      <c r="JIZ32"/>
      <c r="JJA32" s="22"/>
      <c r="JJB32" s="22"/>
      <c r="JJC32" s="22"/>
      <c r="JJD32" s="15"/>
      <c r="JJE32" s="23"/>
      <c r="JJF32" s="21"/>
      <c r="JJG32"/>
      <c r="JJH32" s="4"/>
      <c r="JJI32" s="4"/>
      <c r="JJJ32"/>
      <c r="JJK32" s="22"/>
      <c r="JJL32" s="22"/>
      <c r="JJM32" s="22"/>
      <c r="JJN32" s="15"/>
      <c r="JJO32" s="23"/>
      <c r="JJP32" s="21"/>
      <c r="JJQ32"/>
      <c r="JJR32" s="4"/>
      <c r="JJS32" s="4"/>
      <c r="JJT32"/>
      <c r="JJU32" s="22"/>
      <c r="JJV32" s="22"/>
      <c r="JJW32" s="22"/>
      <c r="JJX32" s="15"/>
      <c r="JJY32" s="23"/>
      <c r="JJZ32" s="21"/>
      <c r="JKA32"/>
      <c r="JKB32" s="4"/>
      <c r="JKC32" s="4"/>
      <c r="JKD32"/>
      <c r="JKE32" s="22"/>
      <c r="JKF32" s="22"/>
      <c r="JKG32" s="22"/>
      <c r="JKH32" s="15"/>
      <c r="JKI32" s="23"/>
      <c r="JKJ32" s="21"/>
      <c r="JKK32"/>
      <c r="JKL32" s="4"/>
      <c r="JKM32" s="4"/>
      <c r="JKN32"/>
      <c r="JKO32" s="22"/>
      <c r="JKP32" s="22"/>
      <c r="JKQ32" s="22"/>
      <c r="JKR32" s="15"/>
      <c r="JKS32" s="23"/>
      <c r="JKT32" s="21"/>
      <c r="JKU32"/>
      <c r="JKV32" s="4"/>
      <c r="JKW32" s="4"/>
      <c r="JKX32"/>
      <c r="JKY32" s="22"/>
      <c r="JKZ32" s="22"/>
      <c r="JLA32" s="22"/>
      <c r="JLB32" s="15"/>
      <c r="JLC32" s="23"/>
      <c r="JLD32" s="21"/>
      <c r="JLE32"/>
      <c r="JLF32" s="4"/>
      <c r="JLG32" s="4"/>
      <c r="JLH32"/>
      <c r="JLI32" s="22"/>
      <c r="JLJ32" s="22"/>
      <c r="JLK32" s="22"/>
      <c r="JLL32" s="15"/>
      <c r="JLM32" s="23"/>
      <c r="JLN32" s="21"/>
      <c r="JLO32"/>
      <c r="JLP32" s="4"/>
      <c r="JLQ32" s="4"/>
      <c r="JLR32"/>
      <c r="JLS32" s="22"/>
      <c r="JLT32" s="22"/>
      <c r="JLU32" s="22"/>
      <c r="JLV32" s="15"/>
      <c r="JLW32" s="23"/>
      <c r="JLX32" s="21"/>
      <c r="JLY32"/>
      <c r="JLZ32" s="4"/>
      <c r="JMA32" s="4"/>
      <c r="JMB32"/>
      <c r="JMC32" s="22"/>
      <c r="JMD32" s="22"/>
      <c r="JME32" s="22"/>
      <c r="JMF32" s="15"/>
      <c r="JMG32" s="23"/>
      <c r="JMH32" s="21"/>
      <c r="JMI32"/>
      <c r="JMJ32" s="4"/>
      <c r="JMK32" s="4"/>
      <c r="JML32"/>
      <c r="JMM32" s="22"/>
      <c r="JMN32" s="22"/>
      <c r="JMO32" s="22"/>
      <c r="JMP32" s="15"/>
      <c r="JMQ32" s="23"/>
      <c r="JMR32" s="21"/>
      <c r="JMS32"/>
      <c r="JMT32" s="4"/>
      <c r="JMU32" s="4"/>
      <c r="JMV32"/>
      <c r="JMW32" s="22"/>
      <c r="JMX32" s="22"/>
      <c r="JMY32" s="22"/>
      <c r="JMZ32" s="15"/>
      <c r="JNA32" s="23"/>
      <c r="JNB32" s="21"/>
      <c r="JNC32"/>
      <c r="JND32" s="4"/>
      <c r="JNE32" s="4"/>
      <c r="JNF32"/>
      <c r="JNG32" s="22"/>
      <c r="JNH32" s="22"/>
      <c r="JNI32" s="22"/>
      <c r="JNJ32" s="15"/>
      <c r="JNK32" s="23"/>
      <c r="JNL32" s="21"/>
      <c r="JNM32"/>
      <c r="JNN32" s="4"/>
      <c r="JNO32" s="4"/>
      <c r="JNP32"/>
      <c r="JNQ32" s="22"/>
      <c r="JNR32" s="22"/>
      <c r="JNS32" s="22"/>
      <c r="JNT32" s="15"/>
      <c r="JNU32" s="23"/>
      <c r="JNV32" s="21"/>
      <c r="JNW32"/>
      <c r="JNX32" s="4"/>
      <c r="JNY32" s="4"/>
      <c r="JNZ32"/>
      <c r="JOA32" s="22"/>
      <c r="JOB32" s="22"/>
      <c r="JOC32" s="22"/>
      <c r="JOD32" s="15"/>
      <c r="JOE32" s="23"/>
      <c r="JOF32" s="21"/>
      <c r="JOG32"/>
      <c r="JOH32" s="4"/>
      <c r="JOI32" s="4"/>
      <c r="JOJ32"/>
      <c r="JOK32" s="22"/>
      <c r="JOL32" s="22"/>
      <c r="JOM32" s="22"/>
      <c r="JON32" s="15"/>
      <c r="JOO32" s="23"/>
      <c r="JOP32" s="21"/>
      <c r="JOQ32"/>
      <c r="JOR32" s="4"/>
      <c r="JOS32" s="4"/>
      <c r="JOT32"/>
      <c r="JOU32" s="22"/>
      <c r="JOV32" s="22"/>
      <c r="JOW32" s="22"/>
      <c r="JOX32" s="15"/>
      <c r="JOY32" s="23"/>
      <c r="JOZ32" s="21"/>
      <c r="JPA32"/>
      <c r="JPB32" s="4"/>
      <c r="JPC32" s="4"/>
      <c r="JPD32"/>
      <c r="JPE32" s="22"/>
      <c r="JPF32" s="22"/>
      <c r="JPG32" s="22"/>
      <c r="JPH32" s="15"/>
      <c r="JPI32" s="23"/>
      <c r="JPJ32" s="21"/>
      <c r="JPK32"/>
      <c r="JPL32" s="4"/>
      <c r="JPM32" s="4"/>
      <c r="JPN32"/>
      <c r="JPO32" s="22"/>
      <c r="JPP32" s="22"/>
      <c r="JPQ32" s="22"/>
      <c r="JPR32" s="15"/>
      <c r="JPS32" s="23"/>
      <c r="JPT32" s="21"/>
      <c r="JPU32"/>
      <c r="JPV32" s="4"/>
      <c r="JPW32" s="4"/>
      <c r="JPX32"/>
      <c r="JPY32" s="22"/>
      <c r="JPZ32" s="22"/>
      <c r="JQA32" s="22"/>
      <c r="JQB32" s="15"/>
      <c r="JQC32" s="23"/>
      <c r="JQD32" s="21"/>
      <c r="JQE32"/>
      <c r="JQF32" s="4"/>
      <c r="JQG32" s="4"/>
      <c r="JQH32"/>
      <c r="JQI32" s="22"/>
      <c r="JQJ32" s="22"/>
      <c r="JQK32" s="22"/>
      <c r="JQL32" s="15"/>
      <c r="JQM32" s="23"/>
      <c r="JQN32" s="21"/>
      <c r="JQO32"/>
      <c r="JQP32" s="4"/>
      <c r="JQQ32" s="4"/>
      <c r="JQR32"/>
      <c r="JQS32" s="22"/>
      <c r="JQT32" s="22"/>
      <c r="JQU32" s="22"/>
      <c r="JQV32" s="15"/>
      <c r="JQW32" s="23"/>
      <c r="JQX32" s="21"/>
      <c r="JQY32"/>
      <c r="JQZ32" s="4"/>
      <c r="JRA32" s="4"/>
      <c r="JRB32"/>
      <c r="JRC32" s="22"/>
      <c r="JRD32" s="22"/>
      <c r="JRE32" s="22"/>
      <c r="JRF32" s="15"/>
      <c r="JRG32" s="23"/>
      <c r="JRH32" s="21"/>
      <c r="JRI32"/>
      <c r="JRJ32" s="4"/>
      <c r="JRK32" s="4"/>
      <c r="JRL32"/>
      <c r="JRM32" s="22"/>
      <c r="JRN32" s="22"/>
      <c r="JRO32" s="22"/>
      <c r="JRP32" s="15"/>
      <c r="JRQ32" s="23"/>
      <c r="JRR32" s="21"/>
      <c r="JRS32"/>
      <c r="JRT32" s="4"/>
      <c r="JRU32" s="4"/>
      <c r="JRV32"/>
      <c r="JRW32" s="22"/>
      <c r="JRX32" s="22"/>
      <c r="JRY32" s="22"/>
      <c r="JRZ32" s="15"/>
      <c r="JSA32" s="23"/>
      <c r="JSB32" s="21"/>
      <c r="JSC32"/>
      <c r="JSD32" s="4"/>
      <c r="JSE32" s="4"/>
      <c r="JSF32"/>
      <c r="JSG32" s="22"/>
      <c r="JSH32" s="22"/>
      <c r="JSI32" s="22"/>
      <c r="JSJ32" s="15"/>
      <c r="JSK32" s="23"/>
      <c r="JSL32" s="21"/>
      <c r="JSM32"/>
      <c r="JSN32" s="4"/>
      <c r="JSO32" s="4"/>
      <c r="JSP32"/>
      <c r="JSQ32" s="22"/>
      <c r="JSR32" s="22"/>
      <c r="JSS32" s="22"/>
      <c r="JST32" s="15"/>
      <c r="JSU32" s="23"/>
      <c r="JSV32" s="21"/>
      <c r="JSW32"/>
      <c r="JSX32" s="4"/>
      <c r="JSY32" s="4"/>
      <c r="JSZ32"/>
      <c r="JTA32" s="22"/>
      <c r="JTB32" s="22"/>
      <c r="JTC32" s="22"/>
      <c r="JTD32" s="15"/>
      <c r="JTE32" s="23"/>
      <c r="JTF32" s="21"/>
      <c r="JTG32"/>
      <c r="JTH32" s="4"/>
      <c r="JTI32" s="4"/>
      <c r="JTJ32"/>
      <c r="JTK32" s="22"/>
      <c r="JTL32" s="22"/>
      <c r="JTM32" s="22"/>
      <c r="JTN32" s="15"/>
      <c r="JTO32" s="23"/>
      <c r="JTP32" s="21"/>
      <c r="JTQ32"/>
      <c r="JTR32" s="4"/>
      <c r="JTS32" s="4"/>
      <c r="JTT32"/>
      <c r="JTU32" s="22"/>
      <c r="JTV32" s="22"/>
      <c r="JTW32" s="22"/>
      <c r="JTX32" s="15"/>
      <c r="JTY32" s="23"/>
      <c r="JTZ32" s="21"/>
      <c r="JUA32"/>
      <c r="JUB32" s="4"/>
      <c r="JUC32" s="4"/>
      <c r="JUD32"/>
      <c r="JUE32" s="22"/>
      <c r="JUF32" s="22"/>
      <c r="JUG32" s="22"/>
      <c r="JUH32" s="15"/>
      <c r="JUI32" s="23"/>
      <c r="JUJ32" s="21"/>
      <c r="JUK32"/>
      <c r="JUL32" s="4"/>
      <c r="JUM32" s="4"/>
      <c r="JUN32"/>
      <c r="JUO32" s="22"/>
      <c r="JUP32" s="22"/>
      <c r="JUQ32" s="22"/>
      <c r="JUR32" s="15"/>
      <c r="JUS32" s="23"/>
      <c r="JUT32" s="21"/>
      <c r="JUU32"/>
      <c r="JUV32" s="4"/>
      <c r="JUW32" s="4"/>
      <c r="JUX32"/>
      <c r="JUY32" s="22"/>
      <c r="JUZ32" s="22"/>
      <c r="JVA32" s="22"/>
      <c r="JVB32" s="15"/>
      <c r="JVC32" s="23"/>
      <c r="JVD32" s="21"/>
      <c r="JVE32"/>
      <c r="JVF32" s="4"/>
      <c r="JVG32" s="4"/>
      <c r="JVH32"/>
      <c r="JVI32" s="22"/>
      <c r="JVJ32" s="22"/>
      <c r="JVK32" s="22"/>
      <c r="JVL32" s="15"/>
      <c r="JVM32" s="23"/>
      <c r="JVN32" s="21"/>
      <c r="JVO32"/>
      <c r="JVP32" s="4"/>
      <c r="JVQ32" s="4"/>
      <c r="JVR32"/>
      <c r="JVS32" s="22"/>
      <c r="JVT32" s="22"/>
      <c r="JVU32" s="22"/>
      <c r="JVV32" s="15"/>
      <c r="JVW32" s="23"/>
      <c r="JVX32" s="21"/>
      <c r="JVY32"/>
      <c r="JVZ32" s="4"/>
      <c r="JWA32" s="4"/>
      <c r="JWB32"/>
      <c r="JWC32" s="22"/>
      <c r="JWD32" s="22"/>
      <c r="JWE32" s="22"/>
      <c r="JWF32" s="15"/>
      <c r="JWG32" s="23"/>
      <c r="JWH32" s="21"/>
      <c r="JWI32"/>
      <c r="JWJ32" s="4"/>
      <c r="JWK32" s="4"/>
      <c r="JWL32"/>
      <c r="JWM32" s="22"/>
      <c r="JWN32" s="22"/>
      <c r="JWO32" s="22"/>
      <c r="JWP32" s="15"/>
      <c r="JWQ32" s="23"/>
      <c r="JWR32" s="21"/>
      <c r="JWS32"/>
      <c r="JWT32" s="4"/>
      <c r="JWU32" s="4"/>
      <c r="JWV32"/>
      <c r="JWW32" s="22"/>
      <c r="JWX32" s="22"/>
      <c r="JWY32" s="22"/>
      <c r="JWZ32" s="15"/>
      <c r="JXA32" s="23"/>
      <c r="JXB32" s="21"/>
      <c r="JXC32"/>
      <c r="JXD32" s="4"/>
      <c r="JXE32" s="4"/>
      <c r="JXF32"/>
      <c r="JXG32" s="22"/>
      <c r="JXH32" s="22"/>
      <c r="JXI32" s="22"/>
      <c r="JXJ32" s="15"/>
      <c r="JXK32" s="23"/>
      <c r="JXL32" s="21"/>
      <c r="JXM32"/>
      <c r="JXN32" s="4"/>
      <c r="JXO32" s="4"/>
      <c r="JXP32"/>
      <c r="JXQ32" s="22"/>
      <c r="JXR32" s="22"/>
      <c r="JXS32" s="22"/>
      <c r="JXT32" s="15"/>
      <c r="JXU32" s="23"/>
      <c r="JXV32" s="21"/>
      <c r="JXW32"/>
      <c r="JXX32" s="4"/>
      <c r="JXY32" s="4"/>
      <c r="JXZ32"/>
      <c r="JYA32" s="22"/>
      <c r="JYB32" s="22"/>
      <c r="JYC32" s="22"/>
      <c r="JYD32" s="15"/>
      <c r="JYE32" s="23"/>
      <c r="JYF32" s="21"/>
      <c r="JYG32"/>
      <c r="JYH32" s="4"/>
      <c r="JYI32" s="4"/>
      <c r="JYJ32"/>
      <c r="JYK32" s="22"/>
      <c r="JYL32" s="22"/>
      <c r="JYM32" s="22"/>
      <c r="JYN32" s="15"/>
      <c r="JYO32" s="23"/>
      <c r="JYP32" s="21"/>
      <c r="JYQ32"/>
      <c r="JYR32" s="4"/>
      <c r="JYS32" s="4"/>
      <c r="JYT32"/>
      <c r="JYU32" s="22"/>
      <c r="JYV32" s="22"/>
      <c r="JYW32" s="22"/>
      <c r="JYX32" s="15"/>
      <c r="JYY32" s="23"/>
      <c r="JYZ32" s="21"/>
      <c r="JZA32"/>
      <c r="JZB32" s="4"/>
      <c r="JZC32" s="4"/>
      <c r="JZD32"/>
      <c r="JZE32" s="22"/>
      <c r="JZF32" s="22"/>
      <c r="JZG32" s="22"/>
      <c r="JZH32" s="15"/>
      <c r="JZI32" s="23"/>
      <c r="JZJ32" s="21"/>
      <c r="JZK32"/>
      <c r="JZL32" s="4"/>
      <c r="JZM32" s="4"/>
      <c r="JZN32"/>
      <c r="JZO32" s="22"/>
      <c r="JZP32" s="22"/>
      <c r="JZQ32" s="22"/>
      <c r="JZR32" s="15"/>
      <c r="JZS32" s="23"/>
      <c r="JZT32" s="21"/>
      <c r="JZU32"/>
      <c r="JZV32" s="4"/>
      <c r="JZW32" s="4"/>
      <c r="JZX32"/>
      <c r="JZY32" s="22"/>
      <c r="JZZ32" s="22"/>
      <c r="KAA32" s="22"/>
      <c r="KAB32" s="15"/>
      <c r="KAC32" s="23"/>
      <c r="KAD32" s="21"/>
      <c r="KAE32"/>
      <c r="KAF32" s="4"/>
      <c r="KAG32" s="4"/>
      <c r="KAH32"/>
      <c r="KAI32" s="22"/>
      <c r="KAJ32" s="22"/>
      <c r="KAK32" s="22"/>
      <c r="KAL32" s="15"/>
      <c r="KAM32" s="23"/>
      <c r="KAN32" s="21"/>
      <c r="KAO32"/>
      <c r="KAP32" s="4"/>
      <c r="KAQ32" s="4"/>
      <c r="KAR32"/>
      <c r="KAS32" s="22"/>
      <c r="KAT32" s="22"/>
      <c r="KAU32" s="22"/>
      <c r="KAV32" s="15"/>
      <c r="KAW32" s="23"/>
      <c r="KAX32" s="21"/>
      <c r="KAY32"/>
      <c r="KAZ32" s="4"/>
      <c r="KBA32" s="4"/>
      <c r="KBB32"/>
      <c r="KBC32" s="22"/>
      <c r="KBD32" s="22"/>
      <c r="KBE32" s="22"/>
      <c r="KBF32" s="15"/>
      <c r="KBG32" s="23"/>
      <c r="KBH32" s="21"/>
      <c r="KBI32"/>
      <c r="KBJ32" s="4"/>
      <c r="KBK32" s="4"/>
      <c r="KBL32"/>
      <c r="KBM32" s="22"/>
      <c r="KBN32" s="22"/>
      <c r="KBO32" s="22"/>
      <c r="KBP32" s="15"/>
      <c r="KBQ32" s="23"/>
      <c r="KBR32" s="21"/>
      <c r="KBS32"/>
      <c r="KBT32" s="4"/>
      <c r="KBU32" s="4"/>
      <c r="KBV32"/>
      <c r="KBW32" s="22"/>
      <c r="KBX32" s="22"/>
      <c r="KBY32" s="22"/>
      <c r="KBZ32" s="15"/>
      <c r="KCA32" s="23"/>
      <c r="KCB32" s="21"/>
      <c r="KCC32"/>
      <c r="KCD32" s="4"/>
      <c r="KCE32" s="4"/>
      <c r="KCF32"/>
      <c r="KCG32" s="22"/>
      <c r="KCH32" s="22"/>
      <c r="KCI32" s="22"/>
      <c r="KCJ32" s="15"/>
      <c r="KCK32" s="23"/>
      <c r="KCL32" s="21"/>
      <c r="KCM32"/>
      <c r="KCN32" s="4"/>
      <c r="KCO32" s="4"/>
      <c r="KCP32"/>
      <c r="KCQ32" s="22"/>
      <c r="KCR32" s="22"/>
      <c r="KCS32" s="22"/>
      <c r="KCT32" s="15"/>
      <c r="KCU32" s="23"/>
      <c r="KCV32" s="21"/>
      <c r="KCW32"/>
      <c r="KCX32" s="4"/>
      <c r="KCY32" s="4"/>
      <c r="KCZ32"/>
      <c r="KDA32" s="22"/>
      <c r="KDB32" s="22"/>
      <c r="KDC32" s="22"/>
      <c r="KDD32" s="15"/>
      <c r="KDE32" s="23"/>
      <c r="KDF32" s="21"/>
      <c r="KDG32"/>
      <c r="KDH32" s="4"/>
      <c r="KDI32" s="4"/>
      <c r="KDJ32"/>
      <c r="KDK32" s="22"/>
      <c r="KDL32" s="22"/>
      <c r="KDM32" s="22"/>
      <c r="KDN32" s="15"/>
      <c r="KDO32" s="23"/>
      <c r="KDP32" s="21"/>
      <c r="KDQ32"/>
      <c r="KDR32" s="4"/>
      <c r="KDS32" s="4"/>
      <c r="KDT32"/>
      <c r="KDU32" s="22"/>
      <c r="KDV32" s="22"/>
      <c r="KDW32" s="22"/>
      <c r="KDX32" s="15"/>
      <c r="KDY32" s="23"/>
      <c r="KDZ32" s="21"/>
      <c r="KEA32"/>
      <c r="KEB32" s="4"/>
      <c r="KEC32" s="4"/>
      <c r="KED32"/>
      <c r="KEE32" s="22"/>
      <c r="KEF32" s="22"/>
      <c r="KEG32" s="22"/>
      <c r="KEH32" s="15"/>
      <c r="KEI32" s="23"/>
      <c r="KEJ32" s="21"/>
      <c r="KEK32"/>
      <c r="KEL32" s="4"/>
      <c r="KEM32" s="4"/>
      <c r="KEN32"/>
      <c r="KEO32" s="22"/>
      <c r="KEP32" s="22"/>
      <c r="KEQ32" s="22"/>
      <c r="KER32" s="15"/>
      <c r="KES32" s="23"/>
      <c r="KET32" s="21"/>
      <c r="KEU32"/>
      <c r="KEV32" s="4"/>
      <c r="KEW32" s="4"/>
      <c r="KEX32"/>
      <c r="KEY32" s="22"/>
      <c r="KEZ32" s="22"/>
      <c r="KFA32" s="22"/>
      <c r="KFB32" s="15"/>
      <c r="KFC32" s="23"/>
      <c r="KFD32" s="21"/>
      <c r="KFE32"/>
      <c r="KFF32" s="4"/>
      <c r="KFG32" s="4"/>
      <c r="KFH32"/>
      <c r="KFI32" s="22"/>
      <c r="KFJ32" s="22"/>
      <c r="KFK32" s="22"/>
      <c r="KFL32" s="15"/>
      <c r="KFM32" s="23"/>
      <c r="KFN32" s="21"/>
      <c r="KFO32"/>
      <c r="KFP32" s="4"/>
      <c r="KFQ32" s="4"/>
      <c r="KFR32"/>
      <c r="KFS32" s="22"/>
      <c r="KFT32" s="22"/>
      <c r="KFU32" s="22"/>
      <c r="KFV32" s="15"/>
      <c r="KFW32" s="23"/>
      <c r="KFX32" s="21"/>
      <c r="KFY32"/>
      <c r="KFZ32" s="4"/>
      <c r="KGA32" s="4"/>
      <c r="KGB32"/>
      <c r="KGC32" s="22"/>
      <c r="KGD32" s="22"/>
      <c r="KGE32" s="22"/>
      <c r="KGF32" s="15"/>
      <c r="KGG32" s="23"/>
      <c r="KGH32" s="21"/>
      <c r="KGI32"/>
      <c r="KGJ32" s="4"/>
      <c r="KGK32" s="4"/>
      <c r="KGL32"/>
      <c r="KGM32" s="22"/>
      <c r="KGN32" s="22"/>
      <c r="KGO32" s="22"/>
      <c r="KGP32" s="15"/>
      <c r="KGQ32" s="23"/>
      <c r="KGR32" s="21"/>
      <c r="KGS32"/>
      <c r="KGT32" s="4"/>
      <c r="KGU32" s="4"/>
      <c r="KGV32"/>
      <c r="KGW32" s="22"/>
      <c r="KGX32" s="22"/>
      <c r="KGY32" s="22"/>
      <c r="KGZ32" s="15"/>
      <c r="KHA32" s="23"/>
      <c r="KHB32" s="21"/>
      <c r="KHC32"/>
      <c r="KHD32" s="4"/>
      <c r="KHE32" s="4"/>
      <c r="KHF32"/>
      <c r="KHG32" s="22"/>
      <c r="KHH32" s="22"/>
      <c r="KHI32" s="22"/>
      <c r="KHJ32" s="15"/>
      <c r="KHK32" s="23"/>
      <c r="KHL32" s="21"/>
      <c r="KHM32"/>
      <c r="KHN32" s="4"/>
      <c r="KHO32" s="4"/>
      <c r="KHP32"/>
      <c r="KHQ32" s="22"/>
      <c r="KHR32" s="22"/>
      <c r="KHS32" s="22"/>
      <c r="KHT32" s="15"/>
      <c r="KHU32" s="23"/>
      <c r="KHV32" s="21"/>
      <c r="KHW32"/>
      <c r="KHX32" s="4"/>
      <c r="KHY32" s="4"/>
      <c r="KHZ32"/>
      <c r="KIA32" s="22"/>
      <c r="KIB32" s="22"/>
      <c r="KIC32" s="22"/>
      <c r="KID32" s="15"/>
      <c r="KIE32" s="23"/>
      <c r="KIF32" s="21"/>
      <c r="KIG32"/>
      <c r="KIH32" s="4"/>
      <c r="KII32" s="4"/>
      <c r="KIJ32"/>
      <c r="KIK32" s="22"/>
      <c r="KIL32" s="22"/>
      <c r="KIM32" s="22"/>
      <c r="KIN32" s="15"/>
      <c r="KIO32" s="23"/>
      <c r="KIP32" s="21"/>
      <c r="KIQ32"/>
      <c r="KIR32" s="4"/>
      <c r="KIS32" s="4"/>
      <c r="KIT32"/>
      <c r="KIU32" s="22"/>
      <c r="KIV32" s="22"/>
      <c r="KIW32" s="22"/>
      <c r="KIX32" s="15"/>
      <c r="KIY32" s="23"/>
      <c r="KIZ32" s="21"/>
      <c r="KJA32"/>
      <c r="KJB32" s="4"/>
      <c r="KJC32" s="4"/>
      <c r="KJD32"/>
      <c r="KJE32" s="22"/>
      <c r="KJF32" s="22"/>
      <c r="KJG32" s="22"/>
      <c r="KJH32" s="15"/>
      <c r="KJI32" s="23"/>
      <c r="KJJ32" s="21"/>
      <c r="KJK32"/>
      <c r="KJL32" s="4"/>
      <c r="KJM32" s="4"/>
      <c r="KJN32"/>
      <c r="KJO32" s="22"/>
      <c r="KJP32" s="22"/>
      <c r="KJQ32" s="22"/>
      <c r="KJR32" s="15"/>
      <c r="KJS32" s="23"/>
      <c r="KJT32" s="21"/>
      <c r="KJU32"/>
      <c r="KJV32" s="4"/>
      <c r="KJW32" s="4"/>
      <c r="KJX32"/>
      <c r="KJY32" s="22"/>
      <c r="KJZ32" s="22"/>
      <c r="KKA32" s="22"/>
      <c r="KKB32" s="15"/>
      <c r="KKC32" s="23"/>
      <c r="KKD32" s="21"/>
      <c r="KKE32"/>
      <c r="KKF32" s="4"/>
      <c r="KKG32" s="4"/>
      <c r="KKH32"/>
      <c r="KKI32" s="22"/>
      <c r="KKJ32" s="22"/>
      <c r="KKK32" s="22"/>
      <c r="KKL32" s="15"/>
      <c r="KKM32" s="23"/>
      <c r="KKN32" s="21"/>
      <c r="KKO32"/>
      <c r="KKP32" s="4"/>
      <c r="KKQ32" s="4"/>
      <c r="KKR32"/>
      <c r="KKS32" s="22"/>
      <c r="KKT32" s="22"/>
      <c r="KKU32" s="22"/>
      <c r="KKV32" s="15"/>
      <c r="KKW32" s="23"/>
      <c r="KKX32" s="21"/>
      <c r="KKY32"/>
      <c r="KKZ32" s="4"/>
      <c r="KLA32" s="4"/>
      <c r="KLB32"/>
      <c r="KLC32" s="22"/>
      <c r="KLD32" s="22"/>
      <c r="KLE32" s="22"/>
      <c r="KLF32" s="15"/>
      <c r="KLG32" s="23"/>
      <c r="KLH32" s="21"/>
      <c r="KLI32"/>
      <c r="KLJ32" s="4"/>
      <c r="KLK32" s="4"/>
      <c r="KLL32"/>
      <c r="KLM32" s="22"/>
      <c r="KLN32" s="22"/>
      <c r="KLO32" s="22"/>
      <c r="KLP32" s="15"/>
      <c r="KLQ32" s="23"/>
      <c r="KLR32" s="21"/>
      <c r="KLS32"/>
      <c r="KLT32" s="4"/>
      <c r="KLU32" s="4"/>
      <c r="KLV32"/>
      <c r="KLW32" s="22"/>
      <c r="KLX32" s="22"/>
      <c r="KLY32" s="22"/>
      <c r="KLZ32" s="15"/>
      <c r="KMA32" s="23"/>
      <c r="KMB32" s="21"/>
      <c r="KMC32"/>
      <c r="KMD32" s="4"/>
      <c r="KME32" s="4"/>
      <c r="KMF32"/>
      <c r="KMG32" s="22"/>
      <c r="KMH32" s="22"/>
      <c r="KMI32" s="22"/>
      <c r="KMJ32" s="15"/>
      <c r="KMK32" s="23"/>
      <c r="KML32" s="21"/>
      <c r="KMM32"/>
      <c r="KMN32" s="4"/>
      <c r="KMO32" s="4"/>
      <c r="KMP32"/>
      <c r="KMQ32" s="22"/>
      <c r="KMR32" s="22"/>
      <c r="KMS32" s="22"/>
      <c r="KMT32" s="15"/>
      <c r="KMU32" s="23"/>
      <c r="KMV32" s="21"/>
      <c r="KMW32"/>
      <c r="KMX32" s="4"/>
      <c r="KMY32" s="4"/>
      <c r="KMZ32"/>
      <c r="KNA32" s="22"/>
      <c r="KNB32" s="22"/>
      <c r="KNC32" s="22"/>
      <c r="KND32" s="15"/>
      <c r="KNE32" s="23"/>
      <c r="KNF32" s="21"/>
      <c r="KNG32"/>
      <c r="KNH32" s="4"/>
      <c r="KNI32" s="4"/>
      <c r="KNJ32"/>
      <c r="KNK32" s="22"/>
      <c r="KNL32" s="22"/>
      <c r="KNM32" s="22"/>
      <c r="KNN32" s="15"/>
      <c r="KNO32" s="23"/>
      <c r="KNP32" s="21"/>
      <c r="KNQ32"/>
      <c r="KNR32" s="4"/>
      <c r="KNS32" s="4"/>
      <c r="KNT32"/>
      <c r="KNU32" s="22"/>
      <c r="KNV32" s="22"/>
      <c r="KNW32" s="22"/>
      <c r="KNX32" s="15"/>
      <c r="KNY32" s="23"/>
      <c r="KNZ32" s="21"/>
      <c r="KOA32"/>
      <c r="KOB32" s="4"/>
      <c r="KOC32" s="4"/>
      <c r="KOD32"/>
      <c r="KOE32" s="22"/>
      <c r="KOF32" s="22"/>
      <c r="KOG32" s="22"/>
      <c r="KOH32" s="15"/>
      <c r="KOI32" s="23"/>
      <c r="KOJ32" s="21"/>
      <c r="KOK32"/>
      <c r="KOL32" s="4"/>
      <c r="KOM32" s="4"/>
      <c r="KON32"/>
      <c r="KOO32" s="22"/>
      <c r="KOP32" s="22"/>
      <c r="KOQ32" s="22"/>
      <c r="KOR32" s="15"/>
      <c r="KOS32" s="23"/>
      <c r="KOT32" s="21"/>
      <c r="KOU32"/>
      <c r="KOV32" s="4"/>
      <c r="KOW32" s="4"/>
      <c r="KOX32"/>
      <c r="KOY32" s="22"/>
      <c r="KOZ32" s="22"/>
      <c r="KPA32" s="22"/>
      <c r="KPB32" s="15"/>
      <c r="KPC32" s="23"/>
      <c r="KPD32" s="21"/>
      <c r="KPE32"/>
      <c r="KPF32" s="4"/>
      <c r="KPG32" s="4"/>
      <c r="KPH32"/>
      <c r="KPI32" s="22"/>
      <c r="KPJ32" s="22"/>
      <c r="KPK32" s="22"/>
      <c r="KPL32" s="15"/>
      <c r="KPM32" s="23"/>
      <c r="KPN32" s="21"/>
      <c r="KPO32"/>
      <c r="KPP32" s="4"/>
      <c r="KPQ32" s="4"/>
      <c r="KPR32"/>
      <c r="KPS32" s="22"/>
      <c r="KPT32" s="22"/>
      <c r="KPU32" s="22"/>
      <c r="KPV32" s="15"/>
      <c r="KPW32" s="23"/>
      <c r="KPX32" s="21"/>
      <c r="KPY32"/>
      <c r="KPZ32" s="4"/>
      <c r="KQA32" s="4"/>
      <c r="KQB32"/>
      <c r="KQC32" s="22"/>
      <c r="KQD32" s="22"/>
      <c r="KQE32" s="22"/>
      <c r="KQF32" s="15"/>
      <c r="KQG32" s="23"/>
      <c r="KQH32" s="21"/>
      <c r="KQI32"/>
      <c r="KQJ32" s="4"/>
      <c r="KQK32" s="4"/>
      <c r="KQL32"/>
      <c r="KQM32" s="22"/>
      <c r="KQN32" s="22"/>
      <c r="KQO32" s="22"/>
      <c r="KQP32" s="15"/>
      <c r="KQQ32" s="23"/>
      <c r="KQR32" s="21"/>
      <c r="KQS32"/>
      <c r="KQT32" s="4"/>
      <c r="KQU32" s="4"/>
      <c r="KQV32"/>
      <c r="KQW32" s="22"/>
      <c r="KQX32" s="22"/>
      <c r="KQY32" s="22"/>
      <c r="KQZ32" s="15"/>
      <c r="KRA32" s="23"/>
      <c r="KRB32" s="21"/>
      <c r="KRC32"/>
      <c r="KRD32" s="4"/>
      <c r="KRE32" s="4"/>
      <c r="KRF32"/>
      <c r="KRG32" s="22"/>
      <c r="KRH32" s="22"/>
      <c r="KRI32" s="22"/>
      <c r="KRJ32" s="15"/>
      <c r="KRK32" s="23"/>
      <c r="KRL32" s="21"/>
      <c r="KRM32"/>
      <c r="KRN32" s="4"/>
      <c r="KRO32" s="4"/>
      <c r="KRP32"/>
      <c r="KRQ32" s="22"/>
      <c r="KRR32" s="22"/>
      <c r="KRS32" s="22"/>
      <c r="KRT32" s="15"/>
      <c r="KRU32" s="23"/>
      <c r="KRV32" s="21"/>
      <c r="KRW32"/>
      <c r="KRX32" s="4"/>
      <c r="KRY32" s="4"/>
      <c r="KRZ32"/>
      <c r="KSA32" s="22"/>
      <c r="KSB32" s="22"/>
      <c r="KSC32" s="22"/>
      <c r="KSD32" s="15"/>
      <c r="KSE32" s="23"/>
      <c r="KSF32" s="21"/>
      <c r="KSG32"/>
      <c r="KSH32" s="4"/>
      <c r="KSI32" s="4"/>
      <c r="KSJ32"/>
      <c r="KSK32" s="22"/>
      <c r="KSL32" s="22"/>
      <c r="KSM32" s="22"/>
      <c r="KSN32" s="15"/>
      <c r="KSO32" s="23"/>
      <c r="KSP32" s="21"/>
      <c r="KSQ32"/>
      <c r="KSR32" s="4"/>
      <c r="KSS32" s="4"/>
      <c r="KST32"/>
      <c r="KSU32" s="22"/>
      <c r="KSV32" s="22"/>
      <c r="KSW32" s="22"/>
      <c r="KSX32" s="15"/>
      <c r="KSY32" s="23"/>
      <c r="KSZ32" s="21"/>
      <c r="KTA32"/>
      <c r="KTB32" s="4"/>
      <c r="KTC32" s="4"/>
      <c r="KTD32"/>
      <c r="KTE32" s="22"/>
      <c r="KTF32" s="22"/>
      <c r="KTG32" s="22"/>
      <c r="KTH32" s="15"/>
      <c r="KTI32" s="23"/>
      <c r="KTJ32" s="21"/>
      <c r="KTK32"/>
      <c r="KTL32" s="4"/>
      <c r="KTM32" s="4"/>
      <c r="KTN32"/>
      <c r="KTO32" s="22"/>
      <c r="KTP32" s="22"/>
      <c r="KTQ32" s="22"/>
      <c r="KTR32" s="15"/>
      <c r="KTS32" s="23"/>
      <c r="KTT32" s="21"/>
      <c r="KTU32"/>
      <c r="KTV32" s="4"/>
      <c r="KTW32" s="4"/>
      <c r="KTX32"/>
      <c r="KTY32" s="22"/>
      <c r="KTZ32" s="22"/>
      <c r="KUA32" s="22"/>
      <c r="KUB32" s="15"/>
      <c r="KUC32" s="23"/>
      <c r="KUD32" s="21"/>
      <c r="KUE32"/>
      <c r="KUF32" s="4"/>
      <c r="KUG32" s="4"/>
      <c r="KUH32"/>
      <c r="KUI32" s="22"/>
      <c r="KUJ32" s="22"/>
      <c r="KUK32" s="22"/>
      <c r="KUL32" s="15"/>
      <c r="KUM32" s="23"/>
      <c r="KUN32" s="21"/>
      <c r="KUO32"/>
      <c r="KUP32" s="4"/>
      <c r="KUQ32" s="4"/>
      <c r="KUR32"/>
      <c r="KUS32" s="22"/>
      <c r="KUT32" s="22"/>
      <c r="KUU32" s="22"/>
      <c r="KUV32" s="15"/>
      <c r="KUW32" s="23"/>
      <c r="KUX32" s="21"/>
      <c r="KUY32"/>
      <c r="KUZ32" s="4"/>
      <c r="KVA32" s="4"/>
      <c r="KVB32"/>
      <c r="KVC32" s="22"/>
      <c r="KVD32" s="22"/>
      <c r="KVE32" s="22"/>
      <c r="KVF32" s="15"/>
      <c r="KVG32" s="23"/>
      <c r="KVH32" s="21"/>
      <c r="KVI32"/>
      <c r="KVJ32" s="4"/>
      <c r="KVK32" s="4"/>
      <c r="KVL32"/>
      <c r="KVM32" s="22"/>
      <c r="KVN32" s="22"/>
      <c r="KVO32" s="22"/>
      <c r="KVP32" s="15"/>
      <c r="KVQ32" s="23"/>
      <c r="KVR32" s="21"/>
      <c r="KVS32"/>
      <c r="KVT32" s="4"/>
      <c r="KVU32" s="4"/>
      <c r="KVV32"/>
      <c r="KVW32" s="22"/>
      <c r="KVX32" s="22"/>
      <c r="KVY32" s="22"/>
      <c r="KVZ32" s="15"/>
      <c r="KWA32" s="23"/>
      <c r="KWB32" s="21"/>
      <c r="KWC32"/>
      <c r="KWD32" s="4"/>
      <c r="KWE32" s="4"/>
      <c r="KWF32"/>
      <c r="KWG32" s="22"/>
      <c r="KWH32" s="22"/>
      <c r="KWI32" s="22"/>
      <c r="KWJ32" s="15"/>
      <c r="KWK32" s="23"/>
      <c r="KWL32" s="21"/>
      <c r="KWM32"/>
      <c r="KWN32" s="4"/>
      <c r="KWO32" s="4"/>
      <c r="KWP32"/>
      <c r="KWQ32" s="22"/>
      <c r="KWR32" s="22"/>
      <c r="KWS32" s="22"/>
      <c r="KWT32" s="15"/>
      <c r="KWU32" s="23"/>
      <c r="KWV32" s="21"/>
      <c r="KWW32"/>
      <c r="KWX32" s="4"/>
      <c r="KWY32" s="4"/>
      <c r="KWZ32"/>
      <c r="KXA32" s="22"/>
      <c r="KXB32" s="22"/>
      <c r="KXC32" s="22"/>
      <c r="KXD32" s="15"/>
      <c r="KXE32" s="23"/>
      <c r="KXF32" s="21"/>
      <c r="KXG32"/>
      <c r="KXH32" s="4"/>
      <c r="KXI32" s="4"/>
      <c r="KXJ32"/>
      <c r="KXK32" s="22"/>
      <c r="KXL32" s="22"/>
      <c r="KXM32" s="22"/>
      <c r="KXN32" s="15"/>
      <c r="KXO32" s="23"/>
      <c r="KXP32" s="21"/>
      <c r="KXQ32"/>
      <c r="KXR32" s="4"/>
      <c r="KXS32" s="4"/>
      <c r="KXT32"/>
      <c r="KXU32" s="22"/>
      <c r="KXV32" s="22"/>
      <c r="KXW32" s="22"/>
      <c r="KXX32" s="15"/>
      <c r="KXY32" s="23"/>
      <c r="KXZ32" s="21"/>
      <c r="KYA32"/>
      <c r="KYB32" s="4"/>
      <c r="KYC32" s="4"/>
      <c r="KYD32"/>
      <c r="KYE32" s="22"/>
      <c r="KYF32" s="22"/>
      <c r="KYG32" s="22"/>
      <c r="KYH32" s="15"/>
      <c r="KYI32" s="23"/>
      <c r="KYJ32" s="21"/>
      <c r="KYK32"/>
      <c r="KYL32" s="4"/>
      <c r="KYM32" s="4"/>
      <c r="KYN32"/>
      <c r="KYO32" s="22"/>
      <c r="KYP32" s="22"/>
      <c r="KYQ32" s="22"/>
      <c r="KYR32" s="15"/>
      <c r="KYS32" s="23"/>
      <c r="KYT32" s="21"/>
      <c r="KYU32"/>
      <c r="KYV32" s="4"/>
      <c r="KYW32" s="4"/>
      <c r="KYX32"/>
      <c r="KYY32" s="22"/>
      <c r="KYZ32" s="22"/>
      <c r="KZA32" s="22"/>
      <c r="KZB32" s="15"/>
      <c r="KZC32" s="23"/>
      <c r="KZD32" s="21"/>
      <c r="KZE32"/>
      <c r="KZF32" s="4"/>
      <c r="KZG32" s="4"/>
      <c r="KZH32"/>
      <c r="KZI32" s="22"/>
      <c r="KZJ32" s="22"/>
      <c r="KZK32" s="22"/>
      <c r="KZL32" s="15"/>
      <c r="KZM32" s="23"/>
      <c r="KZN32" s="21"/>
      <c r="KZO32"/>
      <c r="KZP32" s="4"/>
      <c r="KZQ32" s="4"/>
      <c r="KZR32"/>
      <c r="KZS32" s="22"/>
      <c r="KZT32" s="22"/>
      <c r="KZU32" s="22"/>
      <c r="KZV32" s="15"/>
      <c r="KZW32" s="23"/>
      <c r="KZX32" s="21"/>
      <c r="KZY32"/>
      <c r="KZZ32" s="4"/>
      <c r="LAA32" s="4"/>
      <c r="LAB32"/>
      <c r="LAC32" s="22"/>
      <c r="LAD32" s="22"/>
      <c r="LAE32" s="22"/>
      <c r="LAF32" s="15"/>
      <c r="LAG32" s="23"/>
      <c r="LAH32" s="21"/>
      <c r="LAI32"/>
      <c r="LAJ32" s="4"/>
      <c r="LAK32" s="4"/>
      <c r="LAL32"/>
      <c r="LAM32" s="22"/>
      <c r="LAN32" s="22"/>
      <c r="LAO32" s="22"/>
      <c r="LAP32" s="15"/>
      <c r="LAQ32" s="23"/>
      <c r="LAR32" s="21"/>
      <c r="LAS32"/>
      <c r="LAT32" s="4"/>
      <c r="LAU32" s="4"/>
      <c r="LAV32"/>
      <c r="LAW32" s="22"/>
      <c r="LAX32" s="22"/>
      <c r="LAY32" s="22"/>
      <c r="LAZ32" s="15"/>
      <c r="LBA32" s="23"/>
      <c r="LBB32" s="21"/>
      <c r="LBC32"/>
      <c r="LBD32" s="4"/>
      <c r="LBE32" s="4"/>
      <c r="LBF32"/>
      <c r="LBG32" s="22"/>
      <c r="LBH32" s="22"/>
      <c r="LBI32" s="22"/>
      <c r="LBJ32" s="15"/>
      <c r="LBK32" s="23"/>
      <c r="LBL32" s="21"/>
      <c r="LBM32"/>
      <c r="LBN32" s="4"/>
      <c r="LBO32" s="4"/>
      <c r="LBP32"/>
      <c r="LBQ32" s="22"/>
      <c r="LBR32" s="22"/>
      <c r="LBS32" s="22"/>
      <c r="LBT32" s="15"/>
      <c r="LBU32" s="23"/>
      <c r="LBV32" s="21"/>
      <c r="LBW32"/>
      <c r="LBX32" s="4"/>
      <c r="LBY32" s="4"/>
      <c r="LBZ32"/>
      <c r="LCA32" s="22"/>
      <c r="LCB32" s="22"/>
      <c r="LCC32" s="22"/>
      <c r="LCD32" s="15"/>
      <c r="LCE32" s="23"/>
      <c r="LCF32" s="21"/>
      <c r="LCG32"/>
      <c r="LCH32" s="4"/>
      <c r="LCI32" s="4"/>
      <c r="LCJ32"/>
      <c r="LCK32" s="22"/>
      <c r="LCL32" s="22"/>
      <c r="LCM32" s="22"/>
      <c r="LCN32" s="15"/>
      <c r="LCO32" s="23"/>
      <c r="LCP32" s="21"/>
      <c r="LCQ32"/>
      <c r="LCR32" s="4"/>
      <c r="LCS32" s="4"/>
      <c r="LCT32"/>
      <c r="LCU32" s="22"/>
      <c r="LCV32" s="22"/>
      <c r="LCW32" s="22"/>
      <c r="LCX32" s="15"/>
      <c r="LCY32" s="23"/>
      <c r="LCZ32" s="21"/>
      <c r="LDA32"/>
      <c r="LDB32" s="4"/>
      <c r="LDC32" s="4"/>
      <c r="LDD32"/>
      <c r="LDE32" s="22"/>
      <c r="LDF32" s="22"/>
      <c r="LDG32" s="22"/>
      <c r="LDH32" s="15"/>
      <c r="LDI32" s="23"/>
      <c r="LDJ32" s="21"/>
      <c r="LDK32"/>
      <c r="LDL32" s="4"/>
      <c r="LDM32" s="4"/>
      <c r="LDN32"/>
      <c r="LDO32" s="22"/>
      <c r="LDP32" s="22"/>
      <c r="LDQ32" s="22"/>
      <c r="LDR32" s="15"/>
      <c r="LDS32" s="23"/>
      <c r="LDT32" s="21"/>
      <c r="LDU32"/>
      <c r="LDV32" s="4"/>
      <c r="LDW32" s="4"/>
      <c r="LDX32"/>
      <c r="LDY32" s="22"/>
      <c r="LDZ32" s="22"/>
      <c r="LEA32" s="22"/>
      <c r="LEB32" s="15"/>
      <c r="LEC32" s="23"/>
      <c r="LED32" s="21"/>
      <c r="LEE32"/>
      <c r="LEF32" s="4"/>
      <c r="LEG32" s="4"/>
      <c r="LEH32"/>
      <c r="LEI32" s="22"/>
      <c r="LEJ32" s="22"/>
      <c r="LEK32" s="22"/>
      <c r="LEL32" s="15"/>
      <c r="LEM32" s="23"/>
      <c r="LEN32" s="21"/>
      <c r="LEO32"/>
      <c r="LEP32" s="4"/>
      <c r="LEQ32" s="4"/>
      <c r="LER32"/>
      <c r="LES32" s="22"/>
      <c r="LET32" s="22"/>
      <c r="LEU32" s="22"/>
      <c r="LEV32" s="15"/>
      <c r="LEW32" s="23"/>
      <c r="LEX32" s="21"/>
      <c r="LEY32"/>
      <c r="LEZ32" s="4"/>
      <c r="LFA32" s="4"/>
      <c r="LFB32"/>
      <c r="LFC32" s="22"/>
      <c r="LFD32" s="22"/>
      <c r="LFE32" s="22"/>
      <c r="LFF32" s="15"/>
      <c r="LFG32" s="23"/>
      <c r="LFH32" s="21"/>
      <c r="LFI32"/>
      <c r="LFJ32" s="4"/>
      <c r="LFK32" s="4"/>
      <c r="LFL32"/>
      <c r="LFM32" s="22"/>
      <c r="LFN32" s="22"/>
      <c r="LFO32" s="22"/>
      <c r="LFP32" s="15"/>
      <c r="LFQ32" s="23"/>
      <c r="LFR32" s="21"/>
      <c r="LFS32"/>
      <c r="LFT32" s="4"/>
      <c r="LFU32" s="4"/>
      <c r="LFV32"/>
      <c r="LFW32" s="22"/>
      <c r="LFX32" s="22"/>
      <c r="LFY32" s="22"/>
      <c r="LFZ32" s="15"/>
      <c r="LGA32" s="23"/>
      <c r="LGB32" s="21"/>
      <c r="LGC32"/>
      <c r="LGD32" s="4"/>
      <c r="LGE32" s="4"/>
      <c r="LGF32"/>
      <c r="LGG32" s="22"/>
      <c r="LGH32" s="22"/>
      <c r="LGI32" s="22"/>
      <c r="LGJ32" s="15"/>
      <c r="LGK32" s="23"/>
      <c r="LGL32" s="21"/>
      <c r="LGM32"/>
      <c r="LGN32" s="4"/>
      <c r="LGO32" s="4"/>
      <c r="LGP32"/>
      <c r="LGQ32" s="22"/>
      <c r="LGR32" s="22"/>
      <c r="LGS32" s="22"/>
      <c r="LGT32" s="15"/>
      <c r="LGU32" s="23"/>
      <c r="LGV32" s="21"/>
      <c r="LGW32"/>
      <c r="LGX32" s="4"/>
      <c r="LGY32" s="4"/>
      <c r="LGZ32"/>
      <c r="LHA32" s="22"/>
      <c r="LHB32" s="22"/>
      <c r="LHC32" s="22"/>
      <c r="LHD32" s="15"/>
      <c r="LHE32" s="23"/>
      <c r="LHF32" s="21"/>
      <c r="LHG32"/>
      <c r="LHH32" s="4"/>
      <c r="LHI32" s="4"/>
      <c r="LHJ32"/>
      <c r="LHK32" s="22"/>
      <c r="LHL32" s="22"/>
      <c r="LHM32" s="22"/>
      <c r="LHN32" s="15"/>
      <c r="LHO32" s="23"/>
      <c r="LHP32" s="21"/>
      <c r="LHQ32"/>
      <c r="LHR32" s="4"/>
      <c r="LHS32" s="4"/>
      <c r="LHT32"/>
      <c r="LHU32" s="22"/>
      <c r="LHV32" s="22"/>
      <c r="LHW32" s="22"/>
      <c r="LHX32" s="15"/>
      <c r="LHY32" s="23"/>
      <c r="LHZ32" s="21"/>
      <c r="LIA32"/>
      <c r="LIB32" s="4"/>
      <c r="LIC32" s="4"/>
      <c r="LID32"/>
      <c r="LIE32" s="22"/>
      <c r="LIF32" s="22"/>
      <c r="LIG32" s="22"/>
      <c r="LIH32" s="15"/>
      <c r="LII32" s="23"/>
      <c r="LIJ32" s="21"/>
      <c r="LIK32"/>
      <c r="LIL32" s="4"/>
      <c r="LIM32" s="4"/>
      <c r="LIN32"/>
      <c r="LIO32" s="22"/>
      <c r="LIP32" s="22"/>
      <c r="LIQ32" s="22"/>
      <c r="LIR32" s="15"/>
      <c r="LIS32" s="23"/>
      <c r="LIT32" s="21"/>
      <c r="LIU32"/>
      <c r="LIV32" s="4"/>
      <c r="LIW32" s="4"/>
      <c r="LIX32"/>
      <c r="LIY32" s="22"/>
      <c r="LIZ32" s="22"/>
      <c r="LJA32" s="22"/>
      <c r="LJB32" s="15"/>
      <c r="LJC32" s="23"/>
      <c r="LJD32" s="21"/>
      <c r="LJE32"/>
      <c r="LJF32" s="4"/>
      <c r="LJG32" s="4"/>
      <c r="LJH32"/>
      <c r="LJI32" s="22"/>
      <c r="LJJ32" s="22"/>
      <c r="LJK32" s="22"/>
      <c r="LJL32" s="15"/>
      <c r="LJM32" s="23"/>
      <c r="LJN32" s="21"/>
      <c r="LJO32"/>
      <c r="LJP32" s="4"/>
      <c r="LJQ32" s="4"/>
      <c r="LJR32"/>
      <c r="LJS32" s="22"/>
      <c r="LJT32" s="22"/>
      <c r="LJU32" s="22"/>
      <c r="LJV32" s="15"/>
      <c r="LJW32" s="23"/>
      <c r="LJX32" s="21"/>
      <c r="LJY32"/>
      <c r="LJZ32" s="4"/>
      <c r="LKA32" s="4"/>
      <c r="LKB32"/>
      <c r="LKC32" s="22"/>
      <c r="LKD32" s="22"/>
      <c r="LKE32" s="22"/>
      <c r="LKF32" s="15"/>
      <c r="LKG32" s="23"/>
      <c r="LKH32" s="21"/>
      <c r="LKI32"/>
      <c r="LKJ32" s="4"/>
      <c r="LKK32" s="4"/>
      <c r="LKL32"/>
      <c r="LKM32" s="22"/>
      <c r="LKN32" s="22"/>
      <c r="LKO32" s="22"/>
      <c r="LKP32" s="15"/>
      <c r="LKQ32" s="23"/>
      <c r="LKR32" s="21"/>
      <c r="LKS32"/>
      <c r="LKT32" s="4"/>
      <c r="LKU32" s="4"/>
      <c r="LKV32"/>
      <c r="LKW32" s="22"/>
      <c r="LKX32" s="22"/>
      <c r="LKY32" s="22"/>
      <c r="LKZ32" s="15"/>
      <c r="LLA32" s="23"/>
      <c r="LLB32" s="21"/>
      <c r="LLC32"/>
      <c r="LLD32" s="4"/>
      <c r="LLE32" s="4"/>
      <c r="LLF32"/>
      <c r="LLG32" s="22"/>
      <c r="LLH32" s="22"/>
      <c r="LLI32" s="22"/>
      <c r="LLJ32" s="15"/>
      <c r="LLK32" s="23"/>
      <c r="LLL32" s="21"/>
      <c r="LLM32"/>
      <c r="LLN32" s="4"/>
      <c r="LLO32" s="4"/>
      <c r="LLP32"/>
      <c r="LLQ32" s="22"/>
      <c r="LLR32" s="22"/>
      <c r="LLS32" s="22"/>
      <c r="LLT32" s="15"/>
      <c r="LLU32" s="23"/>
      <c r="LLV32" s="21"/>
      <c r="LLW32"/>
      <c r="LLX32" s="4"/>
      <c r="LLY32" s="4"/>
      <c r="LLZ32"/>
      <c r="LMA32" s="22"/>
      <c r="LMB32" s="22"/>
      <c r="LMC32" s="22"/>
      <c r="LMD32" s="15"/>
      <c r="LME32" s="23"/>
      <c r="LMF32" s="21"/>
      <c r="LMG32"/>
      <c r="LMH32" s="4"/>
      <c r="LMI32" s="4"/>
      <c r="LMJ32"/>
      <c r="LMK32" s="22"/>
      <c r="LML32" s="22"/>
      <c r="LMM32" s="22"/>
      <c r="LMN32" s="15"/>
      <c r="LMO32" s="23"/>
      <c r="LMP32" s="21"/>
      <c r="LMQ32"/>
      <c r="LMR32" s="4"/>
      <c r="LMS32" s="4"/>
      <c r="LMT32"/>
      <c r="LMU32" s="22"/>
      <c r="LMV32" s="22"/>
      <c r="LMW32" s="22"/>
      <c r="LMX32" s="15"/>
      <c r="LMY32" s="23"/>
      <c r="LMZ32" s="21"/>
      <c r="LNA32"/>
      <c r="LNB32" s="4"/>
      <c r="LNC32" s="4"/>
      <c r="LND32"/>
      <c r="LNE32" s="22"/>
      <c r="LNF32" s="22"/>
      <c r="LNG32" s="22"/>
      <c r="LNH32" s="15"/>
      <c r="LNI32" s="23"/>
      <c r="LNJ32" s="21"/>
      <c r="LNK32"/>
      <c r="LNL32" s="4"/>
      <c r="LNM32" s="4"/>
      <c r="LNN32"/>
      <c r="LNO32" s="22"/>
      <c r="LNP32" s="22"/>
      <c r="LNQ32" s="22"/>
      <c r="LNR32" s="15"/>
      <c r="LNS32" s="23"/>
      <c r="LNT32" s="21"/>
      <c r="LNU32"/>
      <c r="LNV32" s="4"/>
      <c r="LNW32" s="4"/>
      <c r="LNX32"/>
      <c r="LNY32" s="22"/>
      <c r="LNZ32" s="22"/>
      <c r="LOA32" s="22"/>
      <c r="LOB32" s="15"/>
      <c r="LOC32" s="23"/>
      <c r="LOD32" s="21"/>
      <c r="LOE32"/>
      <c r="LOF32" s="4"/>
      <c r="LOG32" s="4"/>
      <c r="LOH32"/>
      <c r="LOI32" s="22"/>
      <c r="LOJ32" s="22"/>
      <c r="LOK32" s="22"/>
      <c r="LOL32" s="15"/>
      <c r="LOM32" s="23"/>
      <c r="LON32" s="21"/>
      <c r="LOO32"/>
      <c r="LOP32" s="4"/>
      <c r="LOQ32" s="4"/>
      <c r="LOR32"/>
      <c r="LOS32" s="22"/>
      <c r="LOT32" s="22"/>
      <c r="LOU32" s="22"/>
      <c r="LOV32" s="15"/>
      <c r="LOW32" s="23"/>
      <c r="LOX32" s="21"/>
      <c r="LOY32"/>
      <c r="LOZ32" s="4"/>
      <c r="LPA32" s="4"/>
      <c r="LPB32"/>
      <c r="LPC32" s="22"/>
      <c r="LPD32" s="22"/>
      <c r="LPE32" s="22"/>
      <c r="LPF32" s="15"/>
      <c r="LPG32" s="23"/>
      <c r="LPH32" s="21"/>
      <c r="LPI32"/>
      <c r="LPJ32" s="4"/>
      <c r="LPK32" s="4"/>
      <c r="LPL32"/>
      <c r="LPM32" s="22"/>
      <c r="LPN32" s="22"/>
      <c r="LPO32" s="22"/>
      <c r="LPP32" s="15"/>
      <c r="LPQ32" s="23"/>
      <c r="LPR32" s="21"/>
      <c r="LPS32"/>
      <c r="LPT32" s="4"/>
      <c r="LPU32" s="4"/>
      <c r="LPV32"/>
      <c r="LPW32" s="22"/>
      <c r="LPX32" s="22"/>
      <c r="LPY32" s="22"/>
      <c r="LPZ32" s="15"/>
      <c r="LQA32" s="23"/>
      <c r="LQB32" s="21"/>
      <c r="LQC32"/>
      <c r="LQD32" s="4"/>
      <c r="LQE32" s="4"/>
      <c r="LQF32"/>
      <c r="LQG32" s="22"/>
      <c r="LQH32" s="22"/>
      <c r="LQI32" s="22"/>
      <c r="LQJ32" s="15"/>
      <c r="LQK32" s="23"/>
      <c r="LQL32" s="21"/>
      <c r="LQM32"/>
      <c r="LQN32" s="4"/>
      <c r="LQO32" s="4"/>
      <c r="LQP32"/>
      <c r="LQQ32" s="22"/>
      <c r="LQR32" s="22"/>
      <c r="LQS32" s="22"/>
      <c r="LQT32" s="15"/>
      <c r="LQU32" s="23"/>
      <c r="LQV32" s="21"/>
      <c r="LQW32"/>
      <c r="LQX32" s="4"/>
      <c r="LQY32" s="4"/>
      <c r="LQZ32"/>
      <c r="LRA32" s="22"/>
      <c r="LRB32" s="22"/>
      <c r="LRC32" s="22"/>
      <c r="LRD32" s="15"/>
      <c r="LRE32" s="23"/>
      <c r="LRF32" s="21"/>
      <c r="LRG32"/>
      <c r="LRH32" s="4"/>
      <c r="LRI32" s="4"/>
      <c r="LRJ32"/>
      <c r="LRK32" s="22"/>
      <c r="LRL32" s="22"/>
      <c r="LRM32" s="22"/>
      <c r="LRN32" s="15"/>
      <c r="LRO32" s="23"/>
      <c r="LRP32" s="21"/>
      <c r="LRQ32"/>
      <c r="LRR32" s="4"/>
      <c r="LRS32" s="4"/>
      <c r="LRT32"/>
      <c r="LRU32" s="22"/>
      <c r="LRV32" s="22"/>
      <c r="LRW32" s="22"/>
      <c r="LRX32" s="15"/>
      <c r="LRY32" s="23"/>
      <c r="LRZ32" s="21"/>
      <c r="LSA32"/>
      <c r="LSB32" s="4"/>
      <c r="LSC32" s="4"/>
      <c r="LSD32"/>
      <c r="LSE32" s="22"/>
      <c r="LSF32" s="22"/>
      <c r="LSG32" s="22"/>
      <c r="LSH32" s="15"/>
      <c r="LSI32" s="23"/>
      <c r="LSJ32" s="21"/>
      <c r="LSK32"/>
      <c r="LSL32" s="4"/>
      <c r="LSM32" s="4"/>
      <c r="LSN32"/>
      <c r="LSO32" s="22"/>
      <c r="LSP32" s="22"/>
      <c r="LSQ32" s="22"/>
      <c r="LSR32" s="15"/>
      <c r="LSS32" s="23"/>
      <c r="LST32" s="21"/>
      <c r="LSU32"/>
      <c r="LSV32" s="4"/>
      <c r="LSW32" s="4"/>
      <c r="LSX32"/>
      <c r="LSY32" s="22"/>
      <c r="LSZ32" s="22"/>
      <c r="LTA32" s="22"/>
      <c r="LTB32" s="15"/>
      <c r="LTC32" s="23"/>
      <c r="LTD32" s="21"/>
      <c r="LTE32"/>
      <c r="LTF32" s="4"/>
      <c r="LTG32" s="4"/>
      <c r="LTH32"/>
      <c r="LTI32" s="22"/>
      <c r="LTJ32" s="22"/>
      <c r="LTK32" s="22"/>
      <c r="LTL32" s="15"/>
      <c r="LTM32" s="23"/>
      <c r="LTN32" s="21"/>
      <c r="LTO32"/>
      <c r="LTP32" s="4"/>
      <c r="LTQ32" s="4"/>
      <c r="LTR32"/>
      <c r="LTS32" s="22"/>
      <c r="LTT32" s="22"/>
      <c r="LTU32" s="22"/>
      <c r="LTV32" s="15"/>
      <c r="LTW32" s="23"/>
      <c r="LTX32" s="21"/>
      <c r="LTY32"/>
      <c r="LTZ32" s="4"/>
      <c r="LUA32" s="4"/>
      <c r="LUB32"/>
      <c r="LUC32" s="22"/>
      <c r="LUD32" s="22"/>
      <c r="LUE32" s="22"/>
      <c r="LUF32" s="15"/>
      <c r="LUG32" s="23"/>
      <c r="LUH32" s="21"/>
      <c r="LUI32"/>
      <c r="LUJ32" s="4"/>
      <c r="LUK32" s="4"/>
      <c r="LUL32"/>
      <c r="LUM32" s="22"/>
      <c r="LUN32" s="22"/>
      <c r="LUO32" s="22"/>
      <c r="LUP32" s="15"/>
      <c r="LUQ32" s="23"/>
      <c r="LUR32" s="21"/>
      <c r="LUS32"/>
      <c r="LUT32" s="4"/>
      <c r="LUU32" s="4"/>
      <c r="LUV32"/>
      <c r="LUW32" s="22"/>
      <c r="LUX32" s="22"/>
      <c r="LUY32" s="22"/>
      <c r="LUZ32" s="15"/>
      <c r="LVA32" s="23"/>
      <c r="LVB32" s="21"/>
      <c r="LVC32"/>
      <c r="LVD32" s="4"/>
      <c r="LVE32" s="4"/>
      <c r="LVF32"/>
      <c r="LVG32" s="22"/>
      <c r="LVH32" s="22"/>
      <c r="LVI32" s="22"/>
      <c r="LVJ32" s="15"/>
      <c r="LVK32" s="23"/>
      <c r="LVL32" s="21"/>
      <c r="LVM32"/>
      <c r="LVN32" s="4"/>
      <c r="LVO32" s="4"/>
      <c r="LVP32"/>
      <c r="LVQ32" s="22"/>
      <c r="LVR32" s="22"/>
      <c r="LVS32" s="22"/>
      <c r="LVT32" s="15"/>
      <c r="LVU32" s="23"/>
      <c r="LVV32" s="21"/>
      <c r="LVW32"/>
      <c r="LVX32" s="4"/>
      <c r="LVY32" s="4"/>
      <c r="LVZ32"/>
      <c r="LWA32" s="22"/>
      <c r="LWB32" s="22"/>
      <c r="LWC32" s="22"/>
      <c r="LWD32" s="15"/>
      <c r="LWE32" s="23"/>
      <c r="LWF32" s="21"/>
      <c r="LWG32"/>
      <c r="LWH32" s="4"/>
      <c r="LWI32" s="4"/>
      <c r="LWJ32"/>
      <c r="LWK32" s="22"/>
      <c r="LWL32" s="22"/>
      <c r="LWM32" s="22"/>
      <c r="LWN32" s="15"/>
      <c r="LWO32" s="23"/>
      <c r="LWP32" s="21"/>
      <c r="LWQ32"/>
      <c r="LWR32" s="4"/>
      <c r="LWS32" s="4"/>
      <c r="LWT32"/>
      <c r="LWU32" s="22"/>
      <c r="LWV32" s="22"/>
      <c r="LWW32" s="22"/>
      <c r="LWX32" s="15"/>
      <c r="LWY32" s="23"/>
      <c r="LWZ32" s="21"/>
      <c r="LXA32"/>
      <c r="LXB32" s="4"/>
      <c r="LXC32" s="4"/>
      <c r="LXD32"/>
      <c r="LXE32" s="22"/>
      <c r="LXF32" s="22"/>
      <c r="LXG32" s="22"/>
      <c r="LXH32" s="15"/>
      <c r="LXI32" s="23"/>
      <c r="LXJ32" s="21"/>
      <c r="LXK32"/>
      <c r="LXL32" s="4"/>
      <c r="LXM32" s="4"/>
      <c r="LXN32"/>
      <c r="LXO32" s="22"/>
      <c r="LXP32" s="22"/>
      <c r="LXQ32" s="22"/>
      <c r="LXR32" s="15"/>
      <c r="LXS32" s="23"/>
      <c r="LXT32" s="21"/>
      <c r="LXU32"/>
      <c r="LXV32" s="4"/>
      <c r="LXW32" s="4"/>
      <c r="LXX32"/>
      <c r="LXY32" s="22"/>
      <c r="LXZ32" s="22"/>
      <c r="LYA32" s="22"/>
      <c r="LYB32" s="15"/>
      <c r="LYC32" s="23"/>
      <c r="LYD32" s="21"/>
      <c r="LYE32"/>
      <c r="LYF32" s="4"/>
      <c r="LYG32" s="4"/>
      <c r="LYH32"/>
      <c r="LYI32" s="22"/>
      <c r="LYJ32" s="22"/>
      <c r="LYK32" s="22"/>
      <c r="LYL32" s="15"/>
      <c r="LYM32" s="23"/>
      <c r="LYN32" s="21"/>
      <c r="LYO32"/>
      <c r="LYP32" s="4"/>
      <c r="LYQ32" s="4"/>
      <c r="LYR32"/>
      <c r="LYS32" s="22"/>
      <c r="LYT32" s="22"/>
      <c r="LYU32" s="22"/>
      <c r="LYV32" s="15"/>
      <c r="LYW32" s="23"/>
      <c r="LYX32" s="21"/>
      <c r="LYY32"/>
      <c r="LYZ32" s="4"/>
      <c r="LZA32" s="4"/>
      <c r="LZB32"/>
      <c r="LZC32" s="22"/>
      <c r="LZD32" s="22"/>
      <c r="LZE32" s="22"/>
      <c r="LZF32" s="15"/>
      <c r="LZG32" s="23"/>
      <c r="LZH32" s="21"/>
      <c r="LZI32"/>
      <c r="LZJ32" s="4"/>
      <c r="LZK32" s="4"/>
      <c r="LZL32"/>
      <c r="LZM32" s="22"/>
      <c r="LZN32" s="22"/>
      <c r="LZO32" s="22"/>
      <c r="LZP32" s="15"/>
      <c r="LZQ32" s="23"/>
      <c r="LZR32" s="21"/>
      <c r="LZS32"/>
      <c r="LZT32" s="4"/>
      <c r="LZU32" s="4"/>
      <c r="LZV32"/>
      <c r="LZW32" s="22"/>
      <c r="LZX32" s="22"/>
      <c r="LZY32" s="22"/>
      <c r="LZZ32" s="15"/>
      <c r="MAA32" s="23"/>
      <c r="MAB32" s="21"/>
      <c r="MAC32"/>
      <c r="MAD32" s="4"/>
      <c r="MAE32" s="4"/>
      <c r="MAF32"/>
      <c r="MAG32" s="22"/>
      <c r="MAH32" s="22"/>
      <c r="MAI32" s="22"/>
      <c r="MAJ32" s="15"/>
      <c r="MAK32" s="23"/>
      <c r="MAL32" s="21"/>
      <c r="MAM32"/>
      <c r="MAN32" s="4"/>
      <c r="MAO32" s="4"/>
      <c r="MAP32"/>
      <c r="MAQ32" s="22"/>
      <c r="MAR32" s="22"/>
      <c r="MAS32" s="22"/>
      <c r="MAT32" s="15"/>
      <c r="MAU32" s="23"/>
      <c r="MAV32" s="21"/>
      <c r="MAW32"/>
      <c r="MAX32" s="4"/>
      <c r="MAY32" s="4"/>
      <c r="MAZ32"/>
      <c r="MBA32" s="22"/>
      <c r="MBB32" s="22"/>
      <c r="MBC32" s="22"/>
      <c r="MBD32" s="15"/>
      <c r="MBE32" s="23"/>
      <c r="MBF32" s="21"/>
      <c r="MBG32"/>
      <c r="MBH32" s="4"/>
      <c r="MBI32" s="4"/>
      <c r="MBJ32"/>
      <c r="MBK32" s="22"/>
      <c r="MBL32" s="22"/>
      <c r="MBM32" s="22"/>
      <c r="MBN32" s="15"/>
      <c r="MBO32" s="23"/>
      <c r="MBP32" s="21"/>
      <c r="MBQ32"/>
      <c r="MBR32" s="4"/>
      <c r="MBS32" s="4"/>
      <c r="MBT32"/>
      <c r="MBU32" s="22"/>
      <c r="MBV32" s="22"/>
      <c r="MBW32" s="22"/>
      <c r="MBX32" s="15"/>
      <c r="MBY32" s="23"/>
      <c r="MBZ32" s="21"/>
      <c r="MCA32"/>
      <c r="MCB32" s="4"/>
      <c r="MCC32" s="4"/>
      <c r="MCD32"/>
      <c r="MCE32" s="22"/>
      <c r="MCF32" s="22"/>
      <c r="MCG32" s="22"/>
      <c r="MCH32" s="15"/>
      <c r="MCI32" s="23"/>
      <c r="MCJ32" s="21"/>
      <c r="MCK32"/>
      <c r="MCL32" s="4"/>
      <c r="MCM32" s="4"/>
      <c r="MCN32"/>
      <c r="MCO32" s="22"/>
      <c r="MCP32" s="22"/>
      <c r="MCQ32" s="22"/>
      <c r="MCR32" s="15"/>
      <c r="MCS32" s="23"/>
      <c r="MCT32" s="21"/>
      <c r="MCU32"/>
      <c r="MCV32" s="4"/>
      <c r="MCW32" s="4"/>
      <c r="MCX32"/>
      <c r="MCY32" s="22"/>
      <c r="MCZ32" s="22"/>
      <c r="MDA32" s="22"/>
      <c r="MDB32" s="15"/>
      <c r="MDC32" s="23"/>
      <c r="MDD32" s="21"/>
      <c r="MDE32"/>
      <c r="MDF32" s="4"/>
      <c r="MDG32" s="4"/>
      <c r="MDH32"/>
      <c r="MDI32" s="22"/>
      <c r="MDJ32" s="22"/>
      <c r="MDK32" s="22"/>
      <c r="MDL32" s="15"/>
      <c r="MDM32" s="23"/>
      <c r="MDN32" s="21"/>
      <c r="MDO32"/>
      <c r="MDP32" s="4"/>
      <c r="MDQ32" s="4"/>
      <c r="MDR32"/>
      <c r="MDS32" s="22"/>
      <c r="MDT32" s="22"/>
      <c r="MDU32" s="22"/>
      <c r="MDV32" s="15"/>
      <c r="MDW32" s="23"/>
      <c r="MDX32" s="21"/>
      <c r="MDY32"/>
      <c r="MDZ32" s="4"/>
      <c r="MEA32" s="4"/>
      <c r="MEB32"/>
      <c r="MEC32" s="22"/>
      <c r="MED32" s="22"/>
      <c r="MEE32" s="22"/>
      <c r="MEF32" s="15"/>
      <c r="MEG32" s="23"/>
      <c r="MEH32" s="21"/>
      <c r="MEI32"/>
      <c r="MEJ32" s="4"/>
      <c r="MEK32" s="4"/>
      <c r="MEL32"/>
      <c r="MEM32" s="22"/>
      <c r="MEN32" s="22"/>
      <c r="MEO32" s="22"/>
      <c r="MEP32" s="15"/>
      <c r="MEQ32" s="23"/>
      <c r="MER32" s="21"/>
      <c r="MES32"/>
      <c r="MET32" s="4"/>
      <c r="MEU32" s="4"/>
      <c r="MEV32"/>
      <c r="MEW32" s="22"/>
      <c r="MEX32" s="22"/>
      <c r="MEY32" s="22"/>
      <c r="MEZ32" s="15"/>
      <c r="MFA32" s="23"/>
      <c r="MFB32" s="21"/>
      <c r="MFC32"/>
      <c r="MFD32" s="4"/>
      <c r="MFE32" s="4"/>
      <c r="MFF32"/>
      <c r="MFG32" s="22"/>
      <c r="MFH32" s="22"/>
      <c r="MFI32" s="22"/>
      <c r="MFJ32" s="15"/>
      <c r="MFK32" s="23"/>
      <c r="MFL32" s="21"/>
      <c r="MFM32"/>
      <c r="MFN32" s="4"/>
      <c r="MFO32" s="4"/>
      <c r="MFP32"/>
      <c r="MFQ32" s="22"/>
      <c r="MFR32" s="22"/>
      <c r="MFS32" s="22"/>
      <c r="MFT32" s="15"/>
      <c r="MFU32" s="23"/>
      <c r="MFV32" s="21"/>
      <c r="MFW32"/>
      <c r="MFX32" s="4"/>
      <c r="MFY32" s="4"/>
      <c r="MFZ32"/>
      <c r="MGA32" s="22"/>
      <c r="MGB32" s="22"/>
      <c r="MGC32" s="22"/>
      <c r="MGD32" s="15"/>
      <c r="MGE32" s="23"/>
      <c r="MGF32" s="21"/>
      <c r="MGG32"/>
      <c r="MGH32" s="4"/>
      <c r="MGI32" s="4"/>
      <c r="MGJ32"/>
      <c r="MGK32" s="22"/>
      <c r="MGL32" s="22"/>
      <c r="MGM32" s="22"/>
      <c r="MGN32" s="15"/>
      <c r="MGO32" s="23"/>
      <c r="MGP32" s="21"/>
      <c r="MGQ32"/>
      <c r="MGR32" s="4"/>
      <c r="MGS32" s="4"/>
      <c r="MGT32"/>
      <c r="MGU32" s="22"/>
      <c r="MGV32" s="22"/>
      <c r="MGW32" s="22"/>
      <c r="MGX32" s="15"/>
      <c r="MGY32" s="23"/>
      <c r="MGZ32" s="21"/>
      <c r="MHA32"/>
      <c r="MHB32" s="4"/>
      <c r="MHC32" s="4"/>
      <c r="MHD32"/>
      <c r="MHE32" s="22"/>
      <c r="MHF32" s="22"/>
      <c r="MHG32" s="22"/>
      <c r="MHH32" s="15"/>
      <c r="MHI32" s="23"/>
      <c r="MHJ32" s="21"/>
      <c r="MHK32"/>
      <c r="MHL32" s="4"/>
      <c r="MHM32" s="4"/>
      <c r="MHN32"/>
      <c r="MHO32" s="22"/>
      <c r="MHP32" s="22"/>
      <c r="MHQ32" s="22"/>
      <c r="MHR32" s="15"/>
      <c r="MHS32" s="23"/>
      <c r="MHT32" s="21"/>
      <c r="MHU32"/>
      <c r="MHV32" s="4"/>
      <c r="MHW32" s="4"/>
      <c r="MHX32"/>
      <c r="MHY32" s="22"/>
      <c r="MHZ32" s="22"/>
      <c r="MIA32" s="22"/>
      <c r="MIB32" s="15"/>
      <c r="MIC32" s="23"/>
      <c r="MID32" s="21"/>
      <c r="MIE32"/>
      <c r="MIF32" s="4"/>
      <c r="MIG32" s="4"/>
      <c r="MIH32"/>
      <c r="MII32" s="22"/>
      <c r="MIJ32" s="22"/>
      <c r="MIK32" s="22"/>
      <c r="MIL32" s="15"/>
      <c r="MIM32" s="23"/>
      <c r="MIN32" s="21"/>
      <c r="MIO32"/>
      <c r="MIP32" s="4"/>
      <c r="MIQ32" s="4"/>
      <c r="MIR32"/>
      <c r="MIS32" s="22"/>
      <c r="MIT32" s="22"/>
      <c r="MIU32" s="22"/>
      <c r="MIV32" s="15"/>
      <c r="MIW32" s="23"/>
      <c r="MIX32" s="21"/>
      <c r="MIY32"/>
      <c r="MIZ32" s="4"/>
      <c r="MJA32" s="4"/>
      <c r="MJB32"/>
      <c r="MJC32" s="22"/>
      <c r="MJD32" s="22"/>
      <c r="MJE32" s="22"/>
      <c r="MJF32" s="15"/>
      <c r="MJG32" s="23"/>
      <c r="MJH32" s="21"/>
      <c r="MJI32"/>
      <c r="MJJ32" s="4"/>
      <c r="MJK32" s="4"/>
      <c r="MJL32"/>
      <c r="MJM32" s="22"/>
      <c r="MJN32" s="22"/>
      <c r="MJO32" s="22"/>
      <c r="MJP32" s="15"/>
      <c r="MJQ32" s="23"/>
      <c r="MJR32" s="21"/>
      <c r="MJS32"/>
      <c r="MJT32" s="4"/>
      <c r="MJU32" s="4"/>
      <c r="MJV32"/>
      <c r="MJW32" s="22"/>
      <c r="MJX32" s="22"/>
      <c r="MJY32" s="22"/>
      <c r="MJZ32" s="15"/>
      <c r="MKA32" s="23"/>
      <c r="MKB32" s="21"/>
      <c r="MKC32"/>
      <c r="MKD32" s="4"/>
      <c r="MKE32" s="4"/>
      <c r="MKF32"/>
      <c r="MKG32" s="22"/>
      <c r="MKH32" s="22"/>
      <c r="MKI32" s="22"/>
      <c r="MKJ32" s="15"/>
      <c r="MKK32" s="23"/>
      <c r="MKL32" s="21"/>
      <c r="MKM32"/>
      <c r="MKN32" s="4"/>
      <c r="MKO32" s="4"/>
      <c r="MKP32"/>
      <c r="MKQ32" s="22"/>
      <c r="MKR32" s="22"/>
      <c r="MKS32" s="22"/>
      <c r="MKT32" s="15"/>
      <c r="MKU32" s="23"/>
      <c r="MKV32" s="21"/>
      <c r="MKW32"/>
      <c r="MKX32" s="4"/>
      <c r="MKY32" s="4"/>
      <c r="MKZ32"/>
      <c r="MLA32" s="22"/>
      <c r="MLB32" s="22"/>
      <c r="MLC32" s="22"/>
      <c r="MLD32" s="15"/>
      <c r="MLE32" s="23"/>
      <c r="MLF32" s="21"/>
      <c r="MLG32"/>
      <c r="MLH32" s="4"/>
      <c r="MLI32" s="4"/>
      <c r="MLJ32"/>
      <c r="MLK32" s="22"/>
      <c r="MLL32" s="22"/>
      <c r="MLM32" s="22"/>
      <c r="MLN32" s="15"/>
      <c r="MLO32" s="23"/>
      <c r="MLP32" s="21"/>
      <c r="MLQ32"/>
      <c r="MLR32" s="4"/>
      <c r="MLS32" s="4"/>
      <c r="MLT32"/>
      <c r="MLU32" s="22"/>
      <c r="MLV32" s="22"/>
      <c r="MLW32" s="22"/>
      <c r="MLX32" s="15"/>
      <c r="MLY32" s="23"/>
      <c r="MLZ32" s="21"/>
      <c r="MMA32"/>
      <c r="MMB32" s="4"/>
      <c r="MMC32" s="4"/>
      <c r="MMD32"/>
      <c r="MME32" s="22"/>
      <c r="MMF32" s="22"/>
      <c r="MMG32" s="22"/>
      <c r="MMH32" s="15"/>
      <c r="MMI32" s="23"/>
      <c r="MMJ32" s="21"/>
      <c r="MMK32"/>
      <c r="MML32" s="4"/>
      <c r="MMM32" s="4"/>
      <c r="MMN32"/>
      <c r="MMO32" s="22"/>
      <c r="MMP32" s="22"/>
      <c r="MMQ32" s="22"/>
      <c r="MMR32" s="15"/>
      <c r="MMS32" s="23"/>
      <c r="MMT32" s="21"/>
      <c r="MMU32"/>
      <c r="MMV32" s="4"/>
      <c r="MMW32" s="4"/>
      <c r="MMX32"/>
      <c r="MMY32" s="22"/>
      <c r="MMZ32" s="22"/>
      <c r="MNA32" s="22"/>
      <c r="MNB32" s="15"/>
      <c r="MNC32" s="23"/>
      <c r="MND32" s="21"/>
      <c r="MNE32"/>
      <c r="MNF32" s="4"/>
      <c r="MNG32" s="4"/>
      <c r="MNH32"/>
      <c r="MNI32" s="22"/>
      <c r="MNJ32" s="22"/>
      <c r="MNK32" s="22"/>
      <c r="MNL32" s="15"/>
      <c r="MNM32" s="23"/>
      <c r="MNN32" s="21"/>
      <c r="MNO32"/>
      <c r="MNP32" s="4"/>
      <c r="MNQ32" s="4"/>
      <c r="MNR32"/>
      <c r="MNS32" s="22"/>
      <c r="MNT32" s="22"/>
      <c r="MNU32" s="22"/>
      <c r="MNV32" s="15"/>
      <c r="MNW32" s="23"/>
      <c r="MNX32" s="21"/>
      <c r="MNY32"/>
      <c r="MNZ32" s="4"/>
      <c r="MOA32" s="4"/>
      <c r="MOB32"/>
      <c r="MOC32" s="22"/>
      <c r="MOD32" s="22"/>
      <c r="MOE32" s="22"/>
      <c r="MOF32" s="15"/>
      <c r="MOG32" s="23"/>
      <c r="MOH32" s="21"/>
      <c r="MOI32"/>
      <c r="MOJ32" s="4"/>
      <c r="MOK32" s="4"/>
      <c r="MOL32"/>
      <c r="MOM32" s="22"/>
      <c r="MON32" s="22"/>
      <c r="MOO32" s="22"/>
      <c r="MOP32" s="15"/>
      <c r="MOQ32" s="23"/>
      <c r="MOR32" s="21"/>
      <c r="MOS32"/>
      <c r="MOT32" s="4"/>
      <c r="MOU32" s="4"/>
      <c r="MOV32"/>
      <c r="MOW32" s="22"/>
      <c r="MOX32" s="22"/>
      <c r="MOY32" s="22"/>
      <c r="MOZ32" s="15"/>
      <c r="MPA32" s="23"/>
      <c r="MPB32" s="21"/>
      <c r="MPC32"/>
      <c r="MPD32" s="4"/>
      <c r="MPE32" s="4"/>
      <c r="MPF32"/>
      <c r="MPG32" s="22"/>
      <c r="MPH32" s="22"/>
      <c r="MPI32" s="22"/>
      <c r="MPJ32" s="15"/>
      <c r="MPK32" s="23"/>
      <c r="MPL32" s="21"/>
      <c r="MPM32"/>
      <c r="MPN32" s="4"/>
      <c r="MPO32" s="4"/>
      <c r="MPP32"/>
      <c r="MPQ32" s="22"/>
      <c r="MPR32" s="22"/>
      <c r="MPS32" s="22"/>
      <c r="MPT32" s="15"/>
      <c r="MPU32" s="23"/>
      <c r="MPV32" s="21"/>
      <c r="MPW32"/>
      <c r="MPX32" s="4"/>
      <c r="MPY32" s="4"/>
      <c r="MPZ32"/>
      <c r="MQA32" s="22"/>
      <c r="MQB32" s="22"/>
      <c r="MQC32" s="22"/>
      <c r="MQD32" s="15"/>
      <c r="MQE32" s="23"/>
      <c r="MQF32" s="21"/>
      <c r="MQG32"/>
      <c r="MQH32" s="4"/>
      <c r="MQI32" s="4"/>
      <c r="MQJ32"/>
      <c r="MQK32" s="22"/>
      <c r="MQL32" s="22"/>
      <c r="MQM32" s="22"/>
      <c r="MQN32" s="15"/>
      <c r="MQO32" s="23"/>
      <c r="MQP32" s="21"/>
      <c r="MQQ32"/>
      <c r="MQR32" s="4"/>
      <c r="MQS32" s="4"/>
      <c r="MQT32"/>
      <c r="MQU32" s="22"/>
      <c r="MQV32" s="22"/>
      <c r="MQW32" s="22"/>
      <c r="MQX32" s="15"/>
      <c r="MQY32" s="23"/>
      <c r="MQZ32" s="21"/>
      <c r="MRA32"/>
      <c r="MRB32" s="4"/>
      <c r="MRC32" s="4"/>
      <c r="MRD32"/>
      <c r="MRE32" s="22"/>
      <c r="MRF32" s="22"/>
      <c r="MRG32" s="22"/>
      <c r="MRH32" s="15"/>
      <c r="MRI32" s="23"/>
      <c r="MRJ32" s="21"/>
      <c r="MRK32"/>
      <c r="MRL32" s="4"/>
      <c r="MRM32" s="4"/>
      <c r="MRN32"/>
      <c r="MRO32" s="22"/>
      <c r="MRP32" s="22"/>
      <c r="MRQ32" s="22"/>
      <c r="MRR32" s="15"/>
      <c r="MRS32" s="23"/>
      <c r="MRT32" s="21"/>
      <c r="MRU32"/>
      <c r="MRV32" s="4"/>
      <c r="MRW32" s="4"/>
      <c r="MRX32"/>
      <c r="MRY32" s="22"/>
      <c r="MRZ32" s="22"/>
      <c r="MSA32" s="22"/>
      <c r="MSB32" s="15"/>
      <c r="MSC32" s="23"/>
      <c r="MSD32" s="21"/>
      <c r="MSE32"/>
      <c r="MSF32" s="4"/>
      <c r="MSG32" s="4"/>
      <c r="MSH32"/>
      <c r="MSI32" s="22"/>
      <c r="MSJ32" s="22"/>
      <c r="MSK32" s="22"/>
      <c r="MSL32" s="15"/>
      <c r="MSM32" s="23"/>
      <c r="MSN32" s="21"/>
      <c r="MSO32"/>
      <c r="MSP32" s="4"/>
      <c r="MSQ32" s="4"/>
      <c r="MSR32"/>
      <c r="MSS32" s="22"/>
      <c r="MST32" s="22"/>
      <c r="MSU32" s="22"/>
      <c r="MSV32" s="15"/>
      <c r="MSW32" s="23"/>
      <c r="MSX32" s="21"/>
      <c r="MSY32"/>
      <c r="MSZ32" s="4"/>
      <c r="MTA32" s="4"/>
      <c r="MTB32"/>
      <c r="MTC32" s="22"/>
      <c r="MTD32" s="22"/>
      <c r="MTE32" s="22"/>
      <c r="MTF32" s="15"/>
      <c r="MTG32" s="23"/>
      <c r="MTH32" s="21"/>
      <c r="MTI32"/>
      <c r="MTJ32" s="4"/>
      <c r="MTK32" s="4"/>
      <c r="MTL32"/>
      <c r="MTM32" s="22"/>
      <c r="MTN32" s="22"/>
      <c r="MTO32" s="22"/>
      <c r="MTP32" s="15"/>
      <c r="MTQ32" s="23"/>
      <c r="MTR32" s="21"/>
      <c r="MTS32"/>
      <c r="MTT32" s="4"/>
      <c r="MTU32" s="4"/>
      <c r="MTV32"/>
      <c r="MTW32" s="22"/>
      <c r="MTX32" s="22"/>
      <c r="MTY32" s="22"/>
      <c r="MTZ32" s="15"/>
      <c r="MUA32" s="23"/>
      <c r="MUB32" s="21"/>
      <c r="MUC32"/>
      <c r="MUD32" s="4"/>
      <c r="MUE32" s="4"/>
      <c r="MUF32"/>
      <c r="MUG32" s="22"/>
      <c r="MUH32" s="22"/>
      <c r="MUI32" s="22"/>
      <c r="MUJ32" s="15"/>
      <c r="MUK32" s="23"/>
      <c r="MUL32" s="21"/>
      <c r="MUM32"/>
      <c r="MUN32" s="4"/>
      <c r="MUO32" s="4"/>
      <c r="MUP32"/>
      <c r="MUQ32" s="22"/>
      <c r="MUR32" s="22"/>
      <c r="MUS32" s="22"/>
      <c r="MUT32" s="15"/>
      <c r="MUU32" s="23"/>
      <c r="MUV32" s="21"/>
      <c r="MUW32"/>
      <c r="MUX32" s="4"/>
      <c r="MUY32" s="4"/>
      <c r="MUZ32"/>
      <c r="MVA32" s="22"/>
      <c r="MVB32" s="22"/>
      <c r="MVC32" s="22"/>
      <c r="MVD32" s="15"/>
      <c r="MVE32" s="23"/>
      <c r="MVF32" s="21"/>
      <c r="MVG32"/>
      <c r="MVH32" s="4"/>
      <c r="MVI32" s="4"/>
      <c r="MVJ32"/>
      <c r="MVK32" s="22"/>
      <c r="MVL32" s="22"/>
      <c r="MVM32" s="22"/>
      <c r="MVN32" s="15"/>
      <c r="MVO32" s="23"/>
      <c r="MVP32" s="21"/>
      <c r="MVQ32"/>
      <c r="MVR32" s="4"/>
      <c r="MVS32" s="4"/>
      <c r="MVT32"/>
      <c r="MVU32" s="22"/>
      <c r="MVV32" s="22"/>
      <c r="MVW32" s="22"/>
      <c r="MVX32" s="15"/>
      <c r="MVY32" s="23"/>
      <c r="MVZ32" s="21"/>
      <c r="MWA32"/>
      <c r="MWB32" s="4"/>
      <c r="MWC32" s="4"/>
      <c r="MWD32"/>
      <c r="MWE32" s="22"/>
      <c r="MWF32" s="22"/>
      <c r="MWG32" s="22"/>
      <c r="MWH32" s="15"/>
      <c r="MWI32" s="23"/>
      <c r="MWJ32" s="21"/>
      <c r="MWK32"/>
      <c r="MWL32" s="4"/>
      <c r="MWM32" s="4"/>
      <c r="MWN32"/>
      <c r="MWO32" s="22"/>
      <c r="MWP32" s="22"/>
      <c r="MWQ32" s="22"/>
      <c r="MWR32" s="15"/>
      <c r="MWS32" s="23"/>
      <c r="MWT32" s="21"/>
      <c r="MWU32"/>
      <c r="MWV32" s="4"/>
      <c r="MWW32" s="4"/>
      <c r="MWX32"/>
      <c r="MWY32" s="22"/>
      <c r="MWZ32" s="22"/>
      <c r="MXA32" s="22"/>
      <c r="MXB32" s="15"/>
      <c r="MXC32" s="23"/>
      <c r="MXD32" s="21"/>
      <c r="MXE32"/>
      <c r="MXF32" s="4"/>
      <c r="MXG32" s="4"/>
      <c r="MXH32"/>
      <c r="MXI32" s="22"/>
      <c r="MXJ32" s="22"/>
      <c r="MXK32" s="22"/>
      <c r="MXL32" s="15"/>
      <c r="MXM32" s="23"/>
      <c r="MXN32" s="21"/>
      <c r="MXO32"/>
      <c r="MXP32" s="4"/>
      <c r="MXQ32" s="4"/>
      <c r="MXR32"/>
      <c r="MXS32" s="22"/>
      <c r="MXT32" s="22"/>
      <c r="MXU32" s="22"/>
      <c r="MXV32" s="15"/>
      <c r="MXW32" s="23"/>
      <c r="MXX32" s="21"/>
      <c r="MXY32"/>
      <c r="MXZ32" s="4"/>
      <c r="MYA32" s="4"/>
      <c r="MYB32"/>
      <c r="MYC32" s="22"/>
      <c r="MYD32" s="22"/>
      <c r="MYE32" s="22"/>
      <c r="MYF32" s="15"/>
      <c r="MYG32" s="23"/>
      <c r="MYH32" s="21"/>
      <c r="MYI32"/>
      <c r="MYJ32" s="4"/>
      <c r="MYK32" s="4"/>
      <c r="MYL32"/>
      <c r="MYM32" s="22"/>
      <c r="MYN32" s="22"/>
      <c r="MYO32" s="22"/>
      <c r="MYP32" s="15"/>
      <c r="MYQ32" s="23"/>
      <c r="MYR32" s="21"/>
      <c r="MYS32"/>
      <c r="MYT32" s="4"/>
      <c r="MYU32" s="4"/>
      <c r="MYV32"/>
      <c r="MYW32" s="22"/>
      <c r="MYX32" s="22"/>
      <c r="MYY32" s="22"/>
      <c r="MYZ32" s="15"/>
      <c r="MZA32" s="23"/>
      <c r="MZB32" s="21"/>
      <c r="MZC32"/>
      <c r="MZD32" s="4"/>
      <c r="MZE32" s="4"/>
      <c r="MZF32"/>
      <c r="MZG32" s="22"/>
      <c r="MZH32" s="22"/>
      <c r="MZI32" s="22"/>
      <c r="MZJ32" s="15"/>
      <c r="MZK32" s="23"/>
      <c r="MZL32" s="21"/>
      <c r="MZM32"/>
      <c r="MZN32" s="4"/>
      <c r="MZO32" s="4"/>
      <c r="MZP32"/>
      <c r="MZQ32" s="22"/>
      <c r="MZR32" s="22"/>
      <c r="MZS32" s="22"/>
      <c r="MZT32" s="15"/>
      <c r="MZU32" s="23"/>
      <c r="MZV32" s="21"/>
      <c r="MZW32"/>
      <c r="MZX32" s="4"/>
      <c r="MZY32" s="4"/>
      <c r="MZZ32"/>
      <c r="NAA32" s="22"/>
      <c r="NAB32" s="22"/>
      <c r="NAC32" s="22"/>
      <c r="NAD32" s="15"/>
      <c r="NAE32" s="23"/>
      <c r="NAF32" s="21"/>
      <c r="NAG32"/>
      <c r="NAH32" s="4"/>
      <c r="NAI32" s="4"/>
      <c r="NAJ32"/>
      <c r="NAK32" s="22"/>
      <c r="NAL32" s="22"/>
      <c r="NAM32" s="22"/>
      <c r="NAN32" s="15"/>
      <c r="NAO32" s="23"/>
      <c r="NAP32" s="21"/>
      <c r="NAQ32"/>
      <c r="NAR32" s="4"/>
      <c r="NAS32" s="4"/>
      <c r="NAT32"/>
      <c r="NAU32" s="22"/>
      <c r="NAV32" s="22"/>
      <c r="NAW32" s="22"/>
      <c r="NAX32" s="15"/>
      <c r="NAY32" s="23"/>
      <c r="NAZ32" s="21"/>
      <c r="NBA32"/>
      <c r="NBB32" s="4"/>
      <c r="NBC32" s="4"/>
      <c r="NBD32"/>
      <c r="NBE32" s="22"/>
      <c r="NBF32" s="22"/>
      <c r="NBG32" s="22"/>
      <c r="NBH32" s="15"/>
      <c r="NBI32" s="23"/>
      <c r="NBJ32" s="21"/>
      <c r="NBK32"/>
      <c r="NBL32" s="4"/>
      <c r="NBM32" s="4"/>
      <c r="NBN32"/>
      <c r="NBO32" s="22"/>
      <c r="NBP32" s="22"/>
      <c r="NBQ32" s="22"/>
      <c r="NBR32" s="15"/>
      <c r="NBS32" s="23"/>
      <c r="NBT32" s="21"/>
      <c r="NBU32"/>
      <c r="NBV32" s="4"/>
      <c r="NBW32" s="4"/>
      <c r="NBX32"/>
      <c r="NBY32" s="22"/>
      <c r="NBZ32" s="22"/>
      <c r="NCA32" s="22"/>
      <c r="NCB32" s="15"/>
      <c r="NCC32" s="23"/>
      <c r="NCD32" s="21"/>
      <c r="NCE32"/>
      <c r="NCF32" s="4"/>
      <c r="NCG32" s="4"/>
      <c r="NCH32"/>
      <c r="NCI32" s="22"/>
      <c r="NCJ32" s="22"/>
      <c r="NCK32" s="22"/>
      <c r="NCL32" s="15"/>
      <c r="NCM32" s="23"/>
      <c r="NCN32" s="21"/>
      <c r="NCO32"/>
      <c r="NCP32" s="4"/>
      <c r="NCQ32" s="4"/>
      <c r="NCR32"/>
      <c r="NCS32" s="22"/>
      <c r="NCT32" s="22"/>
      <c r="NCU32" s="22"/>
      <c r="NCV32" s="15"/>
      <c r="NCW32" s="23"/>
      <c r="NCX32" s="21"/>
      <c r="NCY32"/>
      <c r="NCZ32" s="4"/>
      <c r="NDA32" s="4"/>
      <c r="NDB32"/>
      <c r="NDC32" s="22"/>
      <c r="NDD32" s="22"/>
      <c r="NDE32" s="22"/>
      <c r="NDF32" s="15"/>
      <c r="NDG32" s="23"/>
      <c r="NDH32" s="21"/>
      <c r="NDI32"/>
      <c r="NDJ32" s="4"/>
      <c r="NDK32" s="4"/>
      <c r="NDL32"/>
      <c r="NDM32" s="22"/>
      <c r="NDN32" s="22"/>
      <c r="NDO32" s="22"/>
      <c r="NDP32" s="15"/>
      <c r="NDQ32" s="23"/>
      <c r="NDR32" s="21"/>
      <c r="NDS32"/>
      <c r="NDT32" s="4"/>
      <c r="NDU32" s="4"/>
      <c r="NDV32"/>
      <c r="NDW32" s="22"/>
      <c r="NDX32" s="22"/>
      <c r="NDY32" s="22"/>
      <c r="NDZ32" s="15"/>
      <c r="NEA32" s="23"/>
      <c r="NEB32" s="21"/>
      <c r="NEC32"/>
      <c r="NED32" s="4"/>
      <c r="NEE32" s="4"/>
      <c r="NEF32"/>
      <c r="NEG32" s="22"/>
      <c r="NEH32" s="22"/>
      <c r="NEI32" s="22"/>
      <c r="NEJ32" s="15"/>
      <c r="NEK32" s="23"/>
      <c r="NEL32" s="21"/>
      <c r="NEM32"/>
      <c r="NEN32" s="4"/>
      <c r="NEO32" s="4"/>
      <c r="NEP32"/>
      <c r="NEQ32" s="22"/>
      <c r="NER32" s="22"/>
      <c r="NES32" s="22"/>
      <c r="NET32" s="15"/>
      <c r="NEU32" s="23"/>
      <c r="NEV32" s="21"/>
      <c r="NEW32"/>
      <c r="NEX32" s="4"/>
      <c r="NEY32" s="4"/>
      <c r="NEZ32"/>
      <c r="NFA32" s="22"/>
      <c r="NFB32" s="22"/>
      <c r="NFC32" s="22"/>
      <c r="NFD32" s="15"/>
      <c r="NFE32" s="23"/>
      <c r="NFF32" s="21"/>
      <c r="NFG32"/>
      <c r="NFH32" s="4"/>
      <c r="NFI32" s="4"/>
      <c r="NFJ32"/>
      <c r="NFK32" s="22"/>
      <c r="NFL32" s="22"/>
      <c r="NFM32" s="22"/>
      <c r="NFN32" s="15"/>
      <c r="NFO32" s="23"/>
      <c r="NFP32" s="21"/>
      <c r="NFQ32"/>
      <c r="NFR32" s="4"/>
      <c r="NFS32" s="4"/>
      <c r="NFT32"/>
      <c r="NFU32" s="22"/>
      <c r="NFV32" s="22"/>
      <c r="NFW32" s="22"/>
      <c r="NFX32" s="15"/>
      <c r="NFY32" s="23"/>
      <c r="NFZ32" s="21"/>
      <c r="NGA32"/>
      <c r="NGB32" s="4"/>
      <c r="NGC32" s="4"/>
      <c r="NGD32"/>
      <c r="NGE32" s="22"/>
      <c r="NGF32" s="22"/>
      <c r="NGG32" s="22"/>
      <c r="NGH32" s="15"/>
      <c r="NGI32" s="23"/>
      <c r="NGJ32" s="21"/>
      <c r="NGK32"/>
      <c r="NGL32" s="4"/>
      <c r="NGM32" s="4"/>
      <c r="NGN32"/>
      <c r="NGO32" s="22"/>
      <c r="NGP32" s="22"/>
      <c r="NGQ32" s="22"/>
      <c r="NGR32" s="15"/>
      <c r="NGS32" s="23"/>
      <c r="NGT32" s="21"/>
      <c r="NGU32"/>
      <c r="NGV32" s="4"/>
      <c r="NGW32" s="4"/>
      <c r="NGX32"/>
      <c r="NGY32" s="22"/>
      <c r="NGZ32" s="22"/>
      <c r="NHA32" s="22"/>
      <c r="NHB32" s="15"/>
      <c r="NHC32" s="23"/>
      <c r="NHD32" s="21"/>
      <c r="NHE32"/>
      <c r="NHF32" s="4"/>
      <c r="NHG32" s="4"/>
      <c r="NHH32"/>
      <c r="NHI32" s="22"/>
      <c r="NHJ32" s="22"/>
      <c r="NHK32" s="22"/>
      <c r="NHL32" s="15"/>
      <c r="NHM32" s="23"/>
      <c r="NHN32" s="21"/>
      <c r="NHO32"/>
      <c r="NHP32" s="4"/>
      <c r="NHQ32" s="4"/>
      <c r="NHR32"/>
      <c r="NHS32" s="22"/>
      <c r="NHT32" s="22"/>
      <c r="NHU32" s="22"/>
      <c r="NHV32" s="15"/>
      <c r="NHW32" s="23"/>
      <c r="NHX32" s="21"/>
      <c r="NHY32"/>
      <c r="NHZ32" s="4"/>
      <c r="NIA32" s="4"/>
      <c r="NIB32"/>
      <c r="NIC32" s="22"/>
      <c r="NID32" s="22"/>
      <c r="NIE32" s="22"/>
      <c r="NIF32" s="15"/>
      <c r="NIG32" s="23"/>
      <c r="NIH32" s="21"/>
      <c r="NII32"/>
      <c r="NIJ32" s="4"/>
      <c r="NIK32" s="4"/>
      <c r="NIL32"/>
      <c r="NIM32" s="22"/>
      <c r="NIN32" s="22"/>
      <c r="NIO32" s="22"/>
      <c r="NIP32" s="15"/>
      <c r="NIQ32" s="23"/>
      <c r="NIR32" s="21"/>
      <c r="NIS32"/>
      <c r="NIT32" s="4"/>
      <c r="NIU32" s="4"/>
      <c r="NIV32"/>
      <c r="NIW32" s="22"/>
      <c r="NIX32" s="22"/>
      <c r="NIY32" s="22"/>
      <c r="NIZ32" s="15"/>
      <c r="NJA32" s="23"/>
      <c r="NJB32" s="21"/>
      <c r="NJC32"/>
      <c r="NJD32" s="4"/>
      <c r="NJE32" s="4"/>
      <c r="NJF32"/>
      <c r="NJG32" s="22"/>
      <c r="NJH32" s="22"/>
      <c r="NJI32" s="22"/>
      <c r="NJJ32" s="15"/>
      <c r="NJK32" s="23"/>
      <c r="NJL32" s="21"/>
      <c r="NJM32"/>
      <c r="NJN32" s="4"/>
      <c r="NJO32" s="4"/>
      <c r="NJP32"/>
      <c r="NJQ32" s="22"/>
      <c r="NJR32" s="22"/>
      <c r="NJS32" s="22"/>
      <c r="NJT32" s="15"/>
      <c r="NJU32" s="23"/>
      <c r="NJV32" s="21"/>
      <c r="NJW32"/>
      <c r="NJX32" s="4"/>
      <c r="NJY32" s="4"/>
      <c r="NJZ32"/>
      <c r="NKA32" s="22"/>
      <c r="NKB32" s="22"/>
      <c r="NKC32" s="22"/>
      <c r="NKD32" s="15"/>
      <c r="NKE32" s="23"/>
      <c r="NKF32" s="21"/>
      <c r="NKG32"/>
      <c r="NKH32" s="4"/>
      <c r="NKI32" s="4"/>
      <c r="NKJ32"/>
      <c r="NKK32" s="22"/>
      <c r="NKL32" s="22"/>
      <c r="NKM32" s="22"/>
      <c r="NKN32" s="15"/>
      <c r="NKO32" s="23"/>
      <c r="NKP32" s="21"/>
      <c r="NKQ32"/>
      <c r="NKR32" s="4"/>
      <c r="NKS32" s="4"/>
      <c r="NKT32"/>
      <c r="NKU32" s="22"/>
      <c r="NKV32" s="22"/>
      <c r="NKW32" s="22"/>
      <c r="NKX32" s="15"/>
      <c r="NKY32" s="23"/>
      <c r="NKZ32" s="21"/>
      <c r="NLA32"/>
      <c r="NLB32" s="4"/>
      <c r="NLC32" s="4"/>
      <c r="NLD32"/>
      <c r="NLE32" s="22"/>
      <c r="NLF32" s="22"/>
      <c r="NLG32" s="22"/>
      <c r="NLH32" s="15"/>
      <c r="NLI32" s="23"/>
      <c r="NLJ32" s="21"/>
      <c r="NLK32"/>
      <c r="NLL32" s="4"/>
      <c r="NLM32" s="4"/>
      <c r="NLN32"/>
      <c r="NLO32" s="22"/>
      <c r="NLP32" s="22"/>
      <c r="NLQ32" s="22"/>
      <c r="NLR32" s="15"/>
      <c r="NLS32" s="23"/>
      <c r="NLT32" s="21"/>
      <c r="NLU32"/>
      <c r="NLV32" s="4"/>
      <c r="NLW32" s="4"/>
      <c r="NLX32"/>
      <c r="NLY32" s="22"/>
      <c r="NLZ32" s="22"/>
      <c r="NMA32" s="22"/>
      <c r="NMB32" s="15"/>
      <c r="NMC32" s="23"/>
      <c r="NMD32" s="21"/>
      <c r="NME32"/>
      <c r="NMF32" s="4"/>
      <c r="NMG32" s="4"/>
      <c r="NMH32"/>
      <c r="NMI32" s="22"/>
      <c r="NMJ32" s="22"/>
      <c r="NMK32" s="22"/>
      <c r="NML32" s="15"/>
      <c r="NMM32" s="23"/>
      <c r="NMN32" s="21"/>
      <c r="NMO32"/>
      <c r="NMP32" s="4"/>
      <c r="NMQ32" s="4"/>
      <c r="NMR32"/>
      <c r="NMS32" s="22"/>
      <c r="NMT32" s="22"/>
      <c r="NMU32" s="22"/>
      <c r="NMV32" s="15"/>
      <c r="NMW32" s="23"/>
      <c r="NMX32" s="21"/>
      <c r="NMY32"/>
      <c r="NMZ32" s="4"/>
      <c r="NNA32" s="4"/>
      <c r="NNB32"/>
      <c r="NNC32" s="22"/>
      <c r="NND32" s="22"/>
      <c r="NNE32" s="22"/>
      <c r="NNF32" s="15"/>
      <c r="NNG32" s="23"/>
      <c r="NNH32" s="21"/>
      <c r="NNI32"/>
      <c r="NNJ32" s="4"/>
      <c r="NNK32" s="4"/>
      <c r="NNL32"/>
      <c r="NNM32" s="22"/>
      <c r="NNN32" s="22"/>
      <c r="NNO32" s="22"/>
      <c r="NNP32" s="15"/>
      <c r="NNQ32" s="23"/>
      <c r="NNR32" s="21"/>
      <c r="NNS32"/>
      <c r="NNT32" s="4"/>
      <c r="NNU32" s="4"/>
      <c r="NNV32"/>
      <c r="NNW32" s="22"/>
      <c r="NNX32" s="22"/>
      <c r="NNY32" s="22"/>
      <c r="NNZ32" s="15"/>
      <c r="NOA32" s="23"/>
      <c r="NOB32" s="21"/>
      <c r="NOC32"/>
      <c r="NOD32" s="4"/>
      <c r="NOE32" s="4"/>
      <c r="NOF32"/>
      <c r="NOG32" s="22"/>
      <c r="NOH32" s="22"/>
      <c r="NOI32" s="22"/>
      <c r="NOJ32" s="15"/>
      <c r="NOK32" s="23"/>
      <c r="NOL32" s="21"/>
      <c r="NOM32"/>
      <c r="NON32" s="4"/>
      <c r="NOO32" s="4"/>
      <c r="NOP32"/>
      <c r="NOQ32" s="22"/>
      <c r="NOR32" s="22"/>
      <c r="NOS32" s="22"/>
      <c r="NOT32" s="15"/>
      <c r="NOU32" s="23"/>
      <c r="NOV32" s="21"/>
      <c r="NOW32"/>
      <c r="NOX32" s="4"/>
      <c r="NOY32" s="4"/>
      <c r="NOZ32"/>
      <c r="NPA32" s="22"/>
      <c r="NPB32" s="22"/>
      <c r="NPC32" s="22"/>
      <c r="NPD32" s="15"/>
      <c r="NPE32" s="23"/>
      <c r="NPF32" s="21"/>
      <c r="NPG32"/>
      <c r="NPH32" s="4"/>
      <c r="NPI32" s="4"/>
      <c r="NPJ32"/>
      <c r="NPK32" s="22"/>
      <c r="NPL32" s="22"/>
      <c r="NPM32" s="22"/>
      <c r="NPN32" s="15"/>
      <c r="NPO32" s="23"/>
      <c r="NPP32" s="21"/>
      <c r="NPQ32"/>
      <c r="NPR32" s="4"/>
      <c r="NPS32" s="4"/>
      <c r="NPT32"/>
      <c r="NPU32" s="22"/>
      <c r="NPV32" s="22"/>
      <c r="NPW32" s="22"/>
      <c r="NPX32" s="15"/>
      <c r="NPY32" s="23"/>
      <c r="NPZ32" s="21"/>
      <c r="NQA32"/>
      <c r="NQB32" s="4"/>
      <c r="NQC32" s="4"/>
      <c r="NQD32"/>
      <c r="NQE32" s="22"/>
      <c r="NQF32" s="22"/>
      <c r="NQG32" s="22"/>
      <c r="NQH32" s="15"/>
      <c r="NQI32" s="23"/>
      <c r="NQJ32" s="21"/>
      <c r="NQK32"/>
      <c r="NQL32" s="4"/>
      <c r="NQM32" s="4"/>
      <c r="NQN32"/>
      <c r="NQO32" s="22"/>
      <c r="NQP32" s="22"/>
      <c r="NQQ32" s="22"/>
      <c r="NQR32" s="15"/>
      <c r="NQS32" s="23"/>
      <c r="NQT32" s="21"/>
      <c r="NQU32"/>
      <c r="NQV32" s="4"/>
      <c r="NQW32" s="4"/>
      <c r="NQX32"/>
      <c r="NQY32" s="22"/>
      <c r="NQZ32" s="22"/>
      <c r="NRA32" s="22"/>
      <c r="NRB32" s="15"/>
      <c r="NRC32" s="23"/>
      <c r="NRD32" s="21"/>
      <c r="NRE32"/>
      <c r="NRF32" s="4"/>
      <c r="NRG32" s="4"/>
      <c r="NRH32"/>
      <c r="NRI32" s="22"/>
      <c r="NRJ32" s="22"/>
      <c r="NRK32" s="22"/>
      <c r="NRL32" s="15"/>
      <c r="NRM32" s="23"/>
      <c r="NRN32" s="21"/>
      <c r="NRO32"/>
      <c r="NRP32" s="4"/>
      <c r="NRQ32" s="4"/>
      <c r="NRR32"/>
      <c r="NRS32" s="22"/>
      <c r="NRT32" s="22"/>
      <c r="NRU32" s="22"/>
      <c r="NRV32" s="15"/>
      <c r="NRW32" s="23"/>
      <c r="NRX32" s="21"/>
      <c r="NRY32"/>
      <c r="NRZ32" s="4"/>
      <c r="NSA32" s="4"/>
      <c r="NSB32"/>
      <c r="NSC32" s="22"/>
      <c r="NSD32" s="22"/>
      <c r="NSE32" s="22"/>
      <c r="NSF32" s="15"/>
      <c r="NSG32" s="23"/>
      <c r="NSH32" s="21"/>
      <c r="NSI32"/>
      <c r="NSJ32" s="4"/>
      <c r="NSK32" s="4"/>
      <c r="NSL32"/>
      <c r="NSM32" s="22"/>
      <c r="NSN32" s="22"/>
      <c r="NSO32" s="22"/>
      <c r="NSP32" s="15"/>
      <c r="NSQ32" s="23"/>
      <c r="NSR32" s="21"/>
      <c r="NSS32"/>
      <c r="NST32" s="4"/>
      <c r="NSU32" s="4"/>
      <c r="NSV32"/>
      <c r="NSW32" s="22"/>
      <c r="NSX32" s="22"/>
      <c r="NSY32" s="22"/>
      <c r="NSZ32" s="15"/>
      <c r="NTA32" s="23"/>
      <c r="NTB32" s="21"/>
      <c r="NTC32"/>
      <c r="NTD32" s="4"/>
      <c r="NTE32" s="4"/>
      <c r="NTF32"/>
      <c r="NTG32" s="22"/>
      <c r="NTH32" s="22"/>
      <c r="NTI32" s="22"/>
      <c r="NTJ32" s="15"/>
      <c r="NTK32" s="23"/>
      <c r="NTL32" s="21"/>
      <c r="NTM32"/>
      <c r="NTN32" s="4"/>
      <c r="NTO32" s="4"/>
      <c r="NTP32"/>
      <c r="NTQ32" s="22"/>
      <c r="NTR32" s="22"/>
      <c r="NTS32" s="22"/>
      <c r="NTT32" s="15"/>
      <c r="NTU32" s="23"/>
      <c r="NTV32" s="21"/>
      <c r="NTW32"/>
      <c r="NTX32" s="4"/>
      <c r="NTY32" s="4"/>
      <c r="NTZ32"/>
      <c r="NUA32" s="22"/>
      <c r="NUB32" s="22"/>
      <c r="NUC32" s="22"/>
      <c r="NUD32" s="15"/>
      <c r="NUE32" s="23"/>
      <c r="NUF32" s="21"/>
      <c r="NUG32"/>
      <c r="NUH32" s="4"/>
      <c r="NUI32" s="4"/>
      <c r="NUJ32"/>
      <c r="NUK32" s="22"/>
      <c r="NUL32" s="22"/>
      <c r="NUM32" s="22"/>
      <c r="NUN32" s="15"/>
      <c r="NUO32" s="23"/>
      <c r="NUP32" s="21"/>
      <c r="NUQ32"/>
      <c r="NUR32" s="4"/>
      <c r="NUS32" s="4"/>
      <c r="NUT32"/>
      <c r="NUU32" s="22"/>
      <c r="NUV32" s="22"/>
      <c r="NUW32" s="22"/>
      <c r="NUX32" s="15"/>
      <c r="NUY32" s="23"/>
      <c r="NUZ32" s="21"/>
      <c r="NVA32"/>
      <c r="NVB32" s="4"/>
      <c r="NVC32" s="4"/>
      <c r="NVD32"/>
      <c r="NVE32" s="22"/>
      <c r="NVF32" s="22"/>
      <c r="NVG32" s="22"/>
      <c r="NVH32" s="15"/>
      <c r="NVI32" s="23"/>
      <c r="NVJ32" s="21"/>
      <c r="NVK32"/>
      <c r="NVL32" s="4"/>
      <c r="NVM32" s="4"/>
      <c r="NVN32"/>
      <c r="NVO32" s="22"/>
      <c r="NVP32" s="22"/>
      <c r="NVQ32" s="22"/>
      <c r="NVR32" s="15"/>
      <c r="NVS32" s="23"/>
      <c r="NVT32" s="21"/>
      <c r="NVU32"/>
      <c r="NVV32" s="4"/>
      <c r="NVW32" s="4"/>
      <c r="NVX32"/>
      <c r="NVY32" s="22"/>
      <c r="NVZ32" s="22"/>
      <c r="NWA32" s="22"/>
      <c r="NWB32" s="15"/>
      <c r="NWC32" s="23"/>
      <c r="NWD32" s="21"/>
      <c r="NWE32"/>
      <c r="NWF32" s="4"/>
      <c r="NWG32" s="4"/>
      <c r="NWH32"/>
      <c r="NWI32" s="22"/>
      <c r="NWJ32" s="22"/>
      <c r="NWK32" s="22"/>
      <c r="NWL32" s="15"/>
      <c r="NWM32" s="23"/>
      <c r="NWN32" s="21"/>
      <c r="NWO32"/>
      <c r="NWP32" s="4"/>
      <c r="NWQ32" s="4"/>
      <c r="NWR32"/>
      <c r="NWS32" s="22"/>
      <c r="NWT32" s="22"/>
      <c r="NWU32" s="22"/>
      <c r="NWV32" s="15"/>
      <c r="NWW32" s="23"/>
      <c r="NWX32" s="21"/>
      <c r="NWY32"/>
      <c r="NWZ32" s="4"/>
      <c r="NXA32" s="4"/>
      <c r="NXB32"/>
      <c r="NXC32" s="22"/>
      <c r="NXD32" s="22"/>
      <c r="NXE32" s="22"/>
      <c r="NXF32" s="15"/>
      <c r="NXG32" s="23"/>
      <c r="NXH32" s="21"/>
      <c r="NXI32"/>
      <c r="NXJ32" s="4"/>
      <c r="NXK32" s="4"/>
      <c r="NXL32"/>
      <c r="NXM32" s="22"/>
      <c r="NXN32" s="22"/>
      <c r="NXO32" s="22"/>
      <c r="NXP32" s="15"/>
      <c r="NXQ32" s="23"/>
      <c r="NXR32" s="21"/>
      <c r="NXS32"/>
      <c r="NXT32" s="4"/>
      <c r="NXU32" s="4"/>
      <c r="NXV32"/>
      <c r="NXW32" s="22"/>
      <c r="NXX32" s="22"/>
      <c r="NXY32" s="22"/>
      <c r="NXZ32" s="15"/>
      <c r="NYA32" s="23"/>
      <c r="NYB32" s="21"/>
      <c r="NYC32"/>
      <c r="NYD32" s="4"/>
      <c r="NYE32" s="4"/>
      <c r="NYF32"/>
      <c r="NYG32" s="22"/>
      <c r="NYH32" s="22"/>
      <c r="NYI32" s="22"/>
      <c r="NYJ32" s="15"/>
      <c r="NYK32" s="23"/>
      <c r="NYL32" s="21"/>
      <c r="NYM32"/>
      <c r="NYN32" s="4"/>
      <c r="NYO32" s="4"/>
      <c r="NYP32"/>
      <c r="NYQ32" s="22"/>
      <c r="NYR32" s="22"/>
      <c r="NYS32" s="22"/>
      <c r="NYT32" s="15"/>
      <c r="NYU32" s="23"/>
      <c r="NYV32" s="21"/>
      <c r="NYW32"/>
      <c r="NYX32" s="4"/>
      <c r="NYY32" s="4"/>
      <c r="NYZ32"/>
      <c r="NZA32" s="22"/>
      <c r="NZB32" s="22"/>
      <c r="NZC32" s="22"/>
      <c r="NZD32" s="15"/>
      <c r="NZE32" s="23"/>
      <c r="NZF32" s="21"/>
      <c r="NZG32"/>
      <c r="NZH32" s="4"/>
      <c r="NZI32" s="4"/>
      <c r="NZJ32"/>
      <c r="NZK32" s="22"/>
      <c r="NZL32" s="22"/>
      <c r="NZM32" s="22"/>
      <c r="NZN32" s="15"/>
      <c r="NZO32" s="23"/>
      <c r="NZP32" s="21"/>
      <c r="NZQ32"/>
      <c r="NZR32" s="4"/>
      <c r="NZS32" s="4"/>
      <c r="NZT32"/>
      <c r="NZU32" s="22"/>
      <c r="NZV32" s="22"/>
      <c r="NZW32" s="22"/>
      <c r="NZX32" s="15"/>
      <c r="NZY32" s="23"/>
      <c r="NZZ32" s="21"/>
      <c r="OAA32"/>
      <c r="OAB32" s="4"/>
      <c r="OAC32" s="4"/>
      <c r="OAD32"/>
      <c r="OAE32" s="22"/>
      <c r="OAF32" s="22"/>
      <c r="OAG32" s="22"/>
      <c r="OAH32" s="15"/>
      <c r="OAI32" s="23"/>
      <c r="OAJ32" s="21"/>
      <c r="OAK32"/>
      <c r="OAL32" s="4"/>
      <c r="OAM32" s="4"/>
      <c r="OAN32"/>
      <c r="OAO32" s="22"/>
      <c r="OAP32" s="22"/>
      <c r="OAQ32" s="22"/>
      <c r="OAR32" s="15"/>
      <c r="OAS32" s="23"/>
      <c r="OAT32" s="21"/>
      <c r="OAU32"/>
      <c r="OAV32" s="4"/>
      <c r="OAW32" s="4"/>
      <c r="OAX32"/>
      <c r="OAY32" s="22"/>
      <c r="OAZ32" s="22"/>
      <c r="OBA32" s="22"/>
      <c r="OBB32" s="15"/>
      <c r="OBC32" s="23"/>
      <c r="OBD32" s="21"/>
      <c r="OBE32"/>
      <c r="OBF32" s="4"/>
      <c r="OBG32" s="4"/>
      <c r="OBH32"/>
      <c r="OBI32" s="22"/>
      <c r="OBJ32" s="22"/>
      <c r="OBK32" s="22"/>
      <c r="OBL32" s="15"/>
      <c r="OBM32" s="23"/>
      <c r="OBN32" s="21"/>
      <c r="OBO32"/>
      <c r="OBP32" s="4"/>
      <c r="OBQ32" s="4"/>
      <c r="OBR32"/>
      <c r="OBS32" s="22"/>
      <c r="OBT32" s="22"/>
      <c r="OBU32" s="22"/>
      <c r="OBV32" s="15"/>
      <c r="OBW32" s="23"/>
      <c r="OBX32" s="21"/>
      <c r="OBY32"/>
      <c r="OBZ32" s="4"/>
      <c r="OCA32" s="4"/>
      <c r="OCB32"/>
      <c r="OCC32" s="22"/>
      <c r="OCD32" s="22"/>
      <c r="OCE32" s="22"/>
      <c r="OCF32" s="15"/>
      <c r="OCG32" s="23"/>
      <c r="OCH32" s="21"/>
      <c r="OCI32"/>
      <c r="OCJ32" s="4"/>
      <c r="OCK32" s="4"/>
      <c r="OCL32"/>
      <c r="OCM32" s="22"/>
      <c r="OCN32" s="22"/>
      <c r="OCO32" s="22"/>
      <c r="OCP32" s="15"/>
      <c r="OCQ32" s="23"/>
      <c r="OCR32" s="21"/>
      <c r="OCS32"/>
      <c r="OCT32" s="4"/>
      <c r="OCU32" s="4"/>
      <c r="OCV32"/>
      <c r="OCW32" s="22"/>
      <c r="OCX32" s="22"/>
      <c r="OCY32" s="22"/>
      <c r="OCZ32" s="15"/>
      <c r="ODA32" s="23"/>
      <c r="ODB32" s="21"/>
      <c r="ODC32"/>
      <c r="ODD32" s="4"/>
      <c r="ODE32" s="4"/>
      <c r="ODF32"/>
      <c r="ODG32" s="22"/>
      <c r="ODH32" s="22"/>
      <c r="ODI32" s="22"/>
      <c r="ODJ32" s="15"/>
      <c r="ODK32" s="23"/>
      <c r="ODL32" s="21"/>
      <c r="ODM32"/>
      <c r="ODN32" s="4"/>
      <c r="ODO32" s="4"/>
      <c r="ODP32"/>
      <c r="ODQ32" s="22"/>
      <c r="ODR32" s="22"/>
      <c r="ODS32" s="22"/>
      <c r="ODT32" s="15"/>
      <c r="ODU32" s="23"/>
      <c r="ODV32" s="21"/>
      <c r="ODW32"/>
      <c r="ODX32" s="4"/>
      <c r="ODY32" s="4"/>
      <c r="ODZ32"/>
      <c r="OEA32" s="22"/>
      <c r="OEB32" s="22"/>
      <c r="OEC32" s="22"/>
      <c r="OED32" s="15"/>
      <c r="OEE32" s="23"/>
      <c r="OEF32" s="21"/>
      <c r="OEG32"/>
      <c r="OEH32" s="4"/>
      <c r="OEI32" s="4"/>
      <c r="OEJ32"/>
      <c r="OEK32" s="22"/>
      <c r="OEL32" s="22"/>
      <c r="OEM32" s="22"/>
      <c r="OEN32" s="15"/>
      <c r="OEO32" s="23"/>
      <c r="OEP32" s="21"/>
      <c r="OEQ32"/>
      <c r="OER32" s="4"/>
      <c r="OES32" s="4"/>
      <c r="OET32"/>
      <c r="OEU32" s="22"/>
      <c r="OEV32" s="22"/>
      <c r="OEW32" s="22"/>
      <c r="OEX32" s="15"/>
      <c r="OEY32" s="23"/>
      <c r="OEZ32" s="21"/>
      <c r="OFA32"/>
      <c r="OFB32" s="4"/>
      <c r="OFC32" s="4"/>
      <c r="OFD32"/>
      <c r="OFE32" s="22"/>
      <c r="OFF32" s="22"/>
      <c r="OFG32" s="22"/>
      <c r="OFH32" s="15"/>
      <c r="OFI32" s="23"/>
      <c r="OFJ32" s="21"/>
      <c r="OFK32"/>
      <c r="OFL32" s="4"/>
      <c r="OFM32" s="4"/>
      <c r="OFN32"/>
      <c r="OFO32" s="22"/>
      <c r="OFP32" s="22"/>
      <c r="OFQ32" s="22"/>
      <c r="OFR32" s="15"/>
      <c r="OFS32" s="23"/>
      <c r="OFT32" s="21"/>
      <c r="OFU32"/>
      <c r="OFV32" s="4"/>
      <c r="OFW32" s="4"/>
      <c r="OFX32"/>
      <c r="OFY32" s="22"/>
      <c r="OFZ32" s="22"/>
      <c r="OGA32" s="22"/>
      <c r="OGB32" s="15"/>
      <c r="OGC32" s="23"/>
      <c r="OGD32" s="21"/>
      <c r="OGE32"/>
      <c r="OGF32" s="4"/>
      <c r="OGG32" s="4"/>
      <c r="OGH32"/>
      <c r="OGI32" s="22"/>
      <c r="OGJ32" s="22"/>
      <c r="OGK32" s="22"/>
      <c r="OGL32" s="15"/>
      <c r="OGM32" s="23"/>
      <c r="OGN32" s="21"/>
      <c r="OGO32"/>
      <c r="OGP32" s="4"/>
      <c r="OGQ32" s="4"/>
      <c r="OGR32"/>
      <c r="OGS32" s="22"/>
      <c r="OGT32" s="22"/>
      <c r="OGU32" s="22"/>
      <c r="OGV32" s="15"/>
      <c r="OGW32" s="23"/>
      <c r="OGX32" s="21"/>
      <c r="OGY32"/>
      <c r="OGZ32" s="4"/>
      <c r="OHA32" s="4"/>
      <c r="OHB32"/>
      <c r="OHC32" s="22"/>
      <c r="OHD32" s="22"/>
      <c r="OHE32" s="22"/>
      <c r="OHF32" s="15"/>
      <c r="OHG32" s="23"/>
      <c r="OHH32" s="21"/>
      <c r="OHI32"/>
      <c r="OHJ32" s="4"/>
      <c r="OHK32" s="4"/>
      <c r="OHL32"/>
      <c r="OHM32" s="22"/>
      <c r="OHN32" s="22"/>
      <c r="OHO32" s="22"/>
      <c r="OHP32" s="15"/>
      <c r="OHQ32" s="23"/>
      <c r="OHR32" s="21"/>
      <c r="OHS32"/>
      <c r="OHT32" s="4"/>
      <c r="OHU32" s="4"/>
      <c r="OHV32"/>
      <c r="OHW32" s="22"/>
      <c r="OHX32" s="22"/>
      <c r="OHY32" s="22"/>
      <c r="OHZ32" s="15"/>
      <c r="OIA32" s="23"/>
      <c r="OIB32" s="21"/>
      <c r="OIC32"/>
      <c r="OID32" s="4"/>
      <c r="OIE32" s="4"/>
      <c r="OIF32"/>
      <c r="OIG32" s="22"/>
      <c r="OIH32" s="22"/>
      <c r="OII32" s="22"/>
      <c r="OIJ32" s="15"/>
      <c r="OIK32" s="23"/>
      <c r="OIL32" s="21"/>
      <c r="OIM32"/>
      <c r="OIN32" s="4"/>
      <c r="OIO32" s="4"/>
      <c r="OIP32"/>
      <c r="OIQ32" s="22"/>
      <c r="OIR32" s="22"/>
      <c r="OIS32" s="22"/>
      <c r="OIT32" s="15"/>
      <c r="OIU32" s="23"/>
      <c r="OIV32" s="21"/>
      <c r="OIW32"/>
      <c r="OIX32" s="4"/>
      <c r="OIY32" s="4"/>
      <c r="OIZ32"/>
      <c r="OJA32" s="22"/>
      <c r="OJB32" s="22"/>
      <c r="OJC32" s="22"/>
      <c r="OJD32" s="15"/>
      <c r="OJE32" s="23"/>
      <c r="OJF32" s="21"/>
      <c r="OJG32"/>
      <c r="OJH32" s="4"/>
      <c r="OJI32" s="4"/>
      <c r="OJJ32"/>
      <c r="OJK32" s="22"/>
      <c r="OJL32" s="22"/>
      <c r="OJM32" s="22"/>
      <c r="OJN32" s="15"/>
      <c r="OJO32" s="23"/>
      <c r="OJP32" s="21"/>
      <c r="OJQ32"/>
      <c r="OJR32" s="4"/>
      <c r="OJS32" s="4"/>
      <c r="OJT32"/>
      <c r="OJU32" s="22"/>
      <c r="OJV32" s="22"/>
      <c r="OJW32" s="22"/>
      <c r="OJX32" s="15"/>
      <c r="OJY32" s="23"/>
      <c r="OJZ32" s="21"/>
      <c r="OKA32"/>
      <c r="OKB32" s="4"/>
      <c r="OKC32" s="4"/>
      <c r="OKD32"/>
      <c r="OKE32" s="22"/>
      <c r="OKF32" s="22"/>
      <c r="OKG32" s="22"/>
      <c r="OKH32" s="15"/>
      <c r="OKI32" s="23"/>
      <c r="OKJ32" s="21"/>
      <c r="OKK32"/>
      <c r="OKL32" s="4"/>
      <c r="OKM32" s="4"/>
      <c r="OKN32"/>
      <c r="OKO32" s="22"/>
      <c r="OKP32" s="22"/>
      <c r="OKQ32" s="22"/>
      <c r="OKR32" s="15"/>
      <c r="OKS32" s="23"/>
      <c r="OKT32" s="21"/>
      <c r="OKU32"/>
      <c r="OKV32" s="4"/>
      <c r="OKW32" s="4"/>
      <c r="OKX32"/>
      <c r="OKY32" s="22"/>
      <c r="OKZ32" s="22"/>
      <c r="OLA32" s="22"/>
      <c r="OLB32" s="15"/>
      <c r="OLC32" s="23"/>
      <c r="OLD32" s="21"/>
      <c r="OLE32"/>
      <c r="OLF32" s="4"/>
      <c r="OLG32" s="4"/>
      <c r="OLH32"/>
      <c r="OLI32" s="22"/>
      <c r="OLJ32" s="22"/>
      <c r="OLK32" s="22"/>
      <c r="OLL32" s="15"/>
      <c r="OLM32" s="23"/>
      <c r="OLN32" s="21"/>
      <c r="OLO32"/>
      <c r="OLP32" s="4"/>
      <c r="OLQ32" s="4"/>
      <c r="OLR32"/>
      <c r="OLS32" s="22"/>
      <c r="OLT32" s="22"/>
      <c r="OLU32" s="22"/>
      <c r="OLV32" s="15"/>
      <c r="OLW32" s="23"/>
      <c r="OLX32" s="21"/>
      <c r="OLY32"/>
      <c r="OLZ32" s="4"/>
      <c r="OMA32" s="4"/>
      <c r="OMB32"/>
      <c r="OMC32" s="22"/>
      <c r="OMD32" s="22"/>
      <c r="OME32" s="22"/>
      <c r="OMF32" s="15"/>
      <c r="OMG32" s="23"/>
      <c r="OMH32" s="21"/>
      <c r="OMI32"/>
      <c r="OMJ32" s="4"/>
      <c r="OMK32" s="4"/>
      <c r="OML32"/>
      <c r="OMM32" s="22"/>
      <c r="OMN32" s="22"/>
      <c r="OMO32" s="22"/>
      <c r="OMP32" s="15"/>
      <c r="OMQ32" s="23"/>
      <c r="OMR32" s="21"/>
      <c r="OMS32"/>
      <c r="OMT32" s="4"/>
      <c r="OMU32" s="4"/>
      <c r="OMV32"/>
      <c r="OMW32" s="22"/>
      <c r="OMX32" s="22"/>
      <c r="OMY32" s="22"/>
      <c r="OMZ32" s="15"/>
      <c r="ONA32" s="23"/>
      <c r="ONB32" s="21"/>
      <c r="ONC32"/>
      <c r="OND32" s="4"/>
      <c r="ONE32" s="4"/>
      <c r="ONF32"/>
      <c r="ONG32" s="22"/>
      <c r="ONH32" s="22"/>
      <c r="ONI32" s="22"/>
      <c r="ONJ32" s="15"/>
      <c r="ONK32" s="23"/>
      <c r="ONL32" s="21"/>
      <c r="ONM32"/>
      <c r="ONN32" s="4"/>
      <c r="ONO32" s="4"/>
      <c r="ONP32"/>
      <c r="ONQ32" s="22"/>
      <c r="ONR32" s="22"/>
      <c r="ONS32" s="22"/>
      <c r="ONT32" s="15"/>
      <c r="ONU32" s="23"/>
      <c r="ONV32" s="21"/>
      <c r="ONW32"/>
      <c r="ONX32" s="4"/>
      <c r="ONY32" s="4"/>
      <c r="ONZ32"/>
      <c r="OOA32" s="22"/>
      <c r="OOB32" s="22"/>
      <c r="OOC32" s="22"/>
      <c r="OOD32" s="15"/>
      <c r="OOE32" s="23"/>
      <c r="OOF32" s="21"/>
      <c r="OOG32"/>
      <c r="OOH32" s="4"/>
      <c r="OOI32" s="4"/>
      <c r="OOJ32"/>
      <c r="OOK32" s="22"/>
      <c r="OOL32" s="22"/>
      <c r="OOM32" s="22"/>
      <c r="OON32" s="15"/>
      <c r="OOO32" s="23"/>
      <c r="OOP32" s="21"/>
      <c r="OOQ32"/>
      <c r="OOR32" s="4"/>
      <c r="OOS32" s="4"/>
      <c r="OOT32"/>
      <c r="OOU32" s="22"/>
      <c r="OOV32" s="22"/>
      <c r="OOW32" s="22"/>
      <c r="OOX32" s="15"/>
      <c r="OOY32" s="23"/>
      <c r="OOZ32" s="21"/>
      <c r="OPA32"/>
      <c r="OPB32" s="4"/>
      <c r="OPC32" s="4"/>
      <c r="OPD32"/>
      <c r="OPE32" s="22"/>
      <c r="OPF32" s="22"/>
      <c r="OPG32" s="22"/>
      <c r="OPH32" s="15"/>
      <c r="OPI32" s="23"/>
      <c r="OPJ32" s="21"/>
      <c r="OPK32"/>
      <c r="OPL32" s="4"/>
      <c r="OPM32" s="4"/>
      <c r="OPN32"/>
      <c r="OPO32" s="22"/>
      <c r="OPP32" s="22"/>
      <c r="OPQ32" s="22"/>
      <c r="OPR32" s="15"/>
      <c r="OPS32" s="23"/>
      <c r="OPT32" s="21"/>
      <c r="OPU32"/>
      <c r="OPV32" s="4"/>
      <c r="OPW32" s="4"/>
      <c r="OPX32"/>
      <c r="OPY32" s="22"/>
      <c r="OPZ32" s="22"/>
      <c r="OQA32" s="22"/>
      <c r="OQB32" s="15"/>
      <c r="OQC32" s="23"/>
      <c r="OQD32" s="21"/>
      <c r="OQE32"/>
      <c r="OQF32" s="4"/>
      <c r="OQG32" s="4"/>
      <c r="OQH32"/>
      <c r="OQI32" s="22"/>
      <c r="OQJ32" s="22"/>
      <c r="OQK32" s="22"/>
      <c r="OQL32" s="15"/>
      <c r="OQM32" s="23"/>
      <c r="OQN32" s="21"/>
      <c r="OQO32"/>
      <c r="OQP32" s="4"/>
      <c r="OQQ32" s="4"/>
      <c r="OQR32"/>
      <c r="OQS32" s="22"/>
      <c r="OQT32" s="22"/>
      <c r="OQU32" s="22"/>
      <c r="OQV32" s="15"/>
      <c r="OQW32" s="23"/>
      <c r="OQX32" s="21"/>
      <c r="OQY32"/>
      <c r="OQZ32" s="4"/>
      <c r="ORA32" s="4"/>
      <c r="ORB32"/>
      <c r="ORC32" s="22"/>
      <c r="ORD32" s="22"/>
      <c r="ORE32" s="22"/>
      <c r="ORF32" s="15"/>
      <c r="ORG32" s="23"/>
      <c r="ORH32" s="21"/>
      <c r="ORI32"/>
      <c r="ORJ32" s="4"/>
      <c r="ORK32" s="4"/>
      <c r="ORL32"/>
      <c r="ORM32" s="22"/>
      <c r="ORN32" s="22"/>
      <c r="ORO32" s="22"/>
      <c r="ORP32" s="15"/>
      <c r="ORQ32" s="23"/>
      <c r="ORR32" s="21"/>
      <c r="ORS32"/>
      <c r="ORT32" s="4"/>
      <c r="ORU32" s="4"/>
      <c r="ORV32"/>
      <c r="ORW32" s="22"/>
      <c r="ORX32" s="22"/>
      <c r="ORY32" s="22"/>
      <c r="ORZ32" s="15"/>
      <c r="OSA32" s="23"/>
      <c r="OSB32" s="21"/>
      <c r="OSC32"/>
      <c r="OSD32" s="4"/>
      <c r="OSE32" s="4"/>
      <c r="OSF32"/>
      <c r="OSG32" s="22"/>
      <c r="OSH32" s="22"/>
      <c r="OSI32" s="22"/>
      <c r="OSJ32" s="15"/>
      <c r="OSK32" s="23"/>
      <c r="OSL32" s="21"/>
      <c r="OSM32"/>
      <c r="OSN32" s="4"/>
      <c r="OSO32" s="4"/>
      <c r="OSP32"/>
      <c r="OSQ32" s="22"/>
      <c r="OSR32" s="22"/>
      <c r="OSS32" s="22"/>
      <c r="OST32" s="15"/>
      <c r="OSU32" s="23"/>
      <c r="OSV32" s="21"/>
      <c r="OSW32"/>
      <c r="OSX32" s="4"/>
      <c r="OSY32" s="4"/>
      <c r="OSZ32"/>
      <c r="OTA32" s="22"/>
      <c r="OTB32" s="22"/>
      <c r="OTC32" s="22"/>
      <c r="OTD32" s="15"/>
      <c r="OTE32" s="23"/>
      <c r="OTF32" s="21"/>
      <c r="OTG32"/>
      <c r="OTH32" s="4"/>
      <c r="OTI32" s="4"/>
      <c r="OTJ32"/>
      <c r="OTK32" s="22"/>
      <c r="OTL32" s="22"/>
      <c r="OTM32" s="22"/>
      <c r="OTN32" s="15"/>
      <c r="OTO32" s="23"/>
      <c r="OTP32" s="21"/>
      <c r="OTQ32"/>
      <c r="OTR32" s="4"/>
      <c r="OTS32" s="4"/>
      <c r="OTT32"/>
      <c r="OTU32" s="22"/>
      <c r="OTV32" s="22"/>
      <c r="OTW32" s="22"/>
      <c r="OTX32" s="15"/>
      <c r="OTY32" s="23"/>
      <c r="OTZ32" s="21"/>
      <c r="OUA32"/>
      <c r="OUB32" s="4"/>
      <c r="OUC32" s="4"/>
      <c r="OUD32"/>
      <c r="OUE32" s="22"/>
      <c r="OUF32" s="22"/>
      <c r="OUG32" s="22"/>
      <c r="OUH32" s="15"/>
      <c r="OUI32" s="23"/>
      <c r="OUJ32" s="21"/>
      <c r="OUK32"/>
      <c r="OUL32" s="4"/>
      <c r="OUM32" s="4"/>
      <c r="OUN32"/>
      <c r="OUO32" s="22"/>
      <c r="OUP32" s="22"/>
      <c r="OUQ32" s="22"/>
      <c r="OUR32" s="15"/>
      <c r="OUS32" s="23"/>
      <c r="OUT32" s="21"/>
      <c r="OUU32"/>
      <c r="OUV32" s="4"/>
      <c r="OUW32" s="4"/>
      <c r="OUX32"/>
      <c r="OUY32" s="22"/>
      <c r="OUZ32" s="22"/>
      <c r="OVA32" s="22"/>
      <c r="OVB32" s="15"/>
      <c r="OVC32" s="23"/>
      <c r="OVD32" s="21"/>
      <c r="OVE32"/>
      <c r="OVF32" s="4"/>
      <c r="OVG32" s="4"/>
      <c r="OVH32"/>
      <c r="OVI32" s="22"/>
      <c r="OVJ32" s="22"/>
      <c r="OVK32" s="22"/>
      <c r="OVL32" s="15"/>
      <c r="OVM32" s="23"/>
      <c r="OVN32" s="21"/>
      <c r="OVO32"/>
      <c r="OVP32" s="4"/>
      <c r="OVQ32" s="4"/>
      <c r="OVR32"/>
      <c r="OVS32" s="22"/>
      <c r="OVT32" s="22"/>
      <c r="OVU32" s="22"/>
      <c r="OVV32" s="15"/>
      <c r="OVW32" s="23"/>
      <c r="OVX32" s="21"/>
      <c r="OVY32"/>
      <c r="OVZ32" s="4"/>
      <c r="OWA32" s="4"/>
      <c r="OWB32"/>
      <c r="OWC32" s="22"/>
      <c r="OWD32" s="22"/>
      <c r="OWE32" s="22"/>
      <c r="OWF32" s="15"/>
      <c r="OWG32" s="23"/>
      <c r="OWH32" s="21"/>
      <c r="OWI32"/>
      <c r="OWJ32" s="4"/>
      <c r="OWK32" s="4"/>
      <c r="OWL32"/>
      <c r="OWM32" s="22"/>
      <c r="OWN32" s="22"/>
      <c r="OWO32" s="22"/>
      <c r="OWP32" s="15"/>
      <c r="OWQ32" s="23"/>
      <c r="OWR32" s="21"/>
      <c r="OWS32"/>
      <c r="OWT32" s="4"/>
      <c r="OWU32" s="4"/>
      <c r="OWV32"/>
      <c r="OWW32" s="22"/>
      <c r="OWX32" s="22"/>
      <c r="OWY32" s="22"/>
      <c r="OWZ32" s="15"/>
      <c r="OXA32" s="23"/>
      <c r="OXB32" s="21"/>
      <c r="OXC32"/>
      <c r="OXD32" s="4"/>
      <c r="OXE32" s="4"/>
      <c r="OXF32"/>
      <c r="OXG32" s="22"/>
      <c r="OXH32" s="22"/>
      <c r="OXI32" s="22"/>
      <c r="OXJ32" s="15"/>
      <c r="OXK32" s="23"/>
      <c r="OXL32" s="21"/>
      <c r="OXM32"/>
      <c r="OXN32" s="4"/>
      <c r="OXO32" s="4"/>
      <c r="OXP32"/>
      <c r="OXQ32" s="22"/>
      <c r="OXR32" s="22"/>
      <c r="OXS32" s="22"/>
      <c r="OXT32" s="15"/>
      <c r="OXU32" s="23"/>
      <c r="OXV32" s="21"/>
      <c r="OXW32"/>
      <c r="OXX32" s="4"/>
      <c r="OXY32" s="4"/>
      <c r="OXZ32"/>
      <c r="OYA32" s="22"/>
      <c r="OYB32" s="22"/>
      <c r="OYC32" s="22"/>
      <c r="OYD32" s="15"/>
      <c r="OYE32" s="23"/>
      <c r="OYF32" s="21"/>
      <c r="OYG32"/>
      <c r="OYH32" s="4"/>
      <c r="OYI32" s="4"/>
      <c r="OYJ32"/>
      <c r="OYK32" s="22"/>
      <c r="OYL32" s="22"/>
      <c r="OYM32" s="22"/>
      <c r="OYN32" s="15"/>
      <c r="OYO32" s="23"/>
      <c r="OYP32" s="21"/>
      <c r="OYQ32"/>
      <c r="OYR32" s="4"/>
      <c r="OYS32" s="4"/>
      <c r="OYT32"/>
      <c r="OYU32" s="22"/>
      <c r="OYV32" s="22"/>
      <c r="OYW32" s="22"/>
      <c r="OYX32" s="15"/>
      <c r="OYY32" s="23"/>
      <c r="OYZ32" s="21"/>
      <c r="OZA32"/>
      <c r="OZB32" s="4"/>
      <c r="OZC32" s="4"/>
      <c r="OZD32"/>
      <c r="OZE32" s="22"/>
      <c r="OZF32" s="22"/>
      <c r="OZG32" s="22"/>
      <c r="OZH32" s="15"/>
      <c r="OZI32" s="23"/>
      <c r="OZJ32" s="21"/>
      <c r="OZK32"/>
      <c r="OZL32" s="4"/>
      <c r="OZM32" s="4"/>
      <c r="OZN32"/>
      <c r="OZO32" s="22"/>
      <c r="OZP32" s="22"/>
      <c r="OZQ32" s="22"/>
      <c r="OZR32" s="15"/>
      <c r="OZS32" s="23"/>
      <c r="OZT32" s="21"/>
      <c r="OZU32"/>
      <c r="OZV32" s="4"/>
      <c r="OZW32" s="4"/>
      <c r="OZX32"/>
      <c r="OZY32" s="22"/>
      <c r="OZZ32" s="22"/>
      <c r="PAA32" s="22"/>
      <c r="PAB32" s="15"/>
      <c r="PAC32" s="23"/>
      <c r="PAD32" s="21"/>
      <c r="PAE32"/>
      <c r="PAF32" s="4"/>
      <c r="PAG32" s="4"/>
      <c r="PAH32"/>
      <c r="PAI32" s="22"/>
      <c r="PAJ32" s="22"/>
      <c r="PAK32" s="22"/>
      <c r="PAL32" s="15"/>
      <c r="PAM32" s="23"/>
      <c r="PAN32" s="21"/>
      <c r="PAO32"/>
      <c r="PAP32" s="4"/>
      <c r="PAQ32" s="4"/>
      <c r="PAR32"/>
      <c r="PAS32" s="22"/>
      <c r="PAT32" s="22"/>
      <c r="PAU32" s="22"/>
      <c r="PAV32" s="15"/>
      <c r="PAW32" s="23"/>
      <c r="PAX32" s="21"/>
      <c r="PAY32"/>
      <c r="PAZ32" s="4"/>
      <c r="PBA32" s="4"/>
      <c r="PBB32"/>
      <c r="PBC32" s="22"/>
      <c r="PBD32" s="22"/>
      <c r="PBE32" s="22"/>
      <c r="PBF32" s="15"/>
      <c r="PBG32" s="23"/>
      <c r="PBH32" s="21"/>
      <c r="PBI32"/>
      <c r="PBJ32" s="4"/>
      <c r="PBK32" s="4"/>
      <c r="PBL32"/>
      <c r="PBM32" s="22"/>
      <c r="PBN32" s="22"/>
      <c r="PBO32" s="22"/>
      <c r="PBP32" s="15"/>
      <c r="PBQ32" s="23"/>
      <c r="PBR32" s="21"/>
      <c r="PBS32"/>
      <c r="PBT32" s="4"/>
      <c r="PBU32" s="4"/>
      <c r="PBV32"/>
      <c r="PBW32" s="22"/>
      <c r="PBX32" s="22"/>
      <c r="PBY32" s="22"/>
      <c r="PBZ32" s="15"/>
      <c r="PCA32" s="23"/>
      <c r="PCB32" s="21"/>
      <c r="PCC32"/>
      <c r="PCD32" s="4"/>
      <c r="PCE32" s="4"/>
      <c r="PCF32"/>
      <c r="PCG32" s="22"/>
      <c r="PCH32" s="22"/>
      <c r="PCI32" s="22"/>
      <c r="PCJ32" s="15"/>
      <c r="PCK32" s="23"/>
      <c r="PCL32" s="21"/>
      <c r="PCM32"/>
      <c r="PCN32" s="4"/>
      <c r="PCO32" s="4"/>
      <c r="PCP32"/>
      <c r="PCQ32" s="22"/>
      <c r="PCR32" s="22"/>
      <c r="PCS32" s="22"/>
      <c r="PCT32" s="15"/>
      <c r="PCU32" s="23"/>
      <c r="PCV32" s="21"/>
      <c r="PCW32"/>
      <c r="PCX32" s="4"/>
      <c r="PCY32" s="4"/>
      <c r="PCZ32"/>
      <c r="PDA32" s="22"/>
      <c r="PDB32" s="22"/>
      <c r="PDC32" s="22"/>
      <c r="PDD32" s="15"/>
      <c r="PDE32" s="23"/>
      <c r="PDF32" s="21"/>
      <c r="PDG32"/>
      <c r="PDH32" s="4"/>
      <c r="PDI32" s="4"/>
      <c r="PDJ32"/>
      <c r="PDK32" s="22"/>
      <c r="PDL32" s="22"/>
      <c r="PDM32" s="22"/>
      <c r="PDN32" s="15"/>
      <c r="PDO32" s="23"/>
      <c r="PDP32" s="21"/>
      <c r="PDQ32"/>
      <c r="PDR32" s="4"/>
      <c r="PDS32" s="4"/>
      <c r="PDT32"/>
      <c r="PDU32" s="22"/>
      <c r="PDV32" s="22"/>
      <c r="PDW32" s="22"/>
      <c r="PDX32" s="15"/>
      <c r="PDY32" s="23"/>
      <c r="PDZ32" s="21"/>
      <c r="PEA32"/>
      <c r="PEB32" s="4"/>
      <c r="PEC32" s="4"/>
      <c r="PED32"/>
      <c r="PEE32" s="22"/>
      <c r="PEF32" s="22"/>
      <c r="PEG32" s="22"/>
      <c r="PEH32" s="15"/>
      <c r="PEI32" s="23"/>
      <c r="PEJ32" s="21"/>
      <c r="PEK32"/>
      <c r="PEL32" s="4"/>
      <c r="PEM32" s="4"/>
      <c r="PEN32"/>
      <c r="PEO32" s="22"/>
      <c r="PEP32" s="22"/>
      <c r="PEQ32" s="22"/>
      <c r="PER32" s="15"/>
      <c r="PES32" s="23"/>
      <c r="PET32" s="21"/>
      <c r="PEU32"/>
      <c r="PEV32" s="4"/>
      <c r="PEW32" s="4"/>
      <c r="PEX32"/>
      <c r="PEY32" s="22"/>
      <c r="PEZ32" s="22"/>
      <c r="PFA32" s="22"/>
      <c r="PFB32" s="15"/>
      <c r="PFC32" s="23"/>
      <c r="PFD32" s="21"/>
      <c r="PFE32"/>
      <c r="PFF32" s="4"/>
      <c r="PFG32" s="4"/>
      <c r="PFH32"/>
      <c r="PFI32" s="22"/>
      <c r="PFJ32" s="22"/>
      <c r="PFK32" s="22"/>
      <c r="PFL32" s="15"/>
      <c r="PFM32" s="23"/>
      <c r="PFN32" s="21"/>
      <c r="PFO32"/>
      <c r="PFP32" s="4"/>
      <c r="PFQ32" s="4"/>
      <c r="PFR32"/>
      <c r="PFS32" s="22"/>
      <c r="PFT32" s="22"/>
      <c r="PFU32" s="22"/>
      <c r="PFV32" s="15"/>
      <c r="PFW32" s="23"/>
      <c r="PFX32" s="21"/>
      <c r="PFY32"/>
      <c r="PFZ32" s="4"/>
      <c r="PGA32" s="4"/>
      <c r="PGB32"/>
      <c r="PGC32" s="22"/>
      <c r="PGD32" s="22"/>
      <c r="PGE32" s="22"/>
      <c r="PGF32" s="15"/>
      <c r="PGG32" s="23"/>
      <c r="PGH32" s="21"/>
      <c r="PGI32"/>
      <c r="PGJ32" s="4"/>
      <c r="PGK32" s="4"/>
      <c r="PGL32"/>
      <c r="PGM32" s="22"/>
      <c r="PGN32" s="22"/>
      <c r="PGO32" s="22"/>
      <c r="PGP32" s="15"/>
      <c r="PGQ32" s="23"/>
      <c r="PGR32" s="21"/>
      <c r="PGS32"/>
      <c r="PGT32" s="4"/>
      <c r="PGU32" s="4"/>
      <c r="PGV32"/>
      <c r="PGW32" s="22"/>
      <c r="PGX32" s="22"/>
      <c r="PGY32" s="22"/>
      <c r="PGZ32" s="15"/>
      <c r="PHA32" s="23"/>
      <c r="PHB32" s="21"/>
      <c r="PHC32"/>
      <c r="PHD32" s="4"/>
      <c r="PHE32" s="4"/>
      <c r="PHF32"/>
      <c r="PHG32" s="22"/>
      <c r="PHH32" s="22"/>
      <c r="PHI32" s="22"/>
      <c r="PHJ32" s="15"/>
      <c r="PHK32" s="23"/>
      <c r="PHL32" s="21"/>
      <c r="PHM32"/>
      <c r="PHN32" s="4"/>
      <c r="PHO32" s="4"/>
      <c r="PHP32"/>
      <c r="PHQ32" s="22"/>
      <c r="PHR32" s="22"/>
      <c r="PHS32" s="22"/>
      <c r="PHT32" s="15"/>
      <c r="PHU32" s="23"/>
      <c r="PHV32" s="21"/>
      <c r="PHW32"/>
      <c r="PHX32" s="4"/>
      <c r="PHY32" s="4"/>
      <c r="PHZ32"/>
      <c r="PIA32" s="22"/>
      <c r="PIB32" s="22"/>
      <c r="PIC32" s="22"/>
      <c r="PID32" s="15"/>
      <c r="PIE32" s="23"/>
      <c r="PIF32" s="21"/>
      <c r="PIG32"/>
      <c r="PIH32" s="4"/>
      <c r="PII32" s="4"/>
      <c r="PIJ32"/>
      <c r="PIK32" s="22"/>
      <c r="PIL32" s="22"/>
      <c r="PIM32" s="22"/>
      <c r="PIN32" s="15"/>
      <c r="PIO32" s="23"/>
      <c r="PIP32" s="21"/>
      <c r="PIQ32"/>
      <c r="PIR32" s="4"/>
      <c r="PIS32" s="4"/>
      <c r="PIT32"/>
      <c r="PIU32" s="22"/>
      <c r="PIV32" s="22"/>
      <c r="PIW32" s="22"/>
      <c r="PIX32" s="15"/>
      <c r="PIY32" s="23"/>
      <c r="PIZ32" s="21"/>
      <c r="PJA32"/>
      <c r="PJB32" s="4"/>
      <c r="PJC32" s="4"/>
      <c r="PJD32"/>
      <c r="PJE32" s="22"/>
      <c r="PJF32" s="22"/>
      <c r="PJG32" s="22"/>
      <c r="PJH32" s="15"/>
      <c r="PJI32" s="23"/>
      <c r="PJJ32" s="21"/>
      <c r="PJK32"/>
      <c r="PJL32" s="4"/>
      <c r="PJM32" s="4"/>
      <c r="PJN32"/>
      <c r="PJO32" s="22"/>
      <c r="PJP32" s="22"/>
      <c r="PJQ32" s="22"/>
      <c r="PJR32" s="15"/>
      <c r="PJS32" s="23"/>
      <c r="PJT32" s="21"/>
      <c r="PJU32"/>
      <c r="PJV32" s="4"/>
      <c r="PJW32" s="4"/>
      <c r="PJX32"/>
      <c r="PJY32" s="22"/>
      <c r="PJZ32" s="22"/>
      <c r="PKA32" s="22"/>
      <c r="PKB32" s="15"/>
      <c r="PKC32" s="23"/>
      <c r="PKD32" s="21"/>
      <c r="PKE32"/>
      <c r="PKF32" s="4"/>
      <c r="PKG32" s="4"/>
      <c r="PKH32"/>
      <c r="PKI32" s="22"/>
      <c r="PKJ32" s="22"/>
      <c r="PKK32" s="22"/>
      <c r="PKL32" s="15"/>
      <c r="PKM32" s="23"/>
      <c r="PKN32" s="21"/>
      <c r="PKO32"/>
      <c r="PKP32" s="4"/>
      <c r="PKQ32" s="4"/>
      <c r="PKR32"/>
      <c r="PKS32" s="22"/>
      <c r="PKT32" s="22"/>
      <c r="PKU32" s="22"/>
      <c r="PKV32" s="15"/>
      <c r="PKW32" s="23"/>
      <c r="PKX32" s="21"/>
      <c r="PKY32"/>
      <c r="PKZ32" s="4"/>
      <c r="PLA32" s="4"/>
      <c r="PLB32"/>
      <c r="PLC32" s="22"/>
      <c r="PLD32" s="22"/>
      <c r="PLE32" s="22"/>
      <c r="PLF32" s="15"/>
      <c r="PLG32" s="23"/>
      <c r="PLH32" s="21"/>
      <c r="PLI32"/>
      <c r="PLJ32" s="4"/>
      <c r="PLK32" s="4"/>
      <c r="PLL32"/>
      <c r="PLM32" s="22"/>
      <c r="PLN32" s="22"/>
      <c r="PLO32" s="22"/>
      <c r="PLP32" s="15"/>
      <c r="PLQ32" s="23"/>
      <c r="PLR32" s="21"/>
      <c r="PLS32"/>
      <c r="PLT32" s="4"/>
      <c r="PLU32" s="4"/>
      <c r="PLV32"/>
      <c r="PLW32" s="22"/>
      <c r="PLX32" s="22"/>
      <c r="PLY32" s="22"/>
      <c r="PLZ32" s="15"/>
      <c r="PMA32" s="23"/>
      <c r="PMB32" s="21"/>
      <c r="PMC32"/>
      <c r="PMD32" s="4"/>
      <c r="PME32" s="4"/>
      <c r="PMF32"/>
      <c r="PMG32" s="22"/>
      <c r="PMH32" s="22"/>
      <c r="PMI32" s="22"/>
      <c r="PMJ32" s="15"/>
      <c r="PMK32" s="23"/>
      <c r="PML32" s="21"/>
      <c r="PMM32"/>
      <c r="PMN32" s="4"/>
      <c r="PMO32" s="4"/>
      <c r="PMP32"/>
      <c r="PMQ32" s="22"/>
      <c r="PMR32" s="22"/>
      <c r="PMS32" s="22"/>
      <c r="PMT32" s="15"/>
      <c r="PMU32" s="23"/>
      <c r="PMV32" s="21"/>
      <c r="PMW32"/>
      <c r="PMX32" s="4"/>
      <c r="PMY32" s="4"/>
      <c r="PMZ32"/>
      <c r="PNA32" s="22"/>
      <c r="PNB32" s="22"/>
      <c r="PNC32" s="22"/>
      <c r="PND32" s="15"/>
      <c r="PNE32" s="23"/>
      <c r="PNF32" s="21"/>
      <c r="PNG32"/>
      <c r="PNH32" s="4"/>
      <c r="PNI32" s="4"/>
      <c r="PNJ32"/>
      <c r="PNK32" s="22"/>
      <c r="PNL32" s="22"/>
      <c r="PNM32" s="22"/>
      <c r="PNN32" s="15"/>
      <c r="PNO32" s="23"/>
      <c r="PNP32" s="21"/>
      <c r="PNQ32"/>
      <c r="PNR32" s="4"/>
      <c r="PNS32" s="4"/>
      <c r="PNT32"/>
      <c r="PNU32" s="22"/>
      <c r="PNV32" s="22"/>
      <c r="PNW32" s="22"/>
      <c r="PNX32" s="15"/>
      <c r="PNY32" s="23"/>
      <c r="PNZ32" s="21"/>
      <c r="POA32"/>
      <c r="POB32" s="4"/>
      <c r="POC32" s="4"/>
      <c r="POD32"/>
      <c r="POE32" s="22"/>
      <c r="POF32" s="22"/>
      <c r="POG32" s="22"/>
      <c r="POH32" s="15"/>
      <c r="POI32" s="23"/>
      <c r="POJ32" s="21"/>
      <c r="POK32"/>
      <c r="POL32" s="4"/>
      <c r="POM32" s="4"/>
      <c r="PON32"/>
      <c r="POO32" s="22"/>
      <c r="POP32" s="22"/>
      <c r="POQ32" s="22"/>
      <c r="POR32" s="15"/>
      <c r="POS32" s="23"/>
      <c r="POT32" s="21"/>
      <c r="POU32"/>
      <c r="POV32" s="4"/>
      <c r="POW32" s="4"/>
      <c r="POX32"/>
      <c r="POY32" s="22"/>
      <c r="POZ32" s="22"/>
      <c r="PPA32" s="22"/>
      <c r="PPB32" s="15"/>
      <c r="PPC32" s="23"/>
      <c r="PPD32" s="21"/>
      <c r="PPE32"/>
      <c r="PPF32" s="4"/>
      <c r="PPG32" s="4"/>
      <c r="PPH32"/>
      <c r="PPI32" s="22"/>
      <c r="PPJ32" s="22"/>
      <c r="PPK32" s="22"/>
      <c r="PPL32" s="15"/>
      <c r="PPM32" s="23"/>
      <c r="PPN32" s="21"/>
      <c r="PPO32"/>
      <c r="PPP32" s="4"/>
      <c r="PPQ32" s="4"/>
      <c r="PPR32"/>
      <c r="PPS32" s="22"/>
      <c r="PPT32" s="22"/>
      <c r="PPU32" s="22"/>
      <c r="PPV32" s="15"/>
      <c r="PPW32" s="23"/>
      <c r="PPX32" s="21"/>
      <c r="PPY32"/>
      <c r="PPZ32" s="4"/>
      <c r="PQA32" s="4"/>
      <c r="PQB32"/>
      <c r="PQC32" s="22"/>
      <c r="PQD32" s="22"/>
      <c r="PQE32" s="22"/>
      <c r="PQF32" s="15"/>
      <c r="PQG32" s="23"/>
      <c r="PQH32" s="21"/>
      <c r="PQI32"/>
      <c r="PQJ32" s="4"/>
      <c r="PQK32" s="4"/>
      <c r="PQL32"/>
      <c r="PQM32" s="22"/>
      <c r="PQN32" s="22"/>
      <c r="PQO32" s="22"/>
      <c r="PQP32" s="15"/>
      <c r="PQQ32" s="23"/>
      <c r="PQR32" s="21"/>
      <c r="PQS32"/>
      <c r="PQT32" s="4"/>
      <c r="PQU32" s="4"/>
      <c r="PQV32"/>
      <c r="PQW32" s="22"/>
      <c r="PQX32" s="22"/>
      <c r="PQY32" s="22"/>
      <c r="PQZ32" s="15"/>
      <c r="PRA32" s="23"/>
      <c r="PRB32" s="21"/>
      <c r="PRC32"/>
      <c r="PRD32" s="4"/>
      <c r="PRE32" s="4"/>
      <c r="PRF32"/>
      <c r="PRG32" s="22"/>
      <c r="PRH32" s="22"/>
      <c r="PRI32" s="22"/>
      <c r="PRJ32" s="15"/>
      <c r="PRK32" s="23"/>
      <c r="PRL32" s="21"/>
      <c r="PRM32"/>
      <c r="PRN32" s="4"/>
      <c r="PRO32" s="4"/>
      <c r="PRP32"/>
      <c r="PRQ32" s="22"/>
      <c r="PRR32" s="22"/>
      <c r="PRS32" s="22"/>
      <c r="PRT32" s="15"/>
      <c r="PRU32" s="23"/>
      <c r="PRV32" s="21"/>
      <c r="PRW32"/>
      <c r="PRX32" s="4"/>
      <c r="PRY32" s="4"/>
      <c r="PRZ32"/>
      <c r="PSA32" s="22"/>
      <c r="PSB32" s="22"/>
      <c r="PSC32" s="22"/>
      <c r="PSD32" s="15"/>
      <c r="PSE32" s="23"/>
      <c r="PSF32" s="21"/>
      <c r="PSG32"/>
      <c r="PSH32" s="4"/>
      <c r="PSI32" s="4"/>
      <c r="PSJ32"/>
      <c r="PSK32" s="22"/>
      <c r="PSL32" s="22"/>
      <c r="PSM32" s="22"/>
      <c r="PSN32" s="15"/>
      <c r="PSO32" s="23"/>
      <c r="PSP32" s="21"/>
      <c r="PSQ32"/>
      <c r="PSR32" s="4"/>
      <c r="PSS32" s="4"/>
      <c r="PST32"/>
      <c r="PSU32" s="22"/>
      <c r="PSV32" s="22"/>
      <c r="PSW32" s="22"/>
      <c r="PSX32" s="15"/>
      <c r="PSY32" s="23"/>
      <c r="PSZ32" s="21"/>
      <c r="PTA32"/>
      <c r="PTB32" s="4"/>
      <c r="PTC32" s="4"/>
      <c r="PTD32"/>
      <c r="PTE32" s="22"/>
      <c r="PTF32" s="22"/>
      <c r="PTG32" s="22"/>
      <c r="PTH32" s="15"/>
      <c r="PTI32" s="23"/>
      <c r="PTJ32" s="21"/>
      <c r="PTK32"/>
      <c r="PTL32" s="4"/>
      <c r="PTM32" s="4"/>
      <c r="PTN32"/>
      <c r="PTO32" s="22"/>
      <c r="PTP32" s="22"/>
      <c r="PTQ32" s="22"/>
      <c r="PTR32" s="15"/>
      <c r="PTS32" s="23"/>
      <c r="PTT32" s="21"/>
      <c r="PTU32"/>
      <c r="PTV32" s="4"/>
      <c r="PTW32" s="4"/>
      <c r="PTX32"/>
      <c r="PTY32" s="22"/>
      <c r="PTZ32" s="22"/>
      <c r="PUA32" s="22"/>
      <c r="PUB32" s="15"/>
      <c r="PUC32" s="23"/>
      <c r="PUD32" s="21"/>
      <c r="PUE32"/>
      <c r="PUF32" s="4"/>
      <c r="PUG32" s="4"/>
      <c r="PUH32"/>
      <c r="PUI32" s="22"/>
      <c r="PUJ32" s="22"/>
      <c r="PUK32" s="22"/>
      <c r="PUL32" s="15"/>
      <c r="PUM32" s="23"/>
      <c r="PUN32" s="21"/>
      <c r="PUO32"/>
      <c r="PUP32" s="4"/>
      <c r="PUQ32" s="4"/>
      <c r="PUR32"/>
      <c r="PUS32" s="22"/>
      <c r="PUT32" s="22"/>
      <c r="PUU32" s="22"/>
      <c r="PUV32" s="15"/>
      <c r="PUW32" s="23"/>
      <c r="PUX32" s="21"/>
      <c r="PUY32"/>
      <c r="PUZ32" s="4"/>
      <c r="PVA32" s="4"/>
      <c r="PVB32"/>
      <c r="PVC32" s="22"/>
      <c r="PVD32" s="22"/>
      <c r="PVE32" s="22"/>
      <c r="PVF32" s="15"/>
      <c r="PVG32" s="23"/>
      <c r="PVH32" s="21"/>
      <c r="PVI32"/>
      <c r="PVJ32" s="4"/>
      <c r="PVK32" s="4"/>
      <c r="PVL32"/>
      <c r="PVM32" s="22"/>
      <c r="PVN32" s="22"/>
      <c r="PVO32" s="22"/>
      <c r="PVP32" s="15"/>
      <c r="PVQ32" s="23"/>
      <c r="PVR32" s="21"/>
      <c r="PVS32"/>
      <c r="PVT32" s="4"/>
      <c r="PVU32" s="4"/>
      <c r="PVV32"/>
      <c r="PVW32" s="22"/>
      <c r="PVX32" s="22"/>
      <c r="PVY32" s="22"/>
      <c r="PVZ32" s="15"/>
      <c r="PWA32" s="23"/>
      <c r="PWB32" s="21"/>
      <c r="PWC32"/>
      <c r="PWD32" s="4"/>
      <c r="PWE32" s="4"/>
      <c r="PWF32"/>
      <c r="PWG32" s="22"/>
      <c r="PWH32" s="22"/>
      <c r="PWI32" s="22"/>
      <c r="PWJ32" s="15"/>
      <c r="PWK32" s="23"/>
      <c r="PWL32" s="21"/>
      <c r="PWM32"/>
      <c r="PWN32" s="4"/>
      <c r="PWO32" s="4"/>
      <c r="PWP32"/>
      <c r="PWQ32" s="22"/>
      <c r="PWR32" s="22"/>
      <c r="PWS32" s="22"/>
      <c r="PWT32" s="15"/>
      <c r="PWU32" s="23"/>
      <c r="PWV32" s="21"/>
      <c r="PWW32"/>
      <c r="PWX32" s="4"/>
      <c r="PWY32" s="4"/>
      <c r="PWZ32"/>
      <c r="PXA32" s="22"/>
      <c r="PXB32" s="22"/>
      <c r="PXC32" s="22"/>
      <c r="PXD32" s="15"/>
      <c r="PXE32" s="23"/>
      <c r="PXF32" s="21"/>
      <c r="PXG32"/>
      <c r="PXH32" s="4"/>
      <c r="PXI32" s="4"/>
      <c r="PXJ32"/>
      <c r="PXK32" s="22"/>
      <c r="PXL32" s="22"/>
      <c r="PXM32" s="22"/>
      <c r="PXN32" s="15"/>
      <c r="PXO32" s="23"/>
      <c r="PXP32" s="21"/>
      <c r="PXQ32"/>
      <c r="PXR32" s="4"/>
      <c r="PXS32" s="4"/>
      <c r="PXT32"/>
      <c r="PXU32" s="22"/>
      <c r="PXV32" s="22"/>
      <c r="PXW32" s="22"/>
      <c r="PXX32" s="15"/>
      <c r="PXY32" s="23"/>
      <c r="PXZ32" s="21"/>
      <c r="PYA32"/>
      <c r="PYB32" s="4"/>
      <c r="PYC32" s="4"/>
      <c r="PYD32"/>
      <c r="PYE32" s="22"/>
      <c r="PYF32" s="22"/>
      <c r="PYG32" s="22"/>
      <c r="PYH32" s="15"/>
      <c r="PYI32" s="23"/>
      <c r="PYJ32" s="21"/>
      <c r="PYK32"/>
      <c r="PYL32" s="4"/>
      <c r="PYM32" s="4"/>
      <c r="PYN32"/>
      <c r="PYO32" s="22"/>
      <c r="PYP32" s="22"/>
      <c r="PYQ32" s="22"/>
      <c r="PYR32" s="15"/>
      <c r="PYS32" s="23"/>
      <c r="PYT32" s="21"/>
      <c r="PYU32"/>
      <c r="PYV32" s="4"/>
      <c r="PYW32" s="4"/>
      <c r="PYX32"/>
      <c r="PYY32" s="22"/>
      <c r="PYZ32" s="22"/>
      <c r="PZA32" s="22"/>
      <c r="PZB32" s="15"/>
      <c r="PZC32" s="23"/>
      <c r="PZD32" s="21"/>
      <c r="PZE32"/>
      <c r="PZF32" s="4"/>
      <c r="PZG32" s="4"/>
      <c r="PZH32"/>
      <c r="PZI32" s="22"/>
      <c r="PZJ32" s="22"/>
      <c r="PZK32" s="22"/>
      <c r="PZL32" s="15"/>
      <c r="PZM32" s="23"/>
      <c r="PZN32" s="21"/>
      <c r="PZO32"/>
      <c r="PZP32" s="4"/>
      <c r="PZQ32" s="4"/>
      <c r="PZR32"/>
      <c r="PZS32" s="22"/>
      <c r="PZT32" s="22"/>
      <c r="PZU32" s="22"/>
      <c r="PZV32" s="15"/>
      <c r="PZW32" s="23"/>
      <c r="PZX32" s="21"/>
      <c r="PZY32"/>
      <c r="PZZ32" s="4"/>
      <c r="QAA32" s="4"/>
      <c r="QAB32"/>
      <c r="QAC32" s="22"/>
      <c r="QAD32" s="22"/>
      <c r="QAE32" s="22"/>
      <c r="QAF32" s="15"/>
      <c r="QAG32" s="23"/>
      <c r="QAH32" s="21"/>
      <c r="QAI32"/>
      <c r="QAJ32" s="4"/>
      <c r="QAK32" s="4"/>
      <c r="QAL32"/>
      <c r="QAM32" s="22"/>
      <c r="QAN32" s="22"/>
      <c r="QAO32" s="22"/>
      <c r="QAP32" s="15"/>
      <c r="QAQ32" s="23"/>
      <c r="QAR32" s="21"/>
      <c r="QAS32"/>
      <c r="QAT32" s="4"/>
      <c r="QAU32" s="4"/>
      <c r="QAV32"/>
      <c r="QAW32" s="22"/>
      <c r="QAX32" s="22"/>
      <c r="QAY32" s="22"/>
      <c r="QAZ32" s="15"/>
      <c r="QBA32" s="23"/>
      <c r="QBB32" s="21"/>
      <c r="QBC32"/>
      <c r="QBD32" s="4"/>
      <c r="QBE32" s="4"/>
      <c r="QBF32"/>
      <c r="QBG32" s="22"/>
      <c r="QBH32" s="22"/>
      <c r="QBI32" s="22"/>
      <c r="QBJ32" s="15"/>
      <c r="QBK32" s="23"/>
      <c r="QBL32" s="21"/>
      <c r="QBM32"/>
      <c r="QBN32" s="4"/>
      <c r="QBO32" s="4"/>
      <c r="QBP32"/>
      <c r="QBQ32" s="22"/>
      <c r="QBR32" s="22"/>
      <c r="QBS32" s="22"/>
      <c r="QBT32" s="15"/>
      <c r="QBU32" s="23"/>
      <c r="QBV32" s="21"/>
      <c r="QBW32"/>
      <c r="QBX32" s="4"/>
      <c r="QBY32" s="4"/>
      <c r="QBZ32"/>
      <c r="QCA32" s="22"/>
      <c r="QCB32" s="22"/>
      <c r="QCC32" s="22"/>
      <c r="QCD32" s="15"/>
      <c r="QCE32" s="23"/>
      <c r="QCF32" s="21"/>
      <c r="QCG32"/>
      <c r="QCH32" s="4"/>
      <c r="QCI32" s="4"/>
      <c r="QCJ32"/>
      <c r="QCK32" s="22"/>
      <c r="QCL32" s="22"/>
      <c r="QCM32" s="22"/>
      <c r="QCN32" s="15"/>
      <c r="QCO32" s="23"/>
      <c r="QCP32" s="21"/>
      <c r="QCQ32"/>
      <c r="QCR32" s="4"/>
      <c r="QCS32" s="4"/>
      <c r="QCT32"/>
      <c r="QCU32" s="22"/>
      <c r="QCV32" s="22"/>
      <c r="QCW32" s="22"/>
      <c r="QCX32" s="15"/>
      <c r="QCY32" s="23"/>
      <c r="QCZ32" s="21"/>
      <c r="QDA32"/>
      <c r="QDB32" s="4"/>
      <c r="QDC32" s="4"/>
      <c r="QDD32"/>
      <c r="QDE32" s="22"/>
      <c r="QDF32" s="22"/>
      <c r="QDG32" s="22"/>
      <c r="QDH32" s="15"/>
      <c r="QDI32" s="23"/>
      <c r="QDJ32" s="21"/>
      <c r="QDK32"/>
      <c r="QDL32" s="4"/>
      <c r="QDM32" s="4"/>
      <c r="QDN32"/>
      <c r="QDO32" s="22"/>
      <c r="QDP32" s="22"/>
      <c r="QDQ32" s="22"/>
      <c r="QDR32" s="15"/>
      <c r="QDS32" s="23"/>
      <c r="QDT32" s="21"/>
      <c r="QDU32"/>
      <c r="QDV32" s="4"/>
      <c r="QDW32" s="4"/>
      <c r="QDX32"/>
      <c r="QDY32" s="22"/>
      <c r="QDZ32" s="22"/>
      <c r="QEA32" s="22"/>
      <c r="QEB32" s="15"/>
      <c r="QEC32" s="23"/>
      <c r="QED32" s="21"/>
      <c r="QEE32"/>
      <c r="QEF32" s="4"/>
      <c r="QEG32" s="4"/>
      <c r="QEH32"/>
      <c r="QEI32" s="22"/>
      <c r="QEJ32" s="22"/>
      <c r="QEK32" s="22"/>
      <c r="QEL32" s="15"/>
      <c r="QEM32" s="23"/>
      <c r="QEN32" s="21"/>
      <c r="QEO32"/>
      <c r="QEP32" s="4"/>
      <c r="QEQ32" s="4"/>
      <c r="QER32"/>
      <c r="QES32" s="22"/>
      <c r="QET32" s="22"/>
      <c r="QEU32" s="22"/>
      <c r="QEV32" s="15"/>
      <c r="QEW32" s="23"/>
      <c r="QEX32" s="21"/>
      <c r="QEY32"/>
      <c r="QEZ32" s="4"/>
      <c r="QFA32" s="4"/>
      <c r="QFB32"/>
      <c r="QFC32" s="22"/>
      <c r="QFD32" s="22"/>
      <c r="QFE32" s="22"/>
      <c r="QFF32" s="15"/>
      <c r="QFG32" s="23"/>
      <c r="QFH32" s="21"/>
      <c r="QFI32"/>
      <c r="QFJ32" s="4"/>
      <c r="QFK32" s="4"/>
      <c r="QFL32"/>
      <c r="QFM32" s="22"/>
      <c r="QFN32" s="22"/>
      <c r="QFO32" s="22"/>
      <c r="QFP32" s="15"/>
      <c r="QFQ32" s="23"/>
      <c r="QFR32" s="21"/>
      <c r="QFS32"/>
      <c r="QFT32" s="4"/>
      <c r="QFU32" s="4"/>
      <c r="QFV32"/>
      <c r="QFW32" s="22"/>
      <c r="QFX32" s="22"/>
      <c r="QFY32" s="22"/>
      <c r="QFZ32" s="15"/>
      <c r="QGA32" s="23"/>
      <c r="QGB32" s="21"/>
      <c r="QGC32"/>
      <c r="QGD32" s="4"/>
      <c r="QGE32" s="4"/>
      <c r="QGF32"/>
      <c r="QGG32" s="22"/>
      <c r="QGH32" s="22"/>
      <c r="QGI32" s="22"/>
      <c r="QGJ32" s="15"/>
      <c r="QGK32" s="23"/>
      <c r="QGL32" s="21"/>
      <c r="QGM32"/>
      <c r="QGN32" s="4"/>
      <c r="QGO32" s="4"/>
      <c r="QGP32"/>
      <c r="QGQ32" s="22"/>
      <c r="QGR32" s="22"/>
      <c r="QGS32" s="22"/>
      <c r="QGT32" s="15"/>
      <c r="QGU32" s="23"/>
      <c r="QGV32" s="21"/>
      <c r="QGW32"/>
      <c r="QGX32" s="4"/>
      <c r="QGY32" s="4"/>
      <c r="QGZ32"/>
      <c r="QHA32" s="22"/>
      <c r="QHB32" s="22"/>
      <c r="QHC32" s="22"/>
      <c r="QHD32" s="15"/>
      <c r="QHE32" s="23"/>
      <c r="QHF32" s="21"/>
      <c r="QHG32"/>
      <c r="QHH32" s="4"/>
      <c r="QHI32" s="4"/>
      <c r="QHJ32"/>
      <c r="QHK32" s="22"/>
      <c r="QHL32" s="22"/>
      <c r="QHM32" s="22"/>
      <c r="QHN32" s="15"/>
      <c r="QHO32" s="23"/>
      <c r="QHP32" s="21"/>
      <c r="QHQ32"/>
      <c r="QHR32" s="4"/>
      <c r="QHS32" s="4"/>
      <c r="QHT32"/>
      <c r="QHU32" s="22"/>
      <c r="QHV32" s="22"/>
      <c r="QHW32" s="22"/>
      <c r="QHX32" s="15"/>
      <c r="QHY32" s="23"/>
      <c r="QHZ32" s="21"/>
      <c r="QIA32"/>
      <c r="QIB32" s="4"/>
      <c r="QIC32" s="4"/>
      <c r="QID32"/>
      <c r="QIE32" s="22"/>
      <c r="QIF32" s="22"/>
      <c r="QIG32" s="22"/>
      <c r="QIH32" s="15"/>
      <c r="QII32" s="23"/>
      <c r="QIJ32" s="21"/>
      <c r="QIK32"/>
      <c r="QIL32" s="4"/>
      <c r="QIM32" s="4"/>
      <c r="QIN32"/>
      <c r="QIO32" s="22"/>
      <c r="QIP32" s="22"/>
      <c r="QIQ32" s="22"/>
      <c r="QIR32" s="15"/>
      <c r="QIS32" s="23"/>
      <c r="QIT32" s="21"/>
      <c r="QIU32"/>
      <c r="QIV32" s="4"/>
      <c r="QIW32" s="4"/>
      <c r="QIX32"/>
      <c r="QIY32" s="22"/>
      <c r="QIZ32" s="22"/>
      <c r="QJA32" s="22"/>
      <c r="QJB32" s="15"/>
      <c r="QJC32" s="23"/>
      <c r="QJD32" s="21"/>
      <c r="QJE32"/>
      <c r="QJF32" s="4"/>
      <c r="QJG32" s="4"/>
      <c r="QJH32"/>
      <c r="QJI32" s="22"/>
      <c r="QJJ32" s="22"/>
      <c r="QJK32" s="22"/>
      <c r="QJL32" s="15"/>
      <c r="QJM32" s="23"/>
      <c r="QJN32" s="21"/>
      <c r="QJO32"/>
      <c r="QJP32" s="4"/>
      <c r="QJQ32" s="4"/>
      <c r="QJR32"/>
      <c r="QJS32" s="22"/>
      <c r="QJT32" s="22"/>
      <c r="QJU32" s="22"/>
      <c r="QJV32" s="15"/>
      <c r="QJW32" s="23"/>
      <c r="QJX32" s="21"/>
      <c r="QJY32"/>
      <c r="QJZ32" s="4"/>
      <c r="QKA32" s="4"/>
      <c r="QKB32"/>
      <c r="QKC32" s="22"/>
      <c r="QKD32" s="22"/>
      <c r="QKE32" s="22"/>
      <c r="QKF32" s="15"/>
      <c r="QKG32" s="23"/>
      <c r="QKH32" s="21"/>
      <c r="QKI32"/>
      <c r="QKJ32" s="4"/>
      <c r="QKK32" s="4"/>
      <c r="QKL32"/>
      <c r="QKM32" s="22"/>
      <c r="QKN32" s="22"/>
      <c r="QKO32" s="22"/>
      <c r="QKP32" s="15"/>
      <c r="QKQ32" s="23"/>
      <c r="QKR32" s="21"/>
      <c r="QKS32"/>
      <c r="QKT32" s="4"/>
      <c r="QKU32" s="4"/>
      <c r="QKV32"/>
      <c r="QKW32" s="22"/>
      <c r="QKX32" s="22"/>
      <c r="QKY32" s="22"/>
      <c r="QKZ32" s="15"/>
      <c r="QLA32" s="23"/>
      <c r="QLB32" s="21"/>
      <c r="QLC32"/>
      <c r="QLD32" s="4"/>
      <c r="QLE32" s="4"/>
      <c r="QLF32"/>
      <c r="QLG32" s="22"/>
      <c r="QLH32" s="22"/>
      <c r="QLI32" s="22"/>
      <c r="QLJ32" s="15"/>
      <c r="QLK32" s="23"/>
      <c r="QLL32" s="21"/>
      <c r="QLM32"/>
      <c r="QLN32" s="4"/>
      <c r="QLO32" s="4"/>
      <c r="QLP32"/>
      <c r="QLQ32" s="22"/>
      <c r="QLR32" s="22"/>
      <c r="QLS32" s="22"/>
      <c r="QLT32" s="15"/>
      <c r="QLU32" s="23"/>
      <c r="QLV32" s="21"/>
      <c r="QLW32"/>
      <c r="QLX32" s="4"/>
      <c r="QLY32" s="4"/>
      <c r="QLZ32"/>
      <c r="QMA32" s="22"/>
      <c r="QMB32" s="22"/>
      <c r="QMC32" s="22"/>
      <c r="QMD32" s="15"/>
      <c r="QME32" s="23"/>
      <c r="QMF32" s="21"/>
      <c r="QMG32"/>
      <c r="QMH32" s="4"/>
      <c r="QMI32" s="4"/>
      <c r="QMJ32"/>
      <c r="QMK32" s="22"/>
      <c r="QML32" s="22"/>
      <c r="QMM32" s="22"/>
      <c r="QMN32" s="15"/>
      <c r="QMO32" s="23"/>
      <c r="QMP32" s="21"/>
      <c r="QMQ32"/>
      <c r="QMR32" s="4"/>
      <c r="QMS32" s="4"/>
      <c r="QMT32"/>
      <c r="QMU32" s="22"/>
      <c r="QMV32" s="22"/>
      <c r="QMW32" s="22"/>
      <c r="QMX32" s="15"/>
      <c r="QMY32" s="23"/>
      <c r="QMZ32" s="21"/>
      <c r="QNA32"/>
      <c r="QNB32" s="4"/>
      <c r="QNC32" s="4"/>
      <c r="QND32"/>
      <c r="QNE32" s="22"/>
      <c r="QNF32" s="22"/>
      <c r="QNG32" s="22"/>
      <c r="QNH32" s="15"/>
      <c r="QNI32" s="23"/>
      <c r="QNJ32" s="21"/>
      <c r="QNK32"/>
      <c r="QNL32" s="4"/>
      <c r="QNM32" s="4"/>
      <c r="QNN32"/>
      <c r="QNO32" s="22"/>
      <c r="QNP32" s="22"/>
      <c r="QNQ32" s="22"/>
      <c r="QNR32" s="15"/>
      <c r="QNS32" s="23"/>
      <c r="QNT32" s="21"/>
      <c r="QNU32"/>
      <c r="QNV32" s="4"/>
      <c r="QNW32" s="4"/>
      <c r="QNX32"/>
      <c r="QNY32" s="22"/>
      <c r="QNZ32" s="22"/>
      <c r="QOA32" s="22"/>
      <c r="QOB32" s="15"/>
      <c r="QOC32" s="23"/>
      <c r="QOD32" s="21"/>
      <c r="QOE32"/>
      <c r="QOF32" s="4"/>
      <c r="QOG32" s="4"/>
      <c r="QOH32"/>
      <c r="QOI32" s="22"/>
      <c r="QOJ32" s="22"/>
      <c r="QOK32" s="22"/>
      <c r="QOL32" s="15"/>
      <c r="QOM32" s="23"/>
      <c r="QON32" s="21"/>
      <c r="QOO32"/>
      <c r="QOP32" s="4"/>
      <c r="QOQ32" s="4"/>
      <c r="QOR32"/>
      <c r="QOS32" s="22"/>
      <c r="QOT32" s="22"/>
      <c r="QOU32" s="22"/>
      <c r="QOV32" s="15"/>
      <c r="QOW32" s="23"/>
      <c r="QOX32" s="21"/>
      <c r="QOY32"/>
      <c r="QOZ32" s="4"/>
      <c r="QPA32" s="4"/>
      <c r="QPB32"/>
      <c r="QPC32" s="22"/>
      <c r="QPD32" s="22"/>
      <c r="QPE32" s="22"/>
      <c r="QPF32" s="15"/>
      <c r="QPG32" s="23"/>
      <c r="QPH32" s="21"/>
      <c r="QPI32"/>
      <c r="QPJ32" s="4"/>
      <c r="QPK32" s="4"/>
      <c r="QPL32"/>
      <c r="QPM32" s="22"/>
      <c r="QPN32" s="22"/>
      <c r="QPO32" s="22"/>
      <c r="QPP32" s="15"/>
      <c r="QPQ32" s="23"/>
      <c r="QPR32" s="21"/>
      <c r="QPS32"/>
      <c r="QPT32" s="4"/>
      <c r="QPU32" s="4"/>
      <c r="QPV32"/>
      <c r="QPW32" s="22"/>
      <c r="QPX32" s="22"/>
      <c r="QPY32" s="22"/>
      <c r="QPZ32" s="15"/>
      <c r="QQA32" s="23"/>
      <c r="QQB32" s="21"/>
      <c r="QQC32"/>
      <c r="QQD32" s="4"/>
      <c r="QQE32" s="4"/>
      <c r="QQF32"/>
      <c r="QQG32" s="22"/>
      <c r="QQH32" s="22"/>
      <c r="QQI32" s="22"/>
      <c r="QQJ32" s="15"/>
      <c r="QQK32" s="23"/>
      <c r="QQL32" s="21"/>
      <c r="QQM32"/>
      <c r="QQN32" s="4"/>
      <c r="QQO32" s="4"/>
      <c r="QQP32"/>
      <c r="QQQ32" s="22"/>
      <c r="QQR32" s="22"/>
      <c r="QQS32" s="22"/>
      <c r="QQT32" s="15"/>
      <c r="QQU32" s="23"/>
      <c r="QQV32" s="21"/>
      <c r="QQW32"/>
      <c r="QQX32" s="4"/>
      <c r="QQY32" s="4"/>
      <c r="QQZ32"/>
      <c r="QRA32" s="22"/>
      <c r="QRB32" s="22"/>
      <c r="QRC32" s="22"/>
      <c r="QRD32" s="15"/>
      <c r="QRE32" s="23"/>
      <c r="QRF32" s="21"/>
      <c r="QRG32"/>
      <c r="QRH32" s="4"/>
      <c r="QRI32" s="4"/>
      <c r="QRJ32"/>
      <c r="QRK32" s="22"/>
      <c r="QRL32" s="22"/>
      <c r="QRM32" s="22"/>
      <c r="QRN32" s="15"/>
      <c r="QRO32" s="23"/>
      <c r="QRP32" s="21"/>
      <c r="QRQ32"/>
      <c r="QRR32" s="4"/>
      <c r="QRS32" s="4"/>
      <c r="QRT32"/>
      <c r="QRU32" s="22"/>
      <c r="QRV32" s="22"/>
      <c r="QRW32" s="22"/>
      <c r="QRX32" s="15"/>
      <c r="QRY32" s="23"/>
      <c r="QRZ32" s="21"/>
      <c r="QSA32"/>
      <c r="QSB32" s="4"/>
      <c r="QSC32" s="4"/>
      <c r="QSD32"/>
      <c r="QSE32" s="22"/>
      <c r="QSF32" s="22"/>
      <c r="QSG32" s="22"/>
      <c r="QSH32" s="15"/>
      <c r="QSI32" s="23"/>
      <c r="QSJ32" s="21"/>
      <c r="QSK32"/>
      <c r="QSL32" s="4"/>
      <c r="QSM32" s="4"/>
      <c r="QSN32"/>
      <c r="QSO32" s="22"/>
      <c r="QSP32" s="22"/>
      <c r="QSQ32" s="22"/>
      <c r="QSR32" s="15"/>
      <c r="QSS32" s="23"/>
      <c r="QST32" s="21"/>
      <c r="QSU32"/>
      <c r="QSV32" s="4"/>
      <c r="QSW32" s="4"/>
      <c r="QSX32"/>
      <c r="QSY32" s="22"/>
      <c r="QSZ32" s="22"/>
      <c r="QTA32" s="22"/>
      <c r="QTB32" s="15"/>
      <c r="QTC32" s="23"/>
      <c r="QTD32" s="21"/>
      <c r="QTE32"/>
      <c r="QTF32" s="4"/>
      <c r="QTG32" s="4"/>
      <c r="QTH32"/>
      <c r="QTI32" s="22"/>
      <c r="QTJ32" s="22"/>
      <c r="QTK32" s="22"/>
      <c r="QTL32" s="15"/>
      <c r="QTM32" s="23"/>
      <c r="QTN32" s="21"/>
      <c r="QTO32"/>
      <c r="QTP32" s="4"/>
      <c r="QTQ32" s="4"/>
      <c r="QTR32"/>
      <c r="QTS32" s="22"/>
      <c r="QTT32" s="22"/>
      <c r="QTU32" s="22"/>
      <c r="QTV32" s="15"/>
      <c r="QTW32" s="23"/>
      <c r="QTX32" s="21"/>
      <c r="QTY32"/>
      <c r="QTZ32" s="4"/>
      <c r="QUA32" s="4"/>
      <c r="QUB32"/>
      <c r="QUC32" s="22"/>
      <c r="QUD32" s="22"/>
      <c r="QUE32" s="22"/>
      <c r="QUF32" s="15"/>
      <c r="QUG32" s="23"/>
      <c r="QUH32" s="21"/>
      <c r="QUI32"/>
      <c r="QUJ32" s="4"/>
      <c r="QUK32" s="4"/>
      <c r="QUL32"/>
      <c r="QUM32" s="22"/>
      <c r="QUN32" s="22"/>
      <c r="QUO32" s="22"/>
      <c r="QUP32" s="15"/>
      <c r="QUQ32" s="23"/>
      <c r="QUR32" s="21"/>
      <c r="QUS32"/>
      <c r="QUT32" s="4"/>
      <c r="QUU32" s="4"/>
      <c r="QUV32"/>
      <c r="QUW32" s="22"/>
      <c r="QUX32" s="22"/>
      <c r="QUY32" s="22"/>
      <c r="QUZ32" s="15"/>
      <c r="QVA32" s="23"/>
      <c r="QVB32" s="21"/>
      <c r="QVC32"/>
      <c r="QVD32" s="4"/>
      <c r="QVE32" s="4"/>
      <c r="QVF32"/>
      <c r="QVG32" s="22"/>
      <c r="QVH32" s="22"/>
      <c r="QVI32" s="22"/>
      <c r="QVJ32" s="15"/>
      <c r="QVK32" s="23"/>
      <c r="QVL32" s="21"/>
      <c r="QVM32"/>
      <c r="QVN32" s="4"/>
      <c r="QVO32" s="4"/>
      <c r="QVP32"/>
      <c r="QVQ32" s="22"/>
      <c r="QVR32" s="22"/>
      <c r="QVS32" s="22"/>
      <c r="QVT32" s="15"/>
      <c r="QVU32" s="23"/>
      <c r="QVV32" s="21"/>
      <c r="QVW32"/>
      <c r="QVX32" s="4"/>
      <c r="QVY32" s="4"/>
      <c r="QVZ32"/>
      <c r="QWA32" s="22"/>
      <c r="QWB32" s="22"/>
      <c r="QWC32" s="22"/>
      <c r="QWD32" s="15"/>
      <c r="QWE32" s="23"/>
      <c r="QWF32" s="21"/>
      <c r="QWG32"/>
      <c r="QWH32" s="4"/>
      <c r="QWI32" s="4"/>
      <c r="QWJ32"/>
      <c r="QWK32" s="22"/>
      <c r="QWL32" s="22"/>
      <c r="QWM32" s="22"/>
      <c r="QWN32" s="15"/>
      <c r="QWO32" s="23"/>
      <c r="QWP32" s="21"/>
      <c r="QWQ32"/>
      <c r="QWR32" s="4"/>
      <c r="QWS32" s="4"/>
      <c r="QWT32"/>
      <c r="QWU32" s="22"/>
      <c r="QWV32" s="22"/>
      <c r="QWW32" s="22"/>
      <c r="QWX32" s="15"/>
      <c r="QWY32" s="23"/>
      <c r="QWZ32" s="21"/>
      <c r="QXA32"/>
      <c r="QXB32" s="4"/>
      <c r="QXC32" s="4"/>
      <c r="QXD32"/>
      <c r="QXE32" s="22"/>
      <c r="QXF32" s="22"/>
      <c r="QXG32" s="22"/>
      <c r="QXH32" s="15"/>
      <c r="QXI32" s="23"/>
      <c r="QXJ32" s="21"/>
      <c r="QXK32"/>
      <c r="QXL32" s="4"/>
      <c r="QXM32" s="4"/>
      <c r="QXN32"/>
      <c r="QXO32" s="22"/>
      <c r="QXP32" s="22"/>
      <c r="QXQ32" s="22"/>
      <c r="QXR32" s="15"/>
      <c r="QXS32" s="23"/>
      <c r="QXT32" s="21"/>
      <c r="QXU32"/>
      <c r="QXV32" s="4"/>
      <c r="QXW32" s="4"/>
      <c r="QXX32"/>
      <c r="QXY32" s="22"/>
      <c r="QXZ32" s="22"/>
      <c r="QYA32" s="22"/>
      <c r="QYB32" s="15"/>
      <c r="QYC32" s="23"/>
      <c r="QYD32" s="21"/>
      <c r="QYE32"/>
      <c r="QYF32" s="4"/>
      <c r="QYG32" s="4"/>
      <c r="QYH32"/>
      <c r="QYI32" s="22"/>
      <c r="QYJ32" s="22"/>
      <c r="QYK32" s="22"/>
      <c r="QYL32" s="15"/>
      <c r="QYM32" s="23"/>
      <c r="QYN32" s="21"/>
      <c r="QYO32"/>
      <c r="QYP32" s="4"/>
      <c r="QYQ32" s="4"/>
      <c r="QYR32"/>
      <c r="QYS32" s="22"/>
      <c r="QYT32" s="22"/>
      <c r="QYU32" s="22"/>
      <c r="QYV32" s="15"/>
      <c r="QYW32" s="23"/>
      <c r="QYX32" s="21"/>
      <c r="QYY32"/>
      <c r="QYZ32" s="4"/>
      <c r="QZA32" s="4"/>
      <c r="QZB32"/>
      <c r="QZC32" s="22"/>
      <c r="QZD32" s="22"/>
      <c r="QZE32" s="22"/>
      <c r="QZF32" s="15"/>
      <c r="QZG32" s="23"/>
      <c r="QZH32" s="21"/>
      <c r="QZI32"/>
      <c r="QZJ32" s="4"/>
      <c r="QZK32" s="4"/>
      <c r="QZL32"/>
      <c r="QZM32" s="22"/>
      <c r="QZN32" s="22"/>
      <c r="QZO32" s="22"/>
      <c r="QZP32" s="15"/>
      <c r="QZQ32" s="23"/>
      <c r="QZR32" s="21"/>
      <c r="QZS32"/>
      <c r="QZT32" s="4"/>
      <c r="QZU32" s="4"/>
      <c r="QZV32"/>
      <c r="QZW32" s="22"/>
      <c r="QZX32" s="22"/>
      <c r="QZY32" s="22"/>
      <c r="QZZ32" s="15"/>
      <c r="RAA32" s="23"/>
      <c r="RAB32" s="21"/>
      <c r="RAC32"/>
      <c r="RAD32" s="4"/>
      <c r="RAE32" s="4"/>
      <c r="RAF32"/>
      <c r="RAG32" s="22"/>
      <c r="RAH32" s="22"/>
      <c r="RAI32" s="22"/>
      <c r="RAJ32" s="15"/>
      <c r="RAK32" s="23"/>
      <c r="RAL32" s="21"/>
      <c r="RAM32"/>
      <c r="RAN32" s="4"/>
      <c r="RAO32" s="4"/>
      <c r="RAP32"/>
      <c r="RAQ32" s="22"/>
      <c r="RAR32" s="22"/>
      <c r="RAS32" s="22"/>
      <c r="RAT32" s="15"/>
      <c r="RAU32" s="23"/>
      <c r="RAV32" s="21"/>
      <c r="RAW32"/>
      <c r="RAX32" s="4"/>
      <c r="RAY32" s="4"/>
      <c r="RAZ32"/>
      <c r="RBA32" s="22"/>
      <c r="RBB32" s="22"/>
      <c r="RBC32" s="22"/>
      <c r="RBD32" s="15"/>
      <c r="RBE32" s="23"/>
      <c r="RBF32" s="21"/>
      <c r="RBG32"/>
      <c r="RBH32" s="4"/>
      <c r="RBI32" s="4"/>
      <c r="RBJ32"/>
      <c r="RBK32" s="22"/>
      <c r="RBL32" s="22"/>
      <c r="RBM32" s="22"/>
      <c r="RBN32" s="15"/>
      <c r="RBO32" s="23"/>
      <c r="RBP32" s="21"/>
      <c r="RBQ32"/>
      <c r="RBR32" s="4"/>
      <c r="RBS32" s="4"/>
      <c r="RBT32"/>
      <c r="RBU32" s="22"/>
      <c r="RBV32" s="22"/>
      <c r="RBW32" s="22"/>
      <c r="RBX32" s="15"/>
      <c r="RBY32" s="23"/>
      <c r="RBZ32" s="21"/>
      <c r="RCA32"/>
      <c r="RCB32" s="4"/>
      <c r="RCC32" s="4"/>
      <c r="RCD32"/>
      <c r="RCE32" s="22"/>
      <c r="RCF32" s="22"/>
      <c r="RCG32" s="22"/>
      <c r="RCH32" s="15"/>
      <c r="RCI32" s="23"/>
      <c r="RCJ32" s="21"/>
      <c r="RCK32"/>
      <c r="RCL32" s="4"/>
      <c r="RCM32" s="4"/>
      <c r="RCN32"/>
      <c r="RCO32" s="22"/>
      <c r="RCP32" s="22"/>
      <c r="RCQ32" s="22"/>
      <c r="RCR32" s="15"/>
      <c r="RCS32" s="23"/>
      <c r="RCT32" s="21"/>
      <c r="RCU32"/>
      <c r="RCV32" s="4"/>
      <c r="RCW32" s="4"/>
      <c r="RCX32"/>
      <c r="RCY32" s="22"/>
      <c r="RCZ32" s="22"/>
      <c r="RDA32" s="22"/>
      <c r="RDB32" s="15"/>
      <c r="RDC32" s="23"/>
      <c r="RDD32" s="21"/>
      <c r="RDE32"/>
      <c r="RDF32" s="4"/>
      <c r="RDG32" s="4"/>
      <c r="RDH32"/>
      <c r="RDI32" s="22"/>
      <c r="RDJ32" s="22"/>
      <c r="RDK32" s="22"/>
      <c r="RDL32" s="15"/>
      <c r="RDM32" s="23"/>
      <c r="RDN32" s="21"/>
      <c r="RDO32"/>
      <c r="RDP32" s="4"/>
      <c r="RDQ32" s="4"/>
      <c r="RDR32"/>
      <c r="RDS32" s="22"/>
      <c r="RDT32" s="22"/>
      <c r="RDU32" s="22"/>
      <c r="RDV32" s="15"/>
      <c r="RDW32" s="23"/>
      <c r="RDX32" s="21"/>
      <c r="RDY32"/>
      <c r="RDZ32" s="4"/>
      <c r="REA32" s="4"/>
      <c r="REB32"/>
      <c r="REC32" s="22"/>
      <c r="RED32" s="22"/>
      <c r="REE32" s="22"/>
      <c r="REF32" s="15"/>
      <c r="REG32" s="23"/>
      <c r="REH32" s="21"/>
      <c r="REI32"/>
      <c r="REJ32" s="4"/>
      <c r="REK32" s="4"/>
      <c r="REL32"/>
      <c r="REM32" s="22"/>
      <c r="REN32" s="22"/>
      <c r="REO32" s="22"/>
      <c r="REP32" s="15"/>
      <c r="REQ32" s="23"/>
      <c r="RER32" s="21"/>
      <c r="RES32"/>
      <c r="RET32" s="4"/>
      <c r="REU32" s="4"/>
      <c r="REV32"/>
      <c r="REW32" s="22"/>
      <c r="REX32" s="22"/>
      <c r="REY32" s="22"/>
      <c r="REZ32" s="15"/>
      <c r="RFA32" s="23"/>
      <c r="RFB32" s="21"/>
      <c r="RFC32"/>
      <c r="RFD32" s="4"/>
      <c r="RFE32" s="4"/>
      <c r="RFF32"/>
      <c r="RFG32" s="22"/>
      <c r="RFH32" s="22"/>
      <c r="RFI32" s="22"/>
      <c r="RFJ32" s="15"/>
      <c r="RFK32" s="23"/>
      <c r="RFL32" s="21"/>
      <c r="RFM32"/>
      <c r="RFN32" s="4"/>
      <c r="RFO32" s="4"/>
      <c r="RFP32"/>
      <c r="RFQ32" s="22"/>
      <c r="RFR32" s="22"/>
      <c r="RFS32" s="22"/>
      <c r="RFT32" s="15"/>
      <c r="RFU32" s="23"/>
      <c r="RFV32" s="21"/>
      <c r="RFW32"/>
      <c r="RFX32" s="4"/>
      <c r="RFY32" s="4"/>
      <c r="RFZ32"/>
      <c r="RGA32" s="22"/>
      <c r="RGB32" s="22"/>
      <c r="RGC32" s="22"/>
      <c r="RGD32" s="15"/>
      <c r="RGE32" s="23"/>
      <c r="RGF32" s="21"/>
      <c r="RGG32"/>
      <c r="RGH32" s="4"/>
      <c r="RGI32" s="4"/>
      <c r="RGJ32"/>
      <c r="RGK32" s="22"/>
      <c r="RGL32" s="22"/>
      <c r="RGM32" s="22"/>
      <c r="RGN32" s="15"/>
      <c r="RGO32" s="23"/>
      <c r="RGP32" s="21"/>
      <c r="RGQ32"/>
      <c r="RGR32" s="4"/>
      <c r="RGS32" s="4"/>
      <c r="RGT32"/>
      <c r="RGU32" s="22"/>
      <c r="RGV32" s="22"/>
      <c r="RGW32" s="22"/>
      <c r="RGX32" s="15"/>
      <c r="RGY32" s="23"/>
      <c r="RGZ32" s="21"/>
      <c r="RHA32"/>
      <c r="RHB32" s="4"/>
      <c r="RHC32" s="4"/>
      <c r="RHD32"/>
      <c r="RHE32" s="22"/>
      <c r="RHF32" s="22"/>
      <c r="RHG32" s="22"/>
      <c r="RHH32" s="15"/>
      <c r="RHI32" s="23"/>
      <c r="RHJ32" s="21"/>
      <c r="RHK32"/>
      <c r="RHL32" s="4"/>
      <c r="RHM32" s="4"/>
      <c r="RHN32"/>
      <c r="RHO32" s="22"/>
      <c r="RHP32" s="22"/>
      <c r="RHQ32" s="22"/>
      <c r="RHR32" s="15"/>
      <c r="RHS32" s="23"/>
      <c r="RHT32" s="21"/>
      <c r="RHU32"/>
      <c r="RHV32" s="4"/>
      <c r="RHW32" s="4"/>
      <c r="RHX32"/>
      <c r="RHY32" s="22"/>
      <c r="RHZ32" s="22"/>
      <c r="RIA32" s="22"/>
      <c r="RIB32" s="15"/>
      <c r="RIC32" s="23"/>
      <c r="RID32" s="21"/>
      <c r="RIE32"/>
      <c r="RIF32" s="4"/>
      <c r="RIG32" s="4"/>
      <c r="RIH32"/>
      <c r="RII32" s="22"/>
      <c r="RIJ32" s="22"/>
      <c r="RIK32" s="22"/>
      <c r="RIL32" s="15"/>
      <c r="RIM32" s="23"/>
      <c r="RIN32" s="21"/>
      <c r="RIO32"/>
      <c r="RIP32" s="4"/>
      <c r="RIQ32" s="4"/>
      <c r="RIR32"/>
      <c r="RIS32" s="22"/>
      <c r="RIT32" s="22"/>
      <c r="RIU32" s="22"/>
      <c r="RIV32" s="15"/>
      <c r="RIW32" s="23"/>
      <c r="RIX32" s="21"/>
      <c r="RIY32"/>
      <c r="RIZ32" s="4"/>
      <c r="RJA32" s="4"/>
      <c r="RJB32"/>
      <c r="RJC32" s="22"/>
      <c r="RJD32" s="22"/>
      <c r="RJE32" s="22"/>
      <c r="RJF32" s="15"/>
      <c r="RJG32" s="23"/>
      <c r="RJH32" s="21"/>
      <c r="RJI32"/>
      <c r="RJJ32" s="4"/>
      <c r="RJK32" s="4"/>
      <c r="RJL32"/>
      <c r="RJM32" s="22"/>
      <c r="RJN32" s="22"/>
      <c r="RJO32" s="22"/>
      <c r="RJP32" s="15"/>
      <c r="RJQ32" s="23"/>
      <c r="RJR32" s="21"/>
      <c r="RJS32"/>
      <c r="RJT32" s="4"/>
      <c r="RJU32" s="4"/>
      <c r="RJV32"/>
      <c r="RJW32" s="22"/>
      <c r="RJX32" s="22"/>
      <c r="RJY32" s="22"/>
      <c r="RJZ32" s="15"/>
      <c r="RKA32" s="23"/>
      <c r="RKB32" s="21"/>
      <c r="RKC32"/>
      <c r="RKD32" s="4"/>
      <c r="RKE32" s="4"/>
      <c r="RKF32"/>
      <c r="RKG32" s="22"/>
      <c r="RKH32" s="22"/>
      <c r="RKI32" s="22"/>
      <c r="RKJ32" s="15"/>
      <c r="RKK32" s="23"/>
      <c r="RKL32" s="21"/>
      <c r="RKM32"/>
      <c r="RKN32" s="4"/>
      <c r="RKO32" s="4"/>
      <c r="RKP32"/>
      <c r="RKQ32" s="22"/>
      <c r="RKR32" s="22"/>
      <c r="RKS32" s="22"/>
      <c r="RKT32" s="15"/>
      <c r="RKU32" s="23"/>
      <c r="RKV32" s="21"/>
      <c r="RKW32"/>
      <c r="RKX32" s="4"/>
      <c r="RKY32" s="4"/>
      <c r="RKZ32"/>
      <c r="RLA32" s="22"/>
      <c r="RLB32" s="22"/>
      <c r="RLC32" s="22"/>
      <c r="RLD32" s="15"/>
      <c r="RLE32" s="23"/>
      <c r="RLF32" s="21"/>
      <c r="RLG32"/>
      <c r="RLH32" s="4"/>
      <c r="RLI32" s="4"/>
      <c r="RLJ32"/>
      <c r="RLK32" s="22"/>
      <c r="RLL32" s="22"/>
      <c r="RLM32" s="22"/>
      <c r="RLN32" s="15"/>
      <c r="RLO32" s="23"/>
      <c r="RLP32" s="21"/>
      <c r="RLQ32"/>
      <c r="RLR32" s="4"/>
      <c r="RLS32" s="4"/>
      <c r="RLT32"/>
      <c r="RLU32" s="22"/>
      <c r="RLV32" s="22"/>
      <c r="RLW32" s="22"/>
      <c r="RLX32" s="15"/>
      <c r="RLY32" s="23"/>
      <c r="RLZ32" s="21"/>
      <c r="RMA32"/>
      <c r="RMB32" s="4"/>
      <c r="RMC32" s="4"/>
      <c r="RMD32"/>
      <c r="RME32" s="22"/>
      <c r="RMF32" s="22"/>
      <c r="RMG32" s="22"/>
      <c r="RMH32" s="15"/>
      <c r="RMI32" s="23"/>
      <c r="RMJ32" s="21"/>
      <c r="RMK32"/>
      <c r="RML32" s="4"/>
      <c r="RMM32" s="4"/>
      <c r="RMN32"/>
      <c r="RMO32" s="22"/>
      <c r="RMP32" s="22"/>
      <c r="RMQ32" s="22"/>
      <c r="RMR32" s="15"/>
      <c r="RMS32" s="23"/>
      <c r="RMT32" s="21"/>
      <c r="RMU32"/>
      <c r="RMV32" s="4"/>
      <c r="RMW32" s="4"/>
      <c r="RMX32"/>
      <c r="RMY32" s="22"/>
      <c r="RMZ32" s="22"/>
      <c r="RNA32" s="22"/>
      <c r="RNB32" s="15"/>
      <c r="RNC32" s="23"/>
      <c r="RND32" s="21"/>
      <c r="RNE32"/>
      <c r="RNF32" s="4"/>
      <c r="RNG32" s="4"/>
      <c r="RNH32"/>
      <c r="RNI32" s="22"/>
      <c r="RNJ32" s="22"/>
      <c r="RNK32" s="22"/>
      <c r="RNL32" s="15"/>
      <c r="RNM32" s="23"/>
      <c r="RNN32" s="21"/>
      <c r="RNO32"/>
      <c r="RNP32" s="4"/>
      <c r="RNQ32" s="4"/>
      <c r="RNR32"/>
      <c r="RNS32" s="22"/>
      <c r="RNT32" s="22"/>
      <c r="RNU32" s="22"/>
      <c r="RNV32" s="15"/>
      <c r="RNW32" s="23"/>
      <c r="RNX32" s="21"/>
      <c r="RNY32"/>
      <c r="RNZ32" s="4"/>
      <c r="ROA32" s="4"/>
      <c r="ROB32"/>
      <c r="ROC32" s="22"/>
      <c r="ROD32" s="22"/>
      <c r="ROE32" s="22"/>
      <c r="ROF32" s="15"/>
      <c r="ROG32" s="23"/>
      <c r="ROH32" s="21"/>
      <c r="ROI32"/>
      <c r="ROJ32" s="4"/>
      <c r="ROK32" s="4"/>
      <c r="ROL32"/>
      <c r="ROM32" s="22"/>
      <c r="RON32" s="22"/>
      <c r="ROO32" s="22"/>
      <c r="ROP32" s="15"/>
      <c r="ROQ32" s="23"/>
      <c r="ROR32" s="21"/>
      <c r="ROS32"/>
      <c r="ROT32" s="4"/>
      <c r="ROU32" s="4"/>
      <c r="ROV32"/>
      <c r="ROW32" s="22"/>
      <c r="ROX32" s="22"/>
      <c r="ROY32" s="22"/>
      <c r="ROZ32" s="15"/>
      <c r="RPA32" s="23"/>
      <c r="RPB32" s="21"/>
      <c r="RPC32"/>
      <c r="RPD32" s="4"/>
      <c r="RPE32" s="4"/>
      <c r="RPF32"/>
      <c r="RPG32" s="22"/>
      <c r="RPH32" s="22"/>
      <c r="RPI32" s="22"/>
      <c r="RPJ32" s="15"/>
      <c r="RPK32" s="23"/>
      <c r="RPL32" s="21"/>
      <c r="RPM32"/>
      <c r="RPN32" s="4"/>
      <c r="RPO32" s="4"/>
      <c r="RPP32"/>
      <c r="RPQ32" s="22"/>
      <c r="RPR32" s="22"/>
      <c r="RPS32" s="22"/>
      <c r="RPT32" s="15"/>
      <c r="RPU32" s="23"/>
      <c r="RPV32" s="21"/>
      <c r="RPW32"/>
      <c r="RPX32" s="4"/>
      <c r="RPY32" s="4"/>
      <c r="RPZ32"/>
      <c r="RQA32" s="22"/>
      <c r="RQB32" s="22"/>
      <c r="RQC32" s="22"/>
      <c r="RQD32" s="15"/>
      <c r="RQE32" s="23"/>
      <c r="RQF32" s="21"/>
      <c r="RQG32"/>
      <c r="RQH32" s="4"/>
      <c r="RQI32" s="4"/>
      <c r="RQJ32"/>
      <c r="RQK32" s="22"/>
      <c r="RQL32" s="22"/>
      <c r="RQM32" s="22"/>
      <c r="RQN32" s="15"/>
      <c r="RQO32" s="23"/>
      <c r="RQP32" s="21"/>
      <c r="RQQ32"/>
      <c r="RQR32" s="4"/>
      <c r="RQS32" s="4"/>
      <c r="RQT32"/>
      <c r="RQU32" s="22"/>
      <c r="RQV32" s="22"/>
      <c r="RQW32" s="22"/>
      <c r="RQX32" s="15"/>
      <c r="RQY32" s="23"/>
      <c r="RQZ32" s="21"/>
      <c r="RRA32"/>
      <c r="RRB32" s="4"/>
      <c r="RRC32" s="4"/>
      <c r="RRD32"/>
      <c r="RRE32" s="22"/>
      <c r="RRF32" s="22"/>
      <c r="RRG32" s="22"/>
      <c r="RRH32" s="15"/>
      <c r="RRI32" s="23"/>
      <c r="RRJ32" s="21"/>
      <c r="RRK32"/>
      <c r="RRL32" s="4"/>
      <c r="RRM32" s="4"/>
      <c r="RRN32"/>
      <c r="RRO32" s="22"/>
      <c r="RRP32" s="22"/>
      <c r="RRQ32" s="22"/>
      <c r="RRR32" s="15"/>
      <c r="RRS32" s="23"/>
      <c r="RRT32" s="21"/>
      <c r="RRU32"/>
      <c r="RRV32" s="4"/>
      <c r="RRW32" s="4"/>
      <c r="RRX32"/>
      <c r="RRY32" s="22"/>
      <c r="RRZ32" s="22"/>
      <c r="RSA32" s="22"/>
      <c r="RSB32" s="15"/>
      <c r="RSC32" s="23"/>
      <c r="RSD32" s="21"/>
      <c r="RSE32"/>
      <c r="RSF32" s="4"/>
      <c r="RSG32" s="4"/>
      <c r="RSH32"/>
      <c r="RSI32" s="22"/>
      <c r="RSJ32" s="22"/>
      <c r="RSK32" s="22"/>
      <c r="RSL32" s="15"/>
      <c r="RSM32" s="23"/>
      <c r="RSN32" s="21"/>
      <c r="RSO32"/>
      <c r="RSP32" s="4"/>
      <c r="RSQ32" s="4"/>
      <c r="RSR32"/>
      <c r="RSS32" s="22"/>
      <c r="RST32" s="22"/>
      <c r="RSU32" s="22"/>
      <c r="RSV32" s="15"/>
      <c r="RSW32" s="23"/>
      <c r="RSX32" s="21"/>
      <c r="RSY32"/>
      <c r="RSZ32" s="4"/>
      <c r="RTA32" s="4"/>
      <c r="RTB32"/>
      <c r="RTC32" s="22"/>
      <c r="RTD32" s="22"/>
      <c r="RTE32" s="22"/>
      <c r="RTF32" s="15"/>
      <c r="RTG32" s="23"/>
      <c r="RTH32" s="21"/>
      <c r="RTI32"/>
      <c r="RTJ32" s="4"/>
      <c r="RTK32" s="4"/>
      <c r="RTL32"/>
      <c r="RTM32" s="22"/>
      <c r="RTN32" s="22"/>
      <c r="RTO32" s="22"/>
      <c r="RTP32" s="15"/>
      <c r="RTQ32" s="23"/>
      <c r="RTR32" s="21"/>
      <c r="RTS32"/>
      <c r="RTT32" s="4"/>
      <c r="RTU32" s="4"/>
      <c r="RTV32"/>
      <c r="RTW32" s="22"/>
      <c r="RTX32" s="22"/>
      <c r="RTY32" s="22"/>
      <c r="RTZ32" s="15"/>
      <c r="RUA32" s="23"/>
      <c r="RUB32" s="21"/>
      <c r="RUC32"/>
      <c r="RUD32" s="4"/>
      <c r="RUE32" s="4"/>
      <c r="RUF32"/>
      <c r="RUG32" s="22"/>
      <c r="RUH32" s="22"/>
      <c r="RUI32" s="22"/>
      <c r="RUJ32" s="15"/>
      <c r="RUK32" s="23"/>
      <c r="RUL32" s="21"/>
      <c r="RUM32"/>
      <c r="RUN32" s="4"/>
      <c r="RUO32" s="4"/>
      <c r="RUP32"/>
      <c r="RUQ32" s="22"/>
      <c r="RUR32" s="22"/>
      <c r="RUS32" s="22"/>
      <c r="RUT32" s="15"/>
      <c r="RUU32" s="23"/>
      <c r="RUV32" s="21"/>
      <c r="RUW32"/>
      <c r="RUX32" s="4"/>
      <c r="RUY32" s="4"/>
      <c r="RUZ32"/>
      <c r="RVA32" s="22"/>
      <c r="RVB32" s="22"/>
      <c r="RVC32" s="22"/>
      <c r="RVD32" s="15"/>
      <c r="RVE32" s="23"/>
      <c r="RVF32" s="21"/>
      <c r="RVG32"/>
      <c r="RVH32" s="4"/>
      <c r="RVI32" s="4"/>
      <c r="RVJ32"/>
      <c r="RVK32" s="22"/>
      <c r="RVL32" s="22"/>
      <c r="RVM32" s="22"/>
      <c r="RVN32" s="15"/>
      <c r="RVO32" s="23"/>
      <c r="RVP32" s="21"/>
      <c r="RVQ32"/>
      <c r="RVR32" s="4"/>
      <c r="RVS32" s="4"/>
      <c r="RVT32"/>
      <c r="RVU32" s="22"/>
      <c r="RVV32" s="22"/>
      <c r="RVW32" s="22"/>
      <c r="RVX32" s="15"/>
      <c r="RVY32" s="23"/>
      <c r="RVZ32" s="21"/>
      <c r="RWA32"/>
      <c r="RWB32" s="4"/>
      <c r="RWC32" s="4"/>
      <c r="RWD32"/>
      <c r="RWE32" s="22"/>
      <c r="RWF32" s="22"/>
      <c r="RWG32" s="22"/>
      <c r="RWH32" s="15"/>
      <c r="RWI32" s="23"/>
      <c r="RWJ32" s="21"/>
      <c r="RWK32"/>
      <c r="RWL32" s="4"/>
      <c r="RWM32" s="4"/>
      <c r="RWN32"/>
      <c r="RWO32" s="22"/>
      <c r="RWP32" s="22"/>
      <c r="RWQ32" s="22"/>
      <c r="RWR32" s="15"/>
      <c r="RWS32" s="23"/>
      <c r="RWT32" s="21"/>
      <c r="RWU32"/>
      <c r="RWV32" s="4"/>
      <c r="RWW32" s="4"/>
      <c r="RWX32"/>
      <c r="RWY32" s="22"/>
      <c r="RWZ32" s="22"/>
      <c r="RXA32" s="22"/>
      <c r="RXB32" s="15"/>
      <c r="RXC32" s="23"/>
      <c r="RXD32" s="21"/>
      <c r="RXE32"/>
      <c r="RXF32" s="4"/>
      <c r="RXG32" s="4"/>
      <c r="RXH32"/>
      <c r="RXI32" s="22"/>
      <c r="RXJ32" s="22"/>
      <c r="RXK32" s="22"/>
      <c r="RXL32" s="15"/>
      <c r="RXM32" s="23"/>
      <c r="RXN32" s="21"/>
      <c r="RXO32"/>
      <c r="RXP32" s="4"/>
      <c r="RXQ32" s="4"/>
      <c r="RXR32"/>
      <c r="RXS32" s="22"/>
      <c r="RXT32" s="22"/>
      <c r="RXU32" s="22"/>
      <c r="RXV32" s="15"/>
      <c r="RXW32" s="23"/>
      <c r="RXX32" s="21"/>
      <c r="RXY32"/>
      <c r="RXZ32" s="4"/>
      <c r="RYA32" s="4"/>
      <c r="RYB32"/>
      <c r="RYC32" s="22"/>
      <c r="RYD32" s="22"/>
      <c r="RYE32" s="22"/>
      <c r="RYF32" s="15"/>
      <c r="RYG32" s="23"/>
      <c r="RYH32" s="21"/>
      <c r="RYI32"/>
      <c r="RYJ32" s="4"/>
      <c r="RYK32" s="4"/>
      <c r="RYL32"/>
      <c r="RYM32" s="22"/>
      <c r="RYN32" s="22"/>
      <c r="RYO32" s="22"/>
      <c r="RYP32" s="15"/>
      <c r="RYQ32" s="23"/>
      <c r="RYR32" s="21"/>
      <c r="RYS32"/>
      <c r="RYT32" s="4"/>
      <c r="RYU32" s="4"/>
      <c r="RYV32"/>
      <c r="RYW32" s="22"/>
      <c r="RYX32" s="22"/>
      <c r="RYY32" s="22"/>
      <c r="RYZ32" s="15"/>
      <c r="RZA32" s="23"/>
      <c r="RZB32" s="21"/>
      <c r="RZC32"/>
      <c r="RZD32" s="4"/>
      <c r="RZE32" s="4"/>
      <c r="RZF32"/>
      <c r="RZG32" s="22"/>
      <c r="RZH32" s="22"/>
      <c r="RZI32" s="22"/>
      <c r="RZJ32" s="15"/>
      <c r="RZK32" s="23"/>
      <c r="RZL32" s="21"/>
      <c r="RZM32"/>
      <c r="RZN32" s="4"/>
      <c r="RZO32" s="4"/>
      <c r="RZP32"/>
      <c r="RZQ32" s="22"/>
      <c r="RZR32" s="22"/>
      <c r="RZS32" s="22"/>
      <c r="RZT32" s="15"/>
      <c r="RZU32" s="23"/>
      <c r="RZV32" s="21"/>
      <c r="RZW32"/>
      <c r="RZX32" s="4"/>
      <c r="RZY32" s="4"/>
      <c r="RZZ32"/>
      <c r="SAA32" s="22"/>
      <c r="SAB32" s="22"/>
      <c r="SAC32" s="22"/>
      <c r="SAD32" s="15"/>
      <c r="SAE32" s="23"/>
      <c r="SAF32" s="21"/>
      <c r="SAG32"/>
      <c r="SAH32" s="4"/>
      <c r="SAI32" s="4"/>
      <c r="SAJ32"/>
      <c r="SAK32" s="22"/>
      <c r="SAL32" s="22"/>
      <c r="SAM32" s="22"/>
      <c r="SAN32" s="15"/>
      <c r="SAO32" s="23"/>
      <c r="SAP32" s="21"/>
      <c r="SAQ32"/>
      <c r="SAR32" s="4"/>
      <c r="SAS32" s="4"/>
      <c r="SAT32"/>
      <c r="SAU32" s="22"/>
      <c r="SAV32" s="22"/>
      <c r="SAW32" s="22"/>
      <c r="SAX32" s="15"/>
      <c r="SAY32" s="23"/>
      <c r="SAZ32" s="21"/>
      <c r="SBA32"/>
      <c r="SBB32" s="4"/>
      <c r="SBC32" s="4"/>
      <c r="SBD32"/>
      <c r="SBE32" s="22"/>
      <c r="SBF32" s="22"/>
      <c r="SBG32" s="22"/>
      <c r="SBH32" s="15"/>
      <c r="SBI32" s="23"/>
      <c r="SBJ32" s="21"/>
      <c r="SBK32"/>
      <c r="SBL32" s="4"/>
      <c r="SBM32" s="4"/>
      <c r="SBN32"/>
      <c r="SBO32" s="22"/>
      <c r="SBP32" s="22"/>
      <c r="SBQ32" s="22"/>
      <c r="SBR32" s="15"/>
      <c r="SBS32" s="23"/>
      <c r="SBT32" s="21"/>
      <c r="SBU32"/>
      <c r="SBV32" s="4"/>
      <c r="SBW32" s="4"/>
      <c r="SBX32"/>
      <c r="SBY32" s="22"/>
      <c r="SBZ32" s="22"/>
      <c r="SCA32" s="22"/>
      <c r="SCB32" s="15"/>
      <c r="SCC32" s="23"/>
      <c r="SCD32" s="21"/>
      <c r="SCE32"/>
      <c r="SCF32" s="4"/>
      <c r="SCG32" s="4"/>
      <c r="SCH32"/>
      <c r="SCI32" s="22"/>
      <c r="SCJ32" s="22"/>
      <c r="SCK32" s="22"/>
      <c r="SCL32" s="15"/>
      <c r="SCM32" s="23"/>
      <c r="SCN32" s="21"/>
      <c r="SCO32"/>
      <c r="SCP32" s="4"/>
      <c r="SCQ32" s="4"/>
      <c r="SCR32"/>
      <c r="SCS32" s="22"/>
      <c r="SCT32" s="22"/>
      <c r="SCU32" s="22"/>
      <c r="SCV32" s="15"/>
      <c r="SCW32" s="23"/>
      <c r="SCX32" s="21"/>
      <c r="SCY32"/>
      <c r="SCZ32" s="4"/>
      <c r="SDA32" s="4"/>
      <c r="SDB32"/>
      <c r="SDC32" s="22"/>
      <c r="SDD32" s="22"/>
      <c r="SDE32" s="22"/>
      <c r="SDF32" s="15"/>
      <c r="SDG32" s="23"/>
      <c r="SDH32" s="21"/>
      <c r="SDI32"/>
      <c r="SDJ32" s="4"/>
      <c r="SDK32" s="4"/>
      <c r="SDL32"/>
      <c r="SDM32" s="22"/>
      <c r="SDN32" s="22"/>
      <c r="SDO32" s="22"/>
      <c r="SDP32" s="15"/>
      <c r="SDQ32" s="23"/>
      <c r="SDR32" s="21"/>
      <c r="SDS32"/>
      <c r="SDT32" s="4"/>
      <c r="SDU32" s="4"/>
      <c r="SDV32"/>
      <c r="SDW32" s="22"/>
      <c r="SDX32" s="22"/>
      <c r="SDY32" s="22"/>
      <c r="SDZ32" s="15"/>
      <c r="SEA32" s="23"/>
      <c r="SEB32" s="21"/>
      <c r="SEC32"/>
      <c r="SED32" s="4"/>
      <c r="SEE32" s="4"/>
      <c r="SEF32"/>
      <c r="SEG32" s="22"/>
      <c r="SEH32" s="22"/>
      <c r="SEI32" s="22"/>
      <c r="SEJ32" s="15"/>
      <c r="SEK32" s="23"/>
      <c r="SEL32" s="21"/>
      <c r="SEM32"/>
      <c r="SEN32" s="4"/>
      <c r="SEO32" s="4"/>
      <c r="SEP32"/>
      <c r="SEQ32" s="22"/>
      <c r="SER32" s="22"/>
      <c r="SES32" s="22"/>
      <c r="SET32" s="15"/>
      <c r="SEU32" s="23"/>
      <c r="SEV32" s="21"/>
      <c r="SEW32"/>
      <c r="SEX32" s="4"/>
      <c r="SEY32" s="4"/>
      <c r="SEZ32"/>
      <c r="SFA32" s="22"/>
      <c r="SFB32" s="22"/>
      <c r="SFC32" s="22"/>
      <c r="SFD32" s="15"/>
      <c r="SFE32" s="23"/>
      <c r="SFF32" s="21"/>
      <c r="SFG32"/>
      <c r="SFH32" s="4"/>
      <c r="SFI32" s="4"/>
      <c r="SFJ32"/>
      <c r="SFK32" s="22"/>
      <c r="SFL32" s="22"/>
      <c r="SFM32" s="22"/>
      <c r="SFN32" s="15"/>
      <c r="SFO32" s="23"/>
      <c r="SFP32" s="21"/>
      <c r="SFQ32"/>
      <c r="SFR32" s="4"/>
      <c r="SFS32" s="4"/>
      <c r="SFT32"/>
      <c r="SFU32" s="22"/>
      <c r="SFV32" s="22"/>
      <c r="SFW32" s="22"/>
      <c r="SFX32" s="15"/>
      <c r="SFY32" s="23"/>
      <c r="SFZ32" s="21"/>
      <c r="SGA32"/>
      <c r="SGB32" s="4"/>
      <c r="SGC32" s="4"/>
      <c r="SGD32"/>
      <c r="SGE32" s="22"/>
      <c r="SGF32" s="22"/>
      <c r="SGG32" s="22"/>
      <c r="SGH32" s="15"/>
      <c r="SGI32" s="23"/>
      <c r="SGJ32" s="21"/>
      <c r="SGK32"/>
      <c r="SGL32" s="4"/>
      <c r="SGM32" s="4"/>
      <c r="SGN32"/>
      <c r="SGO32" s="22"/>
      <c r="SGP32" s="22"/>
      <c r="SGQ32" s="22"/>
      <c r="SGR32" s="15"/>
      <c r="SGS32" s="23"/>
      <c r="SGT32" s="21"/>
      <c r="SGU32"/>
      <c r="SGV32" s="4"/>
      <c r="SGW32" s="4"/>
      <c r="SGX32"/>
      <c r="SGY32" s="22"/>
      <c r="SGZ32" s="22"/>
      <c r="SHA32" s="22"/>
      <c r="SHB32" s="15"/>
      <c r="SHC32" s="23"/>
      <c r="SHD32" s="21"/>
      <c r="SHE32"/>
      <c r="SHF32" s="4"/>
      <c r="SHG32" s="4"/>
      <c r="SHH32"/>
      <c r="SHI32" s="22"/>
      <c r="SHJ32" s="22"/>
      <c r="SHK32" s="22"/>
      <c r="SHL32" s="15"/>
      <c r="SHM32" s="23"/>
      <c r="SHN32" s="21"/>
      <c r="SHO32"/>
      <c r="SHP32" s="4"/>
      <c r="SHQ32" s="4"/>
      <c r="SHR32"/>
      <c r="SHS32" s="22"/>
      <c r="SHT32" s="22"/>
      <c r="SHU32" s="22"/>
      <c r="SHV32" s="15"/>
      <c r="SHW32" s="23"/>
      <c r="SHX32" s="21"/>
      <c r="SHY32"/>
      <c r="SHZ32" s="4"/>
      <c r="SIA32" s="4"/>
      <c r="SIB32"/>
      <c r="SIC32" s="22"/>
      <c r="SID32" s="22"/>
      <c r="SIE32" s="22"/>
      <c r="SIF32" s="15"/>
      <c r="SIG32" s="23"/>
      <c r="SIH32" s="21"/>
      <c r="SII32"/>
      <c r="SIJ32" s="4"/>
      <c r="SIK32" s="4"/>
      <c r="SIL32"/>
      <c r="SIM32" s="22"/>
      <c r="SIN32" s="22"/>
      <c r="SIO32" s="22"/>
      <c r="SIP32" s="15"/>
      <c r="SIQ32" s="23"/>
      <c r="SIR32" s="21"/>
      <c r="SIS32"/>
      <c r="SIT32" s="4"/>
      <c r="SIU32" s="4"/>
      <c r="SIV32"/>
      <c r="SIW32" s="22"/>
      <c r="SIX32" s="22"/>
      <c r="SIY32" s="22"/>
      <c r="SIZ32" s="15"/>
      <c r="SJA32" s="23"/>
      <c r="SJB32" s="21"/>
      <c r="SJC32"/>
      <c r="SJD32" s="4"/>
      <c r="SJE32" s="4"/>
      <c r="SJF32"/>
      <c r="SJG32" s="22"/>
      <c r="SJH32" s="22"/>
      <c r="SJI32" s="22"/>
      <c r="SJJ32" s="15"/>
      <c r="SJK32" s="23"/>
      <c r="SJL32" s="21"/>
      <c r="SJM32"/>
      <c r="SJN32" s="4"/>
      <c r="SJO32" s="4"/>
      <c r="SJP32"/>
      <c r="SJQ32" s="22"/>
      <c r="SJR32" s="22"/>
      <c r="SJS32" s="22"/>
      <c r="SJT32" s="15"/>
      <c r="SJU32" s="23"/>
      <c r="SJV32" s="21"/>
      <c r="SJW32"/>
      <c r="SJX32" s="4"/>
      <c r="SJY32" s="4"/>
      <c r="SJZ32"/>
      <c r="SKA32" s="22"/>
      <c r="SKB32" s="22"/>
      <c r="SKC32" s="22"/>
      <c r="SKD32" s="15"/>
      <c r="SKE32" s="23"/>
      <c r="SKF32" s="21"/>
      <c r="SKG32"/>
      <c r="SKH32" s="4"/>
      <c r="SKI32" s="4"/>
      <c r="SKJ32"/>
      <c r="SKK32" s="22"/>
      <c r="SKL32" s="22"/>
      <c r="SKM32" s="22"/>
      <c r="SKN32" s="15"/>
      <c r="SKO32" s="23"/>
      <c r="SKP32" s="21"/>
      <c r="SKQ32"/>
      <c r="SKR32" s="4"/>
      <c r="SKS32" s="4"/>
      <c r="SKT32"/>
      <c r="SKU32" s="22"/>
      <c r="SKV32" s="22"/>
      <c r="SKW32" s="22"/>
      <c r="SKX32" s="15"/>
      <c r="SKY32" s="23"/>
      <c r="SKZ32" s="21"/>
      <c r="SLA32"/>
      <c r="SLB32" s="4"/>
      <c r="SLC32" s="4"/>
      <c r="SLD32"/>
      <c r="SLE32" s="22"/>
      <c r="SLF32" s="22"/>
      <c r="SLG32" s="22"/>
      <c r="SLH32" s="15"/>
      <c r="SLI32" s="23"/>
      <c r="SLJ32" s="21"/>
      <c r="SLK32"/>
      <c r="SLL32" s="4"/>
      <c r="SLM32" s="4"/>
      <c r="SLN32"/>
      <c r="SLO32" s="22"/>
      <c r="SLP32" s="22"/>
      <c r="SLQ32" s="22"/>
      <c r="SLR32" s="15"/>
      <c r="SLS32" s="23"/>
      <c r="SLT32" s="21"/>
      <c r="SLU32"/>
      <c r="SLV32" s="4"/>
      <c r="SLW32" s="4"/>
      <c r="SLX32"/>
      <c r="SLY32" s="22"/>
      <c r="SLZ32" s="22"/>
      <c r="SMA32" s="22"/>
      <c r="SMB32" s="15"/>
      <c r="SMC32" s="23"/>
      <c r="SMD32" s="21"/>
      <c r="SME32"/>
      <c r="SMF32" s="4"/>
      <c r="SMG32" s="4"/>
      <c r="SMH32"/>
      <c r="SMI32" s="22"/>
      <c r="SMJ32" s="22"/>
      <c r="SMK32" s="22"/>
      <c r="SML32" s="15"/>
      <c r="SMM32" s="23"/>
      <c r="SMN32" s="21"/>
      <c r="SMO32"/>
      <c r="SMP32" s="4"/>
      <c r="SMQ32" s="4"/>
      <c r="SMR32"/>
      <c r="SMS32" s="22"/>
      <c r="SMT32" s="22"/>
      <c r="SMU32" s="22"/>
      <c r="SMV32" s="15"/>
      <c r="SMW32" s="23"/>
      <c r="SMX32" s="21"/>
      <c r="SMY32"/>
      <c r="SMZ32" s="4"/>
      <c r="SNA32" s="4"/>
      <c r="SNB32"/>
      <c r="SNC32" s="22"/>
      <c r="SND32" s="22"/>
      <c r="SNE32" s="22"/>
      <c r="SNF32" s="15"/>
      <c r="SNG32" s="23"/>
      <c r="SNH32" s="21"/>
      <c r="SNI32"/>
      <c r="SNJ32" s="4"/>
      <c r="SNK32" s="4"/>
      <c r="SNL32"/>
      <c r="SNM32" s="22"/>
      <c r="SNN32" s="22"/>
      <c r="SNO32" s="22"/>
      <c r="SNP32" s="15"/>
      <c r="SNQ32" s="23"/>
      <c r="SNR32" s="21"/>
      <c r="SNS32"/>
      <c r="SNT32" s="4"/>
      <c r="SNU32" s="4"/>
      <c r="SNV32"/>
      <c r="SNW32" s="22"/>
      <c r="SNX32" s="22"/>
      <c r="SNY32" s="22"/>
      <c r="SNZ32" s="15"/>
      <c r="SOA32" s="23"/>
      <c r="SOB32" s="21"/>
      <c r="SOC32"/>
      <c r="SOD32" s="4"/>
      <c r="SOE32" s="4"/>
      <c r="SOF32"/>
      <c r="SOG32" s="22"/>
      <c r="SOH32" s="22"/>
      <c r="SOI32" s="22"/>
      <c r="SOJ32" s="15"/>
      <c r="SOK32" s="23"/>
      <c r="SOL32" s="21"/>
      <c r="SOM32"/>
      <c r="SON32" s="4"/>
      <c r="SOO32" s="4"/>
      <c r="SOP32"/>
      <c r="SOQ32" s="22"/>
      <c r="SOR32" s="22"/>
      <c r="SOS32" s="22"/>
      <c r="SOT32" s="15"/>
      <c r="SOU32" s="23"/>
      <c r="SOV32" s="21"/>
      <c r="SOW32"/>
      <c r="SOX32" s="4"/>
      <c r="SOY32" s="4"/>
      <c r="SOZ32"/>
      <c r="SPA32" s="22"/>
      <c r="SPB32" s="22"/>
      <c r="SPC32" s="22"/>
      <c r="SPD32" s="15"/>
      <c r="SPE32" s="23"/>
      <c r="SPF32" s="21"/>
      <c r="SPG32"/>
      <c r="SPH32" s="4"/>
      <c r="SPI32" s="4"/>
      <c r="SPJ32"/>
      <c r="SPK32" s="22"/>
      <c r="SPL32" s="22"/>
      <c r="SPM32" s="22"/>
      <c r="SPN32" s="15"/>
      <c r="SPO32" s="23"/>
      <c r="SPP32" s="21"/>
      <c r="SPQ32"/>
      <c r="SPR32" s="4"/>
      <c r="SPS32" s="4"/>
      <c r="SPT32"/>
      <c r="SPU32" s="22"/>
      <c r="SPV32" s="22"/>
      <c r="SPW32" s="22"/>
      <c r="SPX32" s="15"/>
      <c r="SPY32" s="23"/>
      <c r="SPZ32" s="21"/>
      <c r="SQA32"/>
      <c r="SQB32" s="4"/>
      <c r="SQC32" s="4"/>
      <c r="SQD32"/>
      <c r="SQE32" s="22"/>
      <c r="SQF32" s="22"/>
      <c r="SQG32" s="22"/>
      <c r="SQH32" s="15"/>
      <c r="SQI32" s="23"/>
      <c r="SQJ32" s="21"/>
      <c r="SQK32"/>
      <c r="SQL32" s="4"/>
      <c r="SQM32" s="4"/>
      <c r="SQN32"/>
      <c r="SQO32" s="22"/>
      <c r="SQP32" s="22"/>
      <c r="SQQ32" s="22"/>
      <c r="SQR32" s="15"/>
      <c r="SQS32" s="23"/>
      <c r="SQT32" s="21"/>
      <c r="SQU32"/>
      <c r="SQV32" s="4"/>
      <c r="SQW32" s="4"/>
      <c r="SQX32"/>
      <c r="SQY32" s="22"/>
      <c r="SQZ32" s="22"/>
      <c r="SRA32" s="22"/>
      <c r="SRB32" s="15"/>
      <c r="SRC32" s="23"/>
      <c r="SRD32" s="21"/>
      <c r="SRE32"/>
      <c r="SRF32" s="4"/>
      <c r="SRG32" s="4"/>
      <c r="SRH32"/>
      <c r="SRI32" s="22"/>
      <c r="SRJ32" s="22"/>
      <c r="SRK32" s="22"/>
      <c r="SRL32" s="15"/>
      <c r="SRM32" s="23"/>
      <c r="SRN32" s="21"/>
      <c r="SRO32"/>
      <c r="SRP32" s="4"/>
      <c r="SRQ32" s="4"/>
      <c r="SRR32"/>
      <c r="SRS32" s="22"/>
      <c r="SRT32" s="22"/>
      <c r="SRU32" s="22"/>
      <c r="SRV32" s="15"/>
      <c r="SRW32" s="23"/>
      <c r="SRX32" s="21"/>
      <c r="SRY32"/>
      <c r="SRZ32" s="4"/>
      <c r="SSA32" s="4"/>
      <c r="SSB32"/>
      <c r="SSC32" s="22"/>
      <c r="SSD32" s="22"/>
      <c r="SSE32" s="22"/>
      <c r="SSF32" s="15"/>
      <c r="SSG32" s="23"/>
      <c r="SSH32" s="21"/>
      <c r="SSI32"/>
      <c r="SSJ32" s="4"/>
      <c r="SSK32" s="4"/>
      <c r="SSL32"/>
      <c r="SSM32" s="22"/>
      <c r="SSN32" s="22"/>
      <c r="SSO32" s="22"/>
      <c r="SSP32" s="15"/>
      <c r="SSQ32" s="23"/>
      <c r="SSR32" s="21"/>
      <c r="SSS32"/>
      <c r="SST32" s="4"/>
      <c r="SSU32" s="4"/>
      <c r="SSV32"/>
      <c r="SSW32" s="22"/>
      <c r="SSX32" s="22"/>
      <c r="SSY32" s="22"/>
      <c r="SSZ32" s="15"/>
      <c r="STA32" s="23"/>
      <c r="STB32" s="21"/>
      <c r="STC32"/>
      <c r="STD32" s="4"/>
      <c r="STE32" s="4"/>
      <c r="STF32"/>
      <c r="STG32" s="22"/>
      <c r="STH32" s="22"/>
      <c r="STI32" s="22"/>
      <c r="STJ32" s="15"/>
      <c r="STK32" s="23"/>
      <c r="STL32" s="21"/>
      <c r="STM32"/>
      <c r="STN32" s="4"/>
      <c r="STO32" s="4"/>
      <c r="STP32"/>
      <c r="STQ32" s="22"/>
      <c r="STR32" s="22"/>
      <c r="STS32" s="22"/>
      <c r="STT32" s="15"/>
      <c r="STU32" s="23"/>
      <c r="STV32" s="21"/>
      <c r="STW32"/>
      <c r="STX32" s="4"/>
      <c r="STY32" s="4"/>
      <c r="STZ32"/>
      <c r="SUA32" s="22"/>
      <c r="SUB32" s="22"/>
      <c r="SUC32" s="22"/>
      <c r="SUD32" s="15"/>
      <c r="SUE32" s="23"/>
      <c r="SUF32" s="21"/>
      <c r="SUG32"/>
      <c r="SUH32" s="4"/>
      <c r="SUI32" s="4"/>
      <c r="SUJ32"/>
      <c r="SUK32" s="22"/>
      <c r="SUL32" s="22"/>
      <c r="SUM32" s="22"/>
      <c r="SUN32" s="15"/>
      <c r="SUO32" s="23"/>
      <c r="SUP32" s="21"/>
      <c r="SUQ32"/>
      <c r="SUR32" s="4"/>
      <c r="SUS32" s="4"/>
      <c r="SUT32"/>
      <c r="SUU32" s="22"/>
      <c r="SUV32" s="22"/>
      <c r="SUW32" s="22"/>
      <c r="SUX32" s="15"/>
      <c r="SUY32" s="23"/>
      <c r="SUZ32" s="21"/>
      <c r="SVA32"/>
      <c r="SVB32" s="4"/>
      <c r="SVC32" s="4"/>
      <c r="SVD32"/>
      <c r="SVE32" s="22"/>
      <c r="SVF32" s="22"/>
      <c r="SVG32" s="22"/>
      <c r="SVH32" s="15"/>
      <c r="SVI32" s="23"/>
      <c r="SVJ32" s="21"/>
      <c r="SVK32"/>
      <c r="SVL32" s="4"/>
      <c r="SVM32" s="4"/>
      <c r="SVN32"/>
      <c r="SVO32" s="22"/>
      <c r="SVP32" s="22"/>
      <c r="SVQ32" s="22"/>
      <c r="SVR32" s="15"/>
      <c r="SVS32" s="23"/>
      <c r="SVT32" s="21"/>
      <c r="SVU32"/>
      <c r="SVV32" s="4"/>
      <c r="SVW32" s="4"/>
      <c r="SVX32"/>
      <c r="SVY32" s="22"/>
      <c r="SVZ32" s="22"/>
      <c r="SWA32" s="22"/>
      <c r="SWB32" s="15"/>
      <c r="SWC32" s="23"/>
      <c r="SWD32" s="21"/>
      <c r="SWE32"/>
      <c r="SWF32" s="4"/>
      <c r="SWG32" s="4"/>
      <c r="SWH32"/>
      <c r="SWI32" s="22"/>
      <c r="SWJ32" s="22"/>
      <c r="SWK32" s="22"/>
      <c r="SWL32" s="15"/>
      <c r="SWM32" s="23"/>
      <c r="SWN32" s="21"/>
      <c r="SWO32"/>
      <c r="SWP32" s="4"/>
      <c r="SWQ32" s="4"/>
      <c r="SWR32"/>
      <c r="SWS32" s="22"/>
      <c r="SWT32" s="22"/>
      <c r="SWU32" s="22"/>
      <c r="SWV32" s="15"/>
      <c r="SWW32" s="23"/>
      <c r="SWX32" s="21"/>
      <c r="SWY32"/>
      <c r="SWZ32" s="4"/>
      <c r="SXA32" s="4"/>
      <c r="SXB32"/>
      <c r="SXC32" s="22"/>
      <c r="SXD32" s="22"/>
      <c r="SXE32" s="22"/>
      <c r="SXF32" s="15"/>
      <c r="SXG32" s="23"/>
      <c r="SXH32" s="21"/>
      <c r="SXI32"/>
      <c r="SXJ32" s="4"/>
      <c r="SXK32" s="4"/>
      <c r="SXL32"/>
      <c r="SXM32" s="22"/>
      <c r="SXN32" s="22"/>
      <c r="SXO32" s="22"/>
      <c r="SXP32" s="15"/>
      <c r="SXQ32" s="23"/>
      <c r="SXR32" s="21"/>
      <c r="SXS32"/>
      <c r="SXT32" s="4"/>
      <c r="SXU32" s="4"/>
      <c r="SXV32"/>
      <c r="SXW32" s="22"/>
      <c r="SXX32" s="22"/>
      <c r="SXY32" s="22"/>
      <c r="SXZ32" s="15"/>
      <c r="SYA32" s="23"/>
      <c r="SYB32" s="21"/>
      <c r="SYC32"/>
      <c r="SYD32" s="4"/>
      <c r="SYE32" s="4"/>
      <c r="SYF32"/>
      <c r="SYG32" s="22"/>
      <c r="SYH32" s="22"/>
      <c r="SYI32" s="22"/>
      <c r="SYJ32" s="15"/>
      <c r="SYK32" s="23"/>
      <c r="SYL32" s="21"/>
      <c r="SYM32"/>
      <c r="SYN32" s="4"/>
      <c r="SYO32" s="4"/>
      <c r="SYP32"/>
      <c r="SYQ32" s="22"/>
      <c r="SYR32" s="22"/>
      <c r="SYS32" s="22"/>
      <c r="SYT32" s="15"/>
      <c r="SYU32" s="23"/>
      <c r="SYV32" s="21"/>
      <c r="SYW32"/>
      <c r="SYX32" s="4"/>
      <c r="SYY32" s="4"/>
      <c r="SYZ32"/>
      <c r="SZA32" s="22"/>
      <c r="SZB32" s="22"/>
      <c r="SZC32" s="22"/>
      <c r="SZD32" s="15"/>
      <c r="SZE32" s="23"/>
      <c r="SZF32" s="21"/>
      <c r="SZG32"/>
      <c r="SZH32" s="4"/>
      <c r="SZI32" s="4"/>
      <c r="SZJ32"/>
      <c r="SZK32" s="22"/>
      <c r="SZL32" s="22"/>
      <c r="SZM32" s="22"/>
      <c r="SZN32" s="15"/>
      <c r="SZO32" s="23"/>
      <c r="SZP32" s="21"/>
      <c r="SZQ32"/>
      <c r="SZR32" s="4"/>
      <c r="SZS32" s="4"/>
      <c r="SZT32"/>
      <c r="SZU32" s="22"/>
      <c r="SZV32" s="22"/>
      <c r="SZW32" s="22"/>
      <c r="SZX32" s="15"/>
      <c r="SZY32" s="23"/>
      <c r="SZZ32" s="21"/>
      <c r="TAA32"/>
      <c r="TAB32" s="4"/>
      <c r="TAC32" s="4"/>
      <c r="TAD32"/>
      <c r="TAE32" s="22"/>
      <c r="TAF32" s="22"/>
      <c r="TAG32" s="22"/>
      <c r="TAH32" s="15"/>
      <c r="TAI32" s="23"/>
      <c r="TAJ32" s="21"/>
      <c r="TAK32"/>
      <c r="TAL32" s="4"/>
      <c r="TAM32" s="4"/>
      <c r="TAN32"/>
      <c r="TAO32" s="22"/>
      <c r="TAP32" s="22"/>
      <c r="TAQ32" s="22"/>
      <c r="TAR32" s="15"/>
      <c r="TAS32" s="23"/>
      <c r="TAT32" s="21"/>
      <c r="TAU32"/>
      <c r="TAV32" s="4"/>
      <c r="TAW32" s="4"/>
      <c r="TAX32"/>
      <c r="TAY32" s="22"/>
      <c r="TAZ32" s="22"/>
      <c r="TBA32" s="22"/>
      <c r="TBB32" s="15"/>
      <c r="TBC32" s="23"/>
      <c r="TBD32" s="21"/>
      <c r="TBE32"/>
      <c r="TBF32" s="4"/>
      <c r="TBG32" s="4"/>
      <c r="TBH32"/>
      <c r="TBI32" s="22"/>
      <c r="TBJ32" s="22"/>
      <c r="TBK32" s="22"/>
      <c r="TBL32" s="15"/>
      <c r="TBM32" s="23"/>
      <c r="TBN32" s="21"/>
      <c r="TBO32"/>
      <c r="TBP32" s="4"/>
      <c r="TBQ32" s="4"/>
      <c r="TBR32"/>
      <c r="TBS32" s="22"/>
      <c r="TBT32" s="22"/>
      <c r="TBU32" s="22"/>
      <c r="TBV32" s="15"/>
      <c r="TBW32" s="23"/>
      <c r="TBX32" s="21"/>
      <c r="TBY32"/>
      <c r="TBZ32" s="4"/>
      <c r="TCA32" s="4"/>
      <c r="TCB32"/>
      <c r="TCC32" s="22"/>
      <c r="TCD32" s="22"/>
      <c r="TCE32" s="22"/>
      <c r="TCF32" s="15"/>
      <c r="TCG32" s="23"/>
      <c r="TCH32" s="21"/>
      <c r="TCI32"/>
      <c r="TCJ32" s="4"/>
      <c r="TCK32" s="4"/>
      <c r="TCL32"/>
      <c r="TCM32" s="22"/>
      <c r="TCN32" s="22"/>
      <c r="TCO32" s="22"/>
      <c r="TCP32" s="15"/>
      <c r="TCQ32" s="23"/>
      <c r="TCR32" s="21"/>
      <c r="TCS32"/>
      <c r="TCT32" s="4"/>
      <c r="TCU32" s="4"/>
      <c r="TCV32"/>
      <c r="TCW32" s="22"/>
      <c r="TCX32" s="22"/>
      <c r="TCY32" s="22"/>
      <c r="TCZ32" s="15"/>
      <c r="TDA32" s="23"/>
      <c r="TDB32" s="21"/>
      <c r="TDC32"/>
      <c r="TDD32" s="4"/>
      <c r="TDE32" s="4"/>
      <c r="TDF32"/>
      <c r="TDG32" s="22"/>
      <c r="TDH32" s="22"/>
      <c r="TDI32" s="22"/>
      <c r="TDJ32" s="15"/>
      <c r="TDK32" s="23"/>
      <c r="TDL32" s="21"/>
      <c r="TDM32"/>
      <c r="TDN32" s="4"/>
      <c r="TDO32" s="4"/>
      <c r="TDP32"/>
      <c r="TDQ32" s="22"/>
      <c r="TDR32" s="22"/>
      <c r="TDS32" s="22"/>
      <c r="TDT32" s="15"/>
      <c r="TDU32" s="23"/>
      <c r="TDV32" s="21"/>
      <c r="TDW32"/>
      <c r="TDX32" s="4"/>
      <c r="TDY32" s="4"/>
      <c r="TDZ32"/>
      <c r="TEA32" s="22"/>
      <c r="TEB32" s="22"/>
      <c r="TEC32" s="22"/>
      <c r="TED32" s="15"/>
      <c r="TEE32" s="23"/>
      <c r="TEF32" s="21"/>
      <c r="TEG32"/>
      <c r="TEH32" s="4"/>
      <c r="TEI32" s="4"/>
      <c r="TEJ32"/>
      <c r="TEK32" s="22"/>
      <c r="TEL32" s="22"/>
      <c r="TEM32" s="22"/>
      <c r="TEN32" s="15"/>
      <c r="TEO32" s="23"/>
      <c r="TEP32" s="21"/>
      <c r="TEQ32"/>
      <c r="TER32" s="4"/>
      <c r="TES32" s="4"/>
      <c r="TET32"/>
      <c r="TEU32" s="22"/>
      <c r="TEV32" s="22"/>
      <c r="TEW32" s="22"/>
      <c r="TEX32" s="15"/>
      <c r="TEY32" s="23"/>
      <c r="TEZ32" s="21"/>
      <c r="TFA32"/>
      <c r="TFB32" s="4"/>
      <c r="TFC32" s="4"/>
      <c r="TFD32"/>
      <c r="TFE32" s="22"/>
      <c r="TFF32" s="22"/>
      <c r="TFG32" s="22"/>
      <c r="TFH32" s="15"/>
      <c r="TFI32" s="23"/>
      <c r="TFJ32" s="21"/>
      <c r="TFK32"/>
      <c r="TFL32" s="4"/>
      <c r="TFM32" s="4"/>
      <c r="TFN32"/>
      <c r="TFO32" s="22"/>
      <c r="TFP32" s="22"/>
      <c r="TFQ32" s="22"/>
      <c r="TFR32" s="15"/>
      <c r="TFS32" s="23"/>
      <c r="TFT32" s="21"/>
      <c r="TFU32"/>
      <c r="TFV32" s="4"/>
      <c r="TFW32" s="4"/>
      <c r="TFX32"/>
      <c r="TFY32" s="22"/>
      <c r="TFZ32" s="22"/>
      <c r="TGA32" s="22"/>
      <c r="TGB32" s="15"/>
      <c r="TGC32" s="23"/>
      <c r="TGD32" s="21"/>
      <c r="TGE32"/>
      <c r="TGF32" s="4"/>
      <c r="TGG32" s="4"/>
      <c r="TGH32"/>
      <c r="TGI32" s="22"/>
      <c r="TGJ32" s="22"/>
      <c r="TGK32" s="22"/>
      <c r="TGL32" s="15"/>
      <c r="TGM32" s="23"/>
      <c r="TGN32" s="21"/>
      <c r="TGO32"/>
      <c r="TGP32" s="4"/>
      <c r="TGQ32" s="4"/>
      <c r="TGR32"/>
      <c r="TGS32" s="22"/>
      <c r="TGT32" s="22"/>
      <c r="TGU32" s="22"/>
      <c r="TGV32" s="15"/>
      <c r="TGW32" s="23"/>
      <c r="TGX32" s="21"/>
      <c r="TGY32"/>
      <c r="TGZ32" s="4"/>
      <c r="THA32" s="4"/>
      <c r="THB32"/>
      <c r="THC32" s="22"/>
      <c r="THD32" s="22"/>
      <c r="THE32" s="22"/>
      <c r="THF32" s="15"/>
      <c r="THG32" s="23"/>
      <c r="THH32" s="21"/>
      <c r="THI32"/>
      <c r="THJ32" s="4"/>
      <c r="THK32" s="4"/>
      <c r="THL32"/>
      <c r="THM32" s="22"/>
      <c r="THN32" s="22"/>
      <c r="THO32" s="22"/>
      <c r="THP32" s="15"/>
      <c r="THQ32" s="23"/>
      <c r="THR32" s="21"/>
      <c r="THS32"/>
      <c r="THT32" s="4"/>
      <c r="THU32" s="4"/>
      <c r="THV32"/>
      <c r="THW32" s="22"/>
      <c r="THX32" s="22"/>
      <c r="THY32" s="22"/>
      <c r="THZ32" s="15"/>
      <c r="TIA32" s="23"/>
      <c r="TIB32" s="21"/>
      <c r="TIC32"/>
      <c r="TID32" s="4"/>
      <c r="TIE32" s="4"/>
      <c r="TIF32"/>
      <c r="TIG32" s="22"/>
      <c r="TIH32" s="22"/>
      <c r="TII32" s="22"/>
      <c r="TIJ32" s="15"/>
      <c r="TIK32" s="23"/>
      <c r="TIL32" s="21"/>
      <c r="TIM32"/>
      <c r="TIN32" s="4"/>
      <c r="TIO32" s="4"/>
      <c r="TIP32"/>
      <c r="TIQ32" s="22"/>
      <c r="TIR32" s="22"/>
      <c r="TIS32" s="22"/>
      <c r="TIT32" s="15"/>
      <c r="TIU32" s="23"/>
      <c r="TIV32" s="21"/>
      <c r="TIW32"/>
      <c r="TIX32" s="4"/>
      <c r="TIY32" s="4"/>
      <c r="TIZ32"/>
      <c r="TJA32" s="22"/>
      <c r="TJB32" s="22"/>
      <c r="TJC32" s="22"/>
      <c r="TJD32" s="15"/>
      <c r="TJE32" s="23"/>
      <c r="TJF32" s="21"/>
      <c r="TJG32"/>
      <c r="TJH32" s="4"/>
      <c r="TJI32" s="4"/>
      <c r="TJJ32"/>
      <c r="TJK32" s="22"/>
      <c r="TJL32" s="22"/>
      <c r="TJM32" s="22"/>
      <c r="TJN32" s="15"/>
      <c r="TJO32" s="23"/>
      <c r="TJP32" s="21"/>
      <c r="TJQ32"/>
      <c r="TJR32" s="4"/>
      <c r="TJS32" s="4"/>
      <c r="TJT32"/>
      <c r="TJU32" s="22"/>
      <c r="TJV32" s="22"/>
      <c r="TJW32" s="22"/>
      <c r="TJX32" s="15"/>
      <c r="TJY32" s="23"/>
      <c r="TJZ32" s="21"/>
      <c r="TKA32"/>
      <c r="TKB32" s="4"/>
      <c r="TKC32" s="4"/>
      <c r="TKD32"/>
      <c r="TKE32" s="22"/>
      <c r="TKF32" s="22"/>
      <c r="TKG32" s="22"/>
      <c r="TKH32" s="15"/>
      <c r="TKI32" s="23"/>
      <c r="TKJ32" s="21"/>
      <c r="TKK32"/>
      <c r="TKL32" s="4"/>
      <c r="TKM32" s="4"/>
      <c r="TKN32"/>
      <c r="TKO32" s="22"/>
      <c r="TKP32" s="22"/>
      <c r="TKQ32" s="22"/>
      <c r="TKR32" s="15"/>
      <c r="TKS32" s="23"/>
      <c r="TKT32" s="21"/>
      <c r="TKU32"/>
      <c r="TKV32" s="4"/>
      <c r="TKW32" s="4"/>
      <c r="TKX32"/>
      <c r="TKY32" s="22"/>
      <c r="TKZ32" s="22"/>
      <c r="TLA32" s="22"/>
      <c r="TLB32" s="15"/>
      <c r="TLC32" s="23"/>
      <c r="TLD32" s="21"/>
      <c r="TLE32"/>
      <c r="TLF32" s="4"/>
      <c r="TLG32" s="4"/>
      <c r="TLH32"/>
      <c r="TLI32" s="22"/>
      <c r="TLJ32" s="22"/>
      <c r="TLK32" s="22"/>
      <c r="TLL32" s="15"/>
      <c r="TLM32" s="23"/>
      <c r="TLN32" s="21"/>
      <c r="TLO32"/>
      <c r="TLP32" s="4"/>
      <c r="TLQ32" s="4"/>
      <c r="TLR32"/>
      <c r="TLS32" s="22"/>
      <c r="TLT32" s="22"/>
      <c r="TLU32" s="22"/>
      <c r="TLV32" s="15"/>
      <c r="TLW32" s="23"/>
      <c r="TLX32" s="21"/>
      <c r="TLY32"/>
      <c r="TLZ32" s="4"/>
      <c r="TMA32" s="4"/>
      <c r="TMB32"/>
      <c r="TMC32" s="22"/>
      <c r="TMD32" s="22"/>
      <c r="TME32" s="22"/>
      <c r="TMF32" s="15"/>
      <c r="TMG32" s="23"/>
      <c r="TMH32" s="21"/>
      <c r="TMI32"/>
      <c r="TMJ32" s="4"/>
      <c r="TMK32" s="4"/>
      <c r="TML32"/>
      <c r="TMM32" s="22"/>
      <c r="TMN32" s="22"/>
      <c r="TMO32" s="22"/>
      <c r="TMP32" s="15"/>
      <c r="TMQ32" s="23"/>
      <c r="TMR32" s="21"/>
      <c r="TMS32"/>
      <c r="TMT32" s="4"/>
      <c r="TMU32" s="4"/>
      <c r="TMV32"/>
      <c r="TMW32" s="22"/>
      <c r="TMX32" s="22"/>
      <c r="TMY32" s="22"/>
      <c r="TMZ32" s="15"/>
      <c r="TNA32" s="23"/>
      <c r="TNB32" s="21"/>
      <c r="TNC32"/>
      <c r="TND32" s="4"/>
      <c r="TNE32" s="4"/>
      <c r="TNF32"/>
      <c r="TNG32" s="22"/>
      <c r="TNH32" s="22"/>
      <c r="TNI32" s="22"/>
      <c r="TNJ32" s="15"/>
      <c r="TNK32" s="23"/>
      <c r="TNL32" s="21"/>
      <c r="TNM32"/>
      <c r="TNN32" s="4"/>
      <c r="TNO32" s="4"/>
      <c r="TNP32"/>
      <c r="TNQ32" s="22"/>
      <c r="TNR32" s="22"/>
      <c r="TNS32" s="22"/>
      <c r="TNT32" s="15"/>
      <c r="TNU32" s="23"/>
      <c r="TNV32" s="21"/>
      <c r="TNW32"/>
      <c r="TNX32" s="4"/>
      <c r="TNY32" s="4"/>
      <c r="TNZ32"/>
      <c r="TOA32" s="22"/>
      <c r="TOB32" s="22"/>
      <c r="TOC32" s="22"/>
      <c r="TOD32" s="15"/>
      <c r="TOE32" s="23"/>
      <c r="TOF32" s="21"/>
      <c r="TOG32"/>
      <c r="TOH32" s="4"/>
      <c r="TOI32" s="4"/>
      <c r="TOJ32"/>
      <c r="TOK32" s="22"/>
      <c r="TOL32" s="22"/>
      <c r="TOM32" s="22"/>
      <c r="TON32" s="15"/>
      <c r="TOO32" s="23"/>
      <c r="TOP32" s="21"/>
      <c r="TOQ32"/>
      <c r="TOR32" s="4"/>
      <c r="TOS32" s="4"/>
      <c r="TOT32"/>
      <c r="TOU32" s="22"/>
      <c r="TOV32" s="22"/>
      <c r="TOW32" s="22"/>
      <c r="TOX32" s="15"/>
      <c r="TOY32" s="23"/>
      <c r="TOZ32" s="21"/>
      <c r="TPA32"/>
      <c r="TPB32" s="4"/>
      <c r="TPC32" s="4"/>
      <c r="TPD32"/>
      <c r="TPE32" s="22"/>
      <c r="TPF32" s="22"/>
      <c r="TPG32" s="22"/>
      <c r="TPH32" s="15"/>
      <c r="TPI32" s="23"/>
      <c r="TPJ32" s="21"/>
      <c r="TPK32"/>
      <c r="TPL32" s="4"/>
      <c r="TPM32" s="4"/>
      <c r="TPN32"/>
      <c r="TPO32" s="22"/>
      <c r="TPP32" s="22"/>
      <c r="TPQ32" s="22"/>
      <c r="TPR32" s="15"/>
      <c r="TPS32" s="23"/>
      <c r="TPT32" s="21"/>
      <c r="TPU32"/>
      <c r="TPV32" s="4"/>
      <c r="TPW32" s="4"/>
      <c r="TPX32"/>
      <c r="TPY32" s="22"/>
      <c r="TPZ32" s="22"/>
      <c r="TQA32" s="22"/>
      <c r="TQB32" s="15"/>
      <c r="TQC32" s="23"/>
      <c r="TQD32" s="21"/>
      <c r="TQE32"/>
      <c r="TQF32" s="4"/>
      <c r="TQG32" s="4"/>
      <c r="TQH32"/>
      <c r="TQI32" s="22"/>
      <c r="TQJ32" s="22"/>
      <c r="TQK32" s="22"/>
      <c r="TQL32" s="15"/>
      <c r="TQM32" s="23"/>
      <c r="TQN32" s="21"/>
      <c r="TQO32"/>
      <c r="TQP32" s="4"/>
      <c r="TQQ32" s="4"/>
      <c r="TQR32"/>
      <c r="TQS32" s="22"/>
      <c r="TQT32" s="22"/>
      <c r="TQU32" s="22"/>
      <c r="TQV32" s="15"/>
      <c r="TQW32" s="23"/>
      <c r="TQX32" s="21"/>
      <c r="TQY32"/>
      <c r="TQZ32" s="4"/>
      <c r="TRA32" s="4"/>
      <c r="TRB32"/>
      <c r="TRC32" s="22"/>
      <c r="TRD32" s="22"/>
      <c r="TRE32" s="22"/>
      <c r="TRF32" s="15"/>
      <c r="TRG32" s="23"/>
      <c r="TRH32" s="21"/>
      <c r="TRI32"/>
      <c r="TRJ32" s="4"/>
      <c r="TRK32" s="4"/>
      <c r="TRL32"/>
      <c r="TRM32" s="22"/>
      <c r="TRN32" s="22"/>
      <c r="TRO32" s="22"/>
      <c r="TRP32" s="15"/>
      <c r="TRQ32" s="23"/>
      <c r="TRR32" s="21"/>
      <c r="TRS32"/>
      <c r="TRT32" s="4"/>
      <c r="TRU32" s="4"/>
      <c r="TRV32"/>
      <c r="TRW32" s="22"/>
      <c r="TRX32" s="22"/>
      <c r="TRY32" s="22"/>
      <c r="TRZ32" s="15"/>
      <c r="TSA32" s="23"/>
      <c r="TSB32" s="21"/>
      <c r="TSC32"/>
      <c r="TSD32" s="4"/>
      <c r="TSE32" s="4"/>
      <c r="TSF32"/>
      <c r="TSG32" s="22"/>
      <c r="TSH32" s="22"/>
      <c r="TSI32" s="22"/>
      <c r="TSJ32" s="15"/>
      <c r="TSK32" s="23"/>
      <c r="TSL32" s="21"/>
      <c r="TSM32"/>
      <c r="TSN32" s="4"/>
      <c r="TSO32" s="4"/>
      <c r="TSP32"/>
      <c r="TSQ32" s="22"/>
      <c r="TSR32" s="22"/>
      <c r="TSS32" s="22"/>
      <c r="TST32" s="15"/>
      <c r="TSU32" s="23"/>
      <c r="TSV32" s="21"/>
      <c r="TSW32"/>
      <c r="TSX32" s="4"/>
      <c r="TSY32" s="4"/>
      <c r="TSZ32"/>
      <c r="TTA32" s="22"/>
      <c r="TTB32" s="22"/>
      <c r="TTC32" s="22"/>
      <c r="TTD32" s="15"/>
      <c r="TTE32" s="23"/>
      <c r="TTF32" s="21"/>
      <c r="TTG32"/>
      <c r="TTH32" s="4"/>
      <c r="TTI32" s="4"/>
      <c r="TTJ32"/>
      <c r="TTK32" s="22"/>
      <c r="TTL32" s="22"/>
      <c r="TTM32" s="22"/>
      <c r="TTN32" s="15"/>
      <c r="TTO32" s="23"/>
      <c r="TTP32" s="21"/>
      <c r="TTQ32"/>
      <c r="TTR32" s="4"/>
      <c r="TTS32" s="4"/>
      <c r="TTT32"/>
      <c r="TTU32" s="22"/>
      <c r="TTV32" s="22"/>
      <c r="TTW32" s="22"/>
      <c r="TTX32" s="15"/>
      <c r="TTY32" s="23"/>
      <c r="TTZ32" s="21"/>
      <c r="TUA32"/>
      <c r="TUB32" s="4"/>
      <c r="TUC32" s="4"/>
      <c r="TUD32"/>
      <c r="TUE32" s="22"/>
      <c r="TUF32" s="22"/>
      <c r="TUG32" s="22"/>
      <c r="TUH32" s="15"/>
      <c r="TUI32" s="23"/>
      <c r="TUJ32" s="21"/>
      <c r="TUK32"/>
      <c r="TUL32" s="4"/>
      <c r="TUM32" s="4"/>
      <c r="TUN32"/>
      <c r="TUO32" s="22"/>
      <c r="TUP32" s="22"/>
      <c r="TUQ32" s="22"/>
      <c r="TUR32" s="15"/>
      <c r="TUS32" s="23"/>
      <c r="TUT32" s="21"/>
      <c r="TUU32"/>
      <c r="TUV32" s="4"/>
      <c r="TUW32" s="4"/>
      <c r="TUX32"/>
      <c r="TUY32" s="22"/>
      <c r="TUZ32" s="22"/>
      <c r="TVA32" s="22"/>
      <c r="TVB32" s="15"/>
      <c r="TVC32" s="23"/>
      <c r="TVD32" s="21"/>
      <c r="TVE32"/>
      <c r="TVF32" s="4"/>
      <c r="TVG32" s="4"/>
      <c r="TVH32"/>
      <c r="TVI32" s="22"/>
      <c r="TVJ32" s="22"/>
      <c r="TVK32" s="22"/>
      <c r="TVL32" s="15"/>
      <c r="TVM32" s="23"/>
      <c r="TVN32" s="21"/>
      <c r="TVO32"/>
      <c r="TVP32" s="4"/>
      <c r="TVQ32" s="4"/>
      <c r="TVR32"/>
      <c r="TVS32" s="22"/>
      <c r="TVT32" s="22"/>
      <c r="TVU32" s="22"/>
      <c r="TVV32" s="15"/>
      <c r="TVW32" s="23"/>
      <c r="TVX32" s="21"/>
      <c r="TVY32"/>
      <c r="TVZ32" s="4"/>
      <c r="TWA32" s="4"/>
      <c r="TWB32"/>
      <c r="TWC32" s="22"/>
      <c r="TWD32" s="22"/>
      <c r="TWE32" s="22"/>
      <c r="TWF32" s="15"/>
      <c r="TWG32" s="23"/>
      <c r="TWH32" s="21"/>
      <c r="TWI32"/>
      <c r="TWJ32" s="4"/>
      <c r="TWK32" s="4"/>
      <c r="TWL32"/>
      <c r="TWM32" s="22"/>
      <c r="TWN32" s="22"/>
      <c r="TWO32" s="22"/>
      <c r="TWP32" s="15"/>
      <c r="TWQ32" s="23"/>
      <c r="TWR32" s="21"/>
      <c r="TWS32"/>
      <c r="TWT32" s="4"/>
      <c r="TWU32" s="4"/>
      <c r="TWV32"/>
      <c r="TWW32" s="22"/>
      <c r="TWX32" s="22"/>
      <c r="TWY32" s="22"/>
      <c r="TWZ32" s="15"/>
      <c r="TXA32" s="23"/>
      <c r="TXB32" s="21"/>
      <c r="TXC32"/>
      <c r="TXD32" s="4"/>
      <c r="TXE32" s="4"/>
      <c r="TXF32"/>
      <c r="TXG32" s="22"/>
      <c r="TXH32" s="22"/>
      <c r="TXI32" s="22"/>
      <c r="TXJ32" s="15"/>
      <c r="TXK32" s="23"/>
      <c r="TXL32" s="21"/>
      <c r="TXM32"/>
      <c r="TXN32" s="4"/>
      <c r="TXO32" s="4"/>
      <c r="TXP32"/>
      <c r="TXQ32" s="22"/>
      <c r="TXR32" s="22"/>
      <c r="TXS32" s="22"/>
      <c r="TXT32" s="15"/>
      <c r="TXU32" s="23"/>
      <c r="TXV32" s="21"/>
      <c r="TXW32"/>
      <c r="TXX32" s="4"/>
      <c r="TXY32" s="4"/>
      <c r="TXZ32"/>
      <c r="TYA32" s="22"/>
      <c r="TYB32" s="22"/>
      <c r="TYC32" s="22"/>
      <c r="TYD32" s="15"/>
      <c r="TYE32" s="23"/>
      <c r="TYF32" s="21"/>
      <c r="TYG32"/>
      <c r="TYH32" s="4"/>
      <c r="TYI32" s="4"/>
      <c r="TYJ32"/>
      <c r="TYK32" s="22"/>
      <c r="TYL32" s="22"/>
      <c r="TYM32" s="22"/>
      <c r="TYN32" s="15"/>
      <c r="TYO32" s="23"/>
      <c r="TYP32" s="21"/>
      <c r="TYQ32"/>
      <c r="TYR32" s="4"/>
      <c r="TYS32" s="4"/>
      <c r="TYT32"/>
      <c r="TYU32" s="22"/>
      <c r="TYV32" s="22"/>
      <c r="TYW32" s="22"/>
      <c r="TYX32" s="15"/>
      <c r="TYY32" s="23"/>
      <c r="TYZ32" s="21"/>
      <c r="TZA32"/>
      <c r="TZB32" s="4"/>
      <c r="TZC32" s="4"/>
      <c r="TZD32"/>
      <c r="TZE32" s="22"/>
      <c r="TZF32" s="22"/>
      <c r="TZG32" s="22"/>
      <c r="TZH32" s="15"/>
      <c r="TZI32" s="23"/>
      <c r="TZJ32" s="21"/>
      <c r="TZK32"/>
      <c r="TZL32" s="4"/>
      <c r="TZM32" s="4"/>
      <c r="TZN32"/>
      <c r="TZO32" s="22"/>
      <c r="TZP32" s="22"/>
      <c r="TZQ32" s="22"/>
      <c r="TZR32" s="15"/>
      <c r="TZS32" s="23"/>
      <c r="TZT32" s="21"/>
      <c r="TZU32"/>
      <c r="TZV32" s="4"/>
      <c r="TZW32" s="4"/>
      <c r="TZX32"/>
      <c r="TZY32" s="22"/>
      <c r="TZZ32" s="22"/>
      <c r="UAA32" s="22"/>
      <c r="UAB32" s="15"/>
      <c r="UAC32" s="23"/>
      <c r="UAD32" s="21"/>
      <c r="UAE32"/>
      <c r="UAF32" s="4"/>
      <c r="UAG32" s="4"/>
      <c r="UAH32"/>
      <c r="UAI32" s="22"/>
      <c r="UAJ32" s="22"/>
      <c r="UAK32" s="22"/>
      <c r="UAL32" s="15"/>
      <c r="UAM32" s="23"/>
      <c r="UAN32" s="21"/>
      <c r="UAO32"/>
      <c r="UAP32" s="4"/>
      <c r="UAQ32" s="4"/>
      <c r="UAR32"/>
      <c r="UAS32" s="22"/>
      <c r="UAT32" s="22"/>
      <c r="UAU32" s="22"/>
      <c r="UAV32" s="15"/>
      <c r="UAW32" s="23"/>
      <c r="UAX32" s="21"/>
      <c r="UAY32"/>
      <c r="UAZ32" s="4"/>
      <c r="UBA32" s="4"/>
      <c r="UBB32"/>
      <c r="UBC32" s="22"/>
      <c r="UBD32" s="22"/>
      <c r="UBE32" s="22"/>
      <c r="UBF32" s="15"/>
      <c r="UBG32" s="23"/>
      <c r="UBH32" s="21"/>
      <c r="UBI32"/>
      <c r="UBJ32" s="4"/>
      <c r="UBK32" s="4"/>
      <c r="UBL32"/>
      <c r="UBM32" s="22"/>
      <c r="UBN32" s="22"/>
      <c r="UBO32" s="22"/>
      <c r="UBP32" s="15"/>
      <c r="UBQ32" s="23"/>
      <c r="UBR32" s="21"/>
      <c r="UBS32"/>
      <c r="UBT32" s="4"/>
      <c r="UBU32" s="4"/>
      <c r="UBV32"/>
      <c r="UBW32" s="22"/>
      <c r="UBX32" s="22"/>
      <c r="UBY32" s="22"/>
      <c r="UBZ32" s="15"/>
      <c r="UCA32" s="23"/>
      <c r="UCB32" s="21"/>
      <c r="UCC32"/>
      <c r="UCD32" s="4"/>
      <c r="UCE32" s="4"/>
      <c r="UCF32"/>
      <c r="UCG32" s="22"/>
      <c r="UCH32" s="22"/>
      <c r="UCI32" s="22"/>
      <c r="UCJ32" s="15"/>
      <c r="UCK32" s="23"/>
      <c r="UCL32" s="21"/>
      <c r="UCM32"/>
      <c r="UCN32" s="4"/>
      <c r="UCO32" s="4"/>
      <c r="UCP32"/>
      <c r="UCQ32" s="22"/>
      <c r="UCR32" s="22"/>
      <c r="UCS32" s="22"/>
      <c r="UCT32" s="15"/>
      <c r="UCU32" s="23"/>
      <c r="UCV32" s="21"/>
      <c r="UCW32"/>
      <c r="UCX32" s="4"/>
      <c r="UCY32" s="4"/>
      <c r="UCZ32"/>
      <c r="UDA32" s="22"/>
      <c r="UDB32" s="22"/>
      <c r="UDC32" s="22"/>
      <c r="UDD32" s="15"/>
      <c r="UDE32" s="23"/>
      <c r="UDF32" s="21"/>
      <c r="UDG32"/>
      <c r="UDH32" s="4"/>
      <c r="UDI32" s="4"/>
      <c r="UDJ32"/>
      <c r="UDK32" s="22"/>
      <c r="UDL32" s="22"/>
      <c r="UDM32" s="22"/>
      <c r="UDN32" s="15"/>
      <c r="UDO32" s="23"/>
      <c r="UDP32" s="21"/>
      <c r="UDQ32"/>
      <c r="UDR32" s="4"/>
      <c r="UDS32" s="4"/>
      <c r="UDT32"/>
      <c r="UDU32" s="22"/>
      <c r="UDV32" s="22"/>
      <c r="UDW32" s="22"/>
      <c r="UDX32" s="15"/>
      <c r="UDY32" s="23"/>
      <c r="UDZ32" s="21"/>
      <c r="UEA32"/>
      <c r="UEB32" s="4"/>
      <c r="UEC32" s="4"/>
      <c r="UED32"/>
      <c r="UEE32" s="22"/>
      <c r="UEF32" s="22"/>
      <c r="UEG32" s="22"/>
      <c r="UEH32" s="15"/>
      <c r="UEI32" s="23"/>
      <c r="UEJ32" s="21"/>
      <c r="UEK32"/>
      <c r="UEL32" s="4"/>
      <c r="UEM32" s="4"/>
      <c r="UEN32"/>
      <c r="UEO32" s="22"/>
      <c r="UEP32" s="22"/>
      <c r="UEQ32" s="22"/>
      <c r="UER32" s="15"/>
      <c r="UES32" s="23"/>
      <c r="UET32" s="21"/>
      <c r="UEU32"/>
      <c r="UEV32" s="4"/>
      <c r="UEW32" s="4"/>
      <c r="UEX32"/>
      <c r="UEY32" s="22"/>
      <c r="UEZ32" s="22"/>
      <c r="UFA32" s="22"/>
      <c r="UFB32" s="15"/>
      <c r="UFC32" s="23"/>
      <c r="UFD32" s="21"/>
      <c r="UFE32"/>
      <c r="UFF32" s="4"/>
      <c r="UFG32" s="4"/>
      <c r="UFH32"/>
      <c r="UFI32" s="22"/>
      <c r="UFJ32" s="22"/>
      <c r="UFK32" s="22"/>
      <c r="UFL32" s="15"/>
      <c r="UFM32" s="23"/>
      <c r="UFN32" s="21"/>
      <c r="UFO32"/>
      <c r="UFP32" s="4"/>
      <c r="UFQ32" s="4"/>
      <c r="UFR32"/>
      <c r="UFS32" s="22"/>
      <c r="UFT32" s="22"/>
      <c r="UFU32" s="22"/>
      <c r="UFV32" s="15"/>
      <c r="UFW32" s="23"/>
      <c r="UFX32" s="21"/>
      <c r="UFY32"/>
      <c r="UFZ32" s="4"/>
      <c r="UGA32" s="4"/>
      <c r="UGB32"/>
      <c r="UGC32" s="22"/>
      <c r="UGD32" s="22"/>
      <c r="UGE32" s="22"/>
      <c r="UGF32" s="15"/>
      <c r="UGG32" s="23"/>
      <c r="UGH32" s="21"/>
      <c r="UGI32"/>
      <c r="UGJ32" s="4"/>
      <c r="UGK32" s="4"/>
      <c r="UGL32"/>
      <c r="UGM32" s="22"/>
      <c r="UGN32" s="22"/>
      <c r="UGO32" s="22"/>
      <c r="UGP32" s="15"/>
      <c r="UGQ32" s="23"/>
      <c r="UGR32" s="21"/>
      <c r="UGS32"/>
      <c r="UGT32" s="4"/>
      <c r="UGU32" s="4"/>
      <c r="UGV32"/>
      <c r="UGW32" s="22"/>
      <c r="UGX32" s="22"/>
      <c r="UGY32" s="22"/>
      <c r="UGZ32" s="15"/>
      <c r="UHA32" s="23"/>
      <c r="UHB32" s="21"/>
      <c r="UHC32"/>
      <c r="UHD32" s="4"/>
      <c r="UHE32" s="4"/>
      <c r="UHF32"/>
      <c r="UHG32" s="22"/>
      <c r="UHH32" s="22"/>
      <c r="UHI32" s="22"/>
      <c r="UHJ32" s="15"/>
      <c r="UHK32" s="23"/>
      <c r="UHL32" s="21"/>
      <c r="UHM32"/>
      <c r="UHN32" s="4"/>
      <c r="UHO32" s="4"/>
      <c r="UHP32"/>
      <c r="UHQ32" s="22"/>
      <c r="UHR32" s="22"/>
      <c r="UHS32" s="22"/>
      <c r="UHT32" s="15"/>
      <c r="UHU32" s="23"/>
      <c r="UHV32" s="21"/>
      <c r="UHW32"/>
      <c r="UHX32" s="4"/>
      <c r="UHY32" s="4"/>
      <c r="UHZ32"/>
      <c r="UIA32" s="22"/>
      <c r="UIB32" s="22"/>
      <c r="UIC32" s="22"/>
      <c r="UID32" s="15"/>
      <c r="UIE32" s="23"/>
      <c r="UIF32" s="21"/>
      <c r="UIG32"/>
      <c r="UIH32" s="4"/>
      <c r="UII32" s="4"/>
      <c r="UIJ32"/>
      <c r="UIK32" s="22"/>
      <c r="UIL32" s="22"/>
      <c r="UIM32" s="22"/>
      <c r="UIN32" s="15"/>
      <c r="UIO32" s="23"/>
      <c r="UIP32" s="21"/>
      <c r="UIQ32"/>
      <c r="UIR32" s="4"/>
      <c r="UIS32" s="4"/>
      <c r="UIT32"/>
      <c r="UIU32" s="22"/>
      <c r="UIV32" s="22"/>
      <c r="UIW32" s="22"/>
      <c r="UIX32" s="15"/>
      <c r="UIY32" s="23"/>
      <c r="UIZ32" s="21"/>
      <c r="UJA32"/>
      <c r="UJB32" s="4"/>
      <c r="UJC32" s="4"/>
      <c r="UJD32"/>
      <c r="UJE32" s="22"/>
      <c r="UJF32" s="22"/>
      <c r="UJG32" s="22"/>
      <c r="UJH32" s="15"/>
      <c r="UJI32" s="23"/>
      <c r="UJJ32" s="21"/>
      <c r="UJK32"/>
      <c r="UJL32" s="4"/>
      <c r="UJM32" s="4"/>
      <c r="UJN32"/>
      <c r="UJO32" s="22"/>
      <c r="UJP32" s="22"/>
      <c r="UJQ32" s="22"/>
      <c r="UJR32" s="15"/>
      <c r="UJS32" s="23"/>
      <c r="UJT32" s="21"/>
      <c r="UJU32"/>
      <c r="UJV32" s="4"/>
      <c r="UJW32" s="4"/>
      <c r="UJX32"/>
      <c r="UJY32" s="22"/>
      <c r="UJZ32" s="22"/>
      <c r="UKA32" s="22"/>
      <c r="UKB32" s="15"/>
      <c r="UKC32" s="23"/>
      <c r="UKD32" s="21"/>
      <c r="UKE32"/>
      <c r="UKF32" s="4"/>
      <c r="UKG32" s="4"/>
      <c r="UKH32"/>
      <c r="UKI32" s="22"/>
      <c r="UKJ32" s="22"/>
      <c r="UKK32" s="22"/>
      <c r="UKL32" s="15"/>
      <c r="UKM32" s="23"/>
      <c r="UKN32" s="21"/>
      <c r="UKO32"/>
      <c r="UKP32" s="4"/>
      <c r="UKQ32" s="4"/>
      <c r="UKR32"/>
      <c r="UKS32" s="22"/>
      <c r="UKT32" s="22"/>
      <c r="UKU32" s="22"/>
      <c r="UKV32" s="15"/>
      <c r="UKW32" s="23"/>
      <c r="UKX32" s="21"/>
      <c r="UKY32"/>
      <c r="UKZ32" s="4"/>
      <c r="ULA32" s="4"/>
      <c r="ULB32"/>
      <c r="ULC32" s="22"/>
      <c r="ULD32" s="22"/>
      <c r="ULE32" s="22"/>
      <c r="ULF32" s="15"/>
      <c r="ULG32" s="23"/>
      <c r="ULH32" s="21"/>
      <c r="ULI32"/>
      <c r="ULJ32" s="4"/>
      <c r="ULK32" s="4"/>
      <c r="ULL32"/>
      <c r="ULM32" s="22"/>
      <c r="ULN32" s="22"/>
      <c r="ULO32" s="22"/>
      <c r="ULP32" s="15"/>
      <c r="ULQ32" s="23"/>
      <c r="ULR32" s="21"/>
      <c r="ULS32"/>
      <c r="ULT32" s="4"/>
      <c r="ULU32" s="4"/>
      <c r="ULV32"/>
      <c r="ULW32" s="22"/>
      <c r="ULX32" s="22"/>
      <c r="ULY32" s="22"/>
      <c r="ULZ32" s="15"/>
      <c r="UMA32" s="23"/>
      <c r="UMB32" s="21"/>
      <c r="UMC32"/>
      <c r="UMD32" s="4"/>
      <c r="UME32" s="4"/>
      <c r="UMF32"/>
      <c r="UMG32" s="22"/>
      <c r="UMH32" s="22"/>
      <c r="UMI32" s="22"/>
      <c r="UMJ32" s="15"/>
      <c r="UMK32" s="23"/>
      <c r="UML32" s="21"/>
      <c r="UMM32"/>
      <c r="UMN32" s="4"/>
      <c r="UMO32" s="4"/>
      <c r="UMP32"/>
      <c r="UMQ32" s="22"/>
      <c r="UMR32" s="22"/>
      <c r="UMS32" s="22"/>
      <c r="UMT32" s="15"/>
      <c r="UMU32" s="23"/>
      <c r="UMV32" s="21"/>
      <c r="UMW32"/>
      <c r="UMX32" s="4"/>
      <c r="UMY32" s="4"/>
      <c r="UMZ32"/>
      <c r="UNA32" s="22"/>
      <c r="UNB32" s="22"/>
      <c r="UNC32" s="22"/>
      <c r="UND32" s="15"/>
      <c r="UNE32" s="23"/>
      <c r="UNF32" s="21"/>
      <c r="UNG32"/>
      <c r="UNH32" s="4"/>
      <c r="UNI32" s="4"/>
      <c r="UNJ32"/>
      <c r="UNK32" s="22"/>
      <c r="UNL32" s="22"/>
      <c r="UNM32" s="22"/>
      <c r="UNN32" s="15"/>
      <c r="UNO32" s="23"/>
      <c r="UNP32" s="21"/>
      <c r="UNQ32"/>
      <c r="UNR32" s="4"/>
      <c r="UNS32" s="4"/>
      <c r="UNT32"/>
      <c r="UNU32" s="22"/>
      <c r="UNV32" s="22"/>
      <c r="UNW32" s="22"/>
      <c r="UNX32" s="15"/>
      <c r="UNY32" s="23"/>
      <c r="UNZ32" s="21"/>
      <c r="UOA32"/>
      <c r="UOB32" s="4"/>
      <c r="UOC32" s="4"/>
      <c r="UOD32"/>
      <c r="UOE32" s="22"/>
      <c r="UOF32" s="22"/>
      <c r="UOG32" s="22"/>
      <c r="UOH32" s="15"/>
      <c r="UOI32" s="23"/>
      <c r="UOJ32" s="21"/>
      <c r="UOK32"/>
      <c r="UOL32" s="4"/>
      <c r="UOM32" s="4"/>
      <c r="UON32"/>
      <c r="UOO32" s="22"/>
      <c r="UOP32" s="22"/>
      <c r="UOQ32" s="22"/>
      <c r="UOR32" s="15"/>
      <c r="UOS32" s="23"/>
      <c r="UOT32" s="21"/>
      <c r="UOU32"/>
      <c r="UOV32" s="4"/>
      <c r="UOW32" s="4"/>
      <c r="UOX32"/>
      <c r="UOY32" s="22"/>
      <c r="UOZ32" s="22"/>
      <c r="UPA32" s="22"/>
      <c r="UPB32" s="15"/>
      <c r="UPC32" s="23"/>
      <c r="UPD32" s="21"/>
      <c r="UPE32"/>
      <c r="UPF32" s="4"/>
      <c r="UPG32" s="4"/>
      <c r="UPH32"/>
      <c r="UPI32" s="22"/>
      <c r="UPJ32" s="22"/>
      <c r="UPK32" s="22"/>
      <c r="UPL32" s="15"/>
      <c r="UPM32" s="23"/>
      <c r="UPN32" s="21"/>
      <c r="UPO32"/>
      <c r="UPP32" s="4"/>
      <c r="UPQ32" s="4"/>
      <c r="UPR32"/>
      <c r="UPS32" s="22"/>
      <c r="UPT32" s="22"/>
      <c r="UPU32" s="22"/>
      <c r="UPV32" s="15"/>
      <c r="UPW32" s="23"/>
      <c r="UPX32" s="21"/>
      <c r="UPY32"/>
      <c r="UPZ32" s="4"/>
      <c r="UQA32" s="4"/>
      <c r="UQB32"/>
      <c r="UQC32" s="22"/>
      <c r="UQD32" s="22"/>
      <c r="UQE32" s="22"/>
      <c r="UQF32" s="15"/>
      <c r="UQG32" s="23"/>
      <c r="UQH32" s="21"/>
      <c r="UQI32"/>
      <c r="UQJ32" s="4"/>
      <c r="UQK32" s="4"/>
      <c r="UQL32"/>
      <c r="UQM32" s="22"/>
      <c r="UQN32" s="22"/>
      <c r="UQO32" s="22"/>
      <c r="UQP32" s="15"/>
      <c r="UQQ32" s="23"/>
      <c r="UQR32" s="21"/>
      <c r="UQS32"/>
      <c r="UQT32" s="4"/>
      <c r="UQU32" s="4"/>
      <c r="UQV32"/>
      <c r="UQW32" s="22"/>
      <c r="UQX32" s="22"/>
      <c r="UQY32" s="22"/>
      <c r="UQZ32" s="15"/>
      <c r="URA32" s="23"/>
      <c r="URB32" s="21"/>
      <c r="URC32"/>
      <c r="URD32" s="4"/>
      <c r="URE32" s="4"/>
      <c r="URF32"/>
      <c r="URG32" s="22"/>
      <c r="URH32" s="22"/>
      <c r="URI32" s="22"/>
      <c r="URJ32" s="15"/>
      <c r="URK32" s="23"/>
      <c r="URL32" s="21"/>
      <c r="URM32"/>
      <c r="URN32" s="4"/>
      <c r="URO32" s="4"/>
      <c r="URP32"/>
      <c r="URQ32" s="22"/>
      <c r="URR32" s="22"/>
      <c r="URS32" s="22"/>
      <c r="URT32" s="15"/>
      <c r="URU32" s="23"/>
      <c r="URV32" s="21"/>
      <c r="URW32"/>
      <c r="URX32" s="4"/>
      <c r="URY32" s="4"/>
      <c r="URZ32"/>
      <c r="USA32" s="22"/>
      <c r="USB32" s="22"/>
      <c r="USC32" s="22"/>
      <c r="USD32" s="15"/>
      <c r="USE32" s="23"/>
      <c r="USF32" s="21"/>
      <c r="USG32"/>
      <c r="USH32" s="4"/>
      <c r="USI32" s="4"/>
      <c r="USJ32"/>
      <c r="USK32" s="22"/>
      <c r="USL32" s="22"/>
      <c r="USM32" s="22"/>
      <c r="USN32" s="15"/>
      <c r="USO32" s="23"/>
      <c r="USP32" s="21"/>
      <c r="USQ32"/>
      <c r="USR32" s="4"/>
      <c r="USS32" s="4"/>
      <c r="UST32"/>
      <c r="USU32" s="22"/>
      <c r="USV32" s="22"/>
      <c r="USW32" s="22"/>
      <c r="USX32" s="15"/>
      <c r="USY32" s="23"/>
      <c r="USZ32" s="21"/>
      <c r="UTA32"/>
      <c r="UTB32" s="4"/>
      <c r="UTC32" s="4"/>
      <c r="UTD32"/>
      <c r="UTE32" s="22"/>
      <c r="UTF32" s="22"/>
      <c r="UTG32" s="22"/>
      <c r="UTH32" s="15"/>
      <c r="UTI32" s="23"/>
      <c r="UTJ32" s="21"/>
      <c r="UTK32"/>
      <c r="UTL32" s="4"/>
      <c r="UTM32" s="4"/>
      <c r="UTN32"/>
      <c r="UTO32" s="22"/>
      <c r="UTP32" s="22"/>
      <c r="UTQ32" s="22"/>
      <c r="UTR32" s="15"/>
      <c r="UTS32" s="23"/>
      <c r="UTT32" s="21"/>
      <c r="UTU32"/>
      <c r="UTV32" s="4"/>
      <c r="UTW32" s="4"/>
      <c r="UTX32"/>
      <c r="UTY32" s="22"/>
      <c r="UTZ32" s="22"/>
      <c r="UUA32" s="22"/>
      <c r="UUB32" s="15"/>
      <c r="UUC32" s="23"/>
      <c r="UUD32" s="21"/>
      <c r="UUE32"/>
      <c r="UUF32" s="4"/>
      <c r="UUG32" s="4"/>
      <c r="UUH32"/>
      <c r="UUI32" s="22"/>
      <c r="UUJ32" s="22"/>
      <c r="UUK32" s="22"/>
      <c r="UUL32" s="15"/>
      <c r="UUM32" s="23"/>
      <c r="UUN32" s="21"/>
      <c r="UUO32"/>
      <c r="UUP32" s="4"/>
      <c r="UUQ32" s="4"/>
      <c r="UUR32"/>
      <c r="UUS32" s="22"/>
      <c r="UUT32" s="22"/>
      <c r="UUU32" s="22"/>
      <c r="UUV32" s="15"/>
      <c r="UUW32" s="23"/>
      <c r="UUX32" s="21"/>
      <c r="UUY32"/>
      <c r="UUZ32" s="4"/>
      <c r="UVA32" s="4"/>
      <c r="UVB32"/>
      <c r="UVC32" s="22"/>
      <c r="UVD32" s="22"/>
      <c r="UVE32" s="22"/>
      <c r="UVF32" s="15"/>
      <c r="UVG32" s="23"/>
      <c r="UVH32" s="21"/>
      <c r="UVI32"/>
      <c r="UVJ32" s="4"/>
      <c r="UVK32" s="4"/>
      <c r="UVL32"/>
      <c r="UVM32" s="22"/>
      <c r="UVN32" s="22"/>
      <c r="UVO32" s="22"/>
      <c r="UVP32" s="15"/>
      <c r="UVQ32" s="23"/>
      <c r="UVR32" s="21"/>
      <c r="UVS32"/>
      <c r="UVT32" s="4"/>
      <c r="UVU32" s="4"/>
      <c r="UVV32"/>
      <c r="UVW32" s="22"/>
      <c r="UVX32" s="22"/>
      <c r="UVY32" s="22"/>
      <c r="UVZ32" s="15"/>
      <c r="UWA32" s="23"/>
      <c r="UWB32" s="21"/>
      <c r="UWC32"/>
      <c r="UWD32" s="4"/>
      <c r="UWE32" s="4"/>
      <c r="UWF32"/>
      <c r="UWG32" s="22"/>
      <c r="UWH32" s="22"/>
      <c r="UWI32" s="22"/>
      <c r="UWJ32" s="15"/>
      <c r="UWK32" s="23"/>
      <c r="UWL32" s="21"/>
      <c r="UWM32"/>
      <c r="UWN32" s="4"/>
      <c r="UWO32" s="4"/>
      <c r="UWP32"/>
      <c r="UWQ32" s="22"/>
      <c r="UWR32" s="22"/>
      <c r="UWS32" s="22"/>
      <c r="UWT32" s="15"/>
      <c r="UWU32" s="23"/>
      <c r="UWV32" s="21"/>
      <c r="UWW32"/>
      <c r="UWX32" s="4"/>
      <c r="UWY32" s="4"/>
      <c r="UWZ32"/>
      <c r="UXA32" s="22"/>
      <c r="UXB32" s="22"/>
      <c r="UXC32" s="22"/>
      <c r="UXD32" s="15"/>
      <c r="UXE32" s="23"/>
      <c r="UXF32" s="21"/>
      <c r="UXG32"/>
      <c r="UXH32" s="4"/>
      <c r="UXI32" s="4"/>
      <c r="UXJ32"/>
      <c r="UXK32" s="22"/>
      <c r="UXL32" s="22"/>
      <c r="UXM32" s="22"/>
      <c r="UXN32" s="15"/>
      <c r="UXO32" s="23"/>
      <c r="UXP32" s="21"/>
      <c r="UXQ32"/>
      <c r="UXR32" s="4"/>
      <c r="UXS32" s="4"/>
      <c r="UXT32"/>
      <c r="UXU32" s="22"/>
      <c r="UXV32" s="22"/>
      <c r="UXW32" s="22"/>
      <c r="UXX32" s="15"/>
      <c r="UXY32" s="23"/>
      <c r="UXZ32" s="21"/>
      <c r="UYA32"/>
      <c r="UYB32" s="4"/>
      <c r="UYC32" s="4"/>
      <c r="UYD32"/>
      <c r="UYE32" s="22"/>
      <c r="UYF32" s="22"/>
      <c r="UYG32" s="22"/>
      <c r="UYH32" s="15"/>
      <c r="UYI32" s="23"/>
      <c r="UYJ32" s="21"/>
      <c r="UYK32"/>
      <c r="UYL32" s="4"/>
      <c r="UYM32" s="4"/>
      <c r="UYN32"/>
      <c r="UYO32" s="22"/>
      <c r="UYP32" s="22"/>
      <c r="UYQ32" s="22"/>
      <c r="UYR32" s="15"/>
      <c r="UYS32" s="23"/>
      <c r="UYT32" s="21"/>
      <c r="UYU32"/>
      <c r="UYV32" s="4"/>
      <c r="UYW32" s="4"/>
      <c r="UYX32"/>
      <c r="UYY32" s="22"/>
      <c r="UYZ32" s="22"/>
      <c r="UZA32" s="22"/>
      <c r="UZB32" s="15"/>
      <c r="UZC32" s="23"/>
      <c r="UZD32" s="21"/>
      <c r="UZE32"/>
      <c r="UZF32" s="4"/>
      <c r="UZG32" s="4"/>
      <c r="UZH32"/>
      <c r="UZI32" s="22"/>
      <c r="UZJ32" s="22"/>
      <c r="UZK32" s="22"/>
      <c r="UZL32" s="15"/>
      <c r="UZM32" s="23"/>
      <c r="UZN32" s="21"/>
      <c r="UZO32"/>
      <c r="UZP32" s="4"/>
      <c r="UZQ32" s="4"/>
      <c r="UZR32"/>
      <c r="UZS32" s="22"/>
      <c r="UZT32" s="22"/>
      <c r="UZU32" s="22"/>
      <c r="UZV32" s="15"/>
      <c r="UZW32" s="23"/>
      <c r="UZX32" s="21"/>
      <c r="UZY32"/>
      <c r="UZZ32" s="4"/>
      <c r="VAA32" s="4"/>
      <c r="VAB32"/>
      <c r="VAC32" s="22"/>
      <c r="VAD32" s="22"/>
      <c r="VAE32" s="22"/>
      <c r="VAF32" s="15"/>
      <c r="VAG32" s="23"/>
      <c r="VAH32" s="21"/>
      <c r="VAI32"/>
      <c r="VAJ32" s="4"/>
      <c r="VAK32" s="4"/>
      <c r="VAL32"/>
      <c r="VAM32" s="22"/>
      <c r="VAN32" s="22"/>
      <c r="VAO32" s="22"/>
      <c r="VAP32" s="15"/>
      <c r="VAQ32" s="23"/>
      <c r="VAR32" s="21"/>
      <c r="VAS32"/>
      <c r="VAT32" s="4"/>
      <c r="VAU32" s="4"/>
      <c r="VAV32"/>
      <c r="VAW32" s="22"/>
      <c r="VAX32" s="22"/>
      <c r="VAY32" s="22"/>
      <c r="VAZ32" s="15"/>
      <c r="VBA32" s="23"/>
      <c r="VBB32" s="21"/>
      <c r="VBC32"/>
      <c r="VBD32" s="4"/>
      <c r="VBE32" s="4"/>
      <c r="VBF32"/>
      <c r="VBG32" s="22"/>
      <c r="VBH32" s="22"/>
      <c r="VBI32" s="22"/>
      <c r="VBJ32" s="15"/>
      <c r="VBK32" s="23"/>
      <c r="VBL32" s="21"/>
      <c r="VBM32"/>
      <c r="VBN32" s="4"/>
      <c r="VBO32" s="4"/>
      <c r="VBP32"/>
      <c r="VBQ32" s="22"/>
      <c r="VBR32" s="22"/>
      <c r="VBS32" s="22"/>
      <c r="VBT32" s="15"/>
      <c r="VBU32" s="23"/>
      <c r="VBV32" s="21"/>
      <c r="VBW32"/>
      <c r="VBX32" s="4"/>
      <c r="VBY32" s="4"/>
      <c r="VBZ32"/>
      <c r="VCA32" s="22"/>
      <c r="VCB32" s="22"/>
      <c r="VCC32" s="22"/>
      <c r="VCD32" s="15"/>
      <c r="VCE32" s="23"/>
      <c r="VCF32" s="21"/>
      <c r="VCG32"/>
      <c r="VCH32" s="4"/>
      <c r="VCI32" s="4"/>
      <c r="VCJ32"/>
      <c r="VCK32" s="22"/>
      <c r="VCL32" s="22"/>
      <c r="VCM32" s="22"/>
      <c r="VCN32" s="15"/>
      <c r="VCO32" s="23"/>
      <c r="VCP32" s="21"/>
      <c r="VCQ32"/>
      <c r="VCR32" s="4"/>
      <c r="VCS32" s="4"/>
      <c r="VCT32"/>
      <c r="VCU32" s="22"/>
      <c r="VCV32" s="22"/>
      <c r="VCW32" s="22"/>
      <c r="VCX32" s="15"/>
      <c r="VCY32" s="23"/>
      <c r="VCZ32" s="21"/>
      <c r="VDA32"/>
      <c r="VDB32" s="4"/>
      <c r="VDC32" s="4"/>
      <c r="VDD32"/>
      <c r="VDE32" s="22"/>
      <c r="VDF32" s="22"/>
      <c r="VDG32" s="22"/>
      <c r="VDH32" s="15"/>
      <c r="VDI32" s="23"/>
      <c r="VDJ32" s="21"/>
      <c r="VDK32"/>
      <c r="VDL32" s="4"/>
      <c r="VDM32" s="4"/>
      <c r="VDN32"/>
      <c r="VDO32" s="22"/>
      <c r="VDP32" s="22"/>
      <c r="VDQ32" s="22"/>
      <c r="VDR32" s="15"/>
      <c r="VDS32" s="23"/>
      <c r="VDT32" s="21"/>
      <c r="VDU32"/>
      <c r="VDV32" s="4"/>
      <c r="VDW32" s="4"/>
      <c r="VDX32"/>
      <c r="VDY32" s="22"/>
      <c r="VDZ32" s="22"/>
      <c r="VEA32" s="22"/>
      <c r="VEB32" s="15"/>
      <c r="VEC32" s="23"/>
      <c r="VED32" s="21"/>
      <c r="VEE32"/>
      <c r="VEF32" s="4"/>
      <c r="VEG32" s="4"/>
      <c r="VEH32"/>
      <c r="VEI32" s="22"/>
      <c r="VEJ32" s="22"/>
      <c r="VEK32" s="22"/>
      <c r="VEL32" s="15"/>
      <c r="VEM32" s="23"/>
      <c r="VEN32" s="21"/>
      <c r="VEO32"/>
      <c r="VEP32" s="4"/>
      <c r="VEQ32" s="4"/>
      <c r="VER32"/>
      <c r="VES32" s="22"/>
      <c r="VET32" s="22"/>
      <c r="VEU32" s="22"/>
      <c r="VEV32" s="15"/>
      <c r="VEW32" s="23"/>
      <c r="VEX32" s="21"/>
      <c r="VEY32"/>
      <c r="VEZ32" s="4"/>
      <c r="VFA32" s="4"/>
      <c r="VFB32"/>
      <c r="VFC32" s="22"/>
      <c r="VFD32" s="22"/>
      <c r="VFE32" s="22"/>
      <c r="VFF32" s="15"/>
      <c r="VFG32" s="23"/>
      <c r="VFH32" s="21"/>
      <c r="VFI32"/>
      <c r="VFJ32" s="4"/>
      <c r="VFK32" s="4"/>
      <c r="VFL32"/>
      <c r="VFM32" s="22"/>
      <c r="VFN32" s="22"/>
      <c r="VFO32" s="22"/>
      <c r="VFP32" s="15"/>
      <c r="VFQ32" s="23"/>
      <c r="VFR32" s="21"/>
      <c r="VFS32"/>
      <c r="VFT32" s="4"/>
      <c r="VFU32" s="4"/>
      <c r="VFV32"/>
      <c r="VFW32" s="22"/>
      <c r="VFX32" s="22"/>
      <c r="VFY32" s="22"/>
      <c r="VFZ32" s="15"/>
      <c r="VGA32" s="23"/>
      <c r="VGB32" s="21"/>
      <c r="VGC32"/>
      <c r="VGD32" s="4"/>
      <c r="VGE32" s="4"/>
      <c r="VGF32"/>
      <c r="VGG32" s="22"/>
      <c r="VGH32" s="22"/>
      <c r="VGI32" s="22"/>
      <c r="VGJ32" s="15"/>
      <c r="VGK32" s="23"/>
      <c r="VGL32" s="21"/>
      <c r="VGM32"/>
      <c r="VGN32" s="4"/>
      <c r="VGO32" s="4"/>
      <c r="VGP32"/>
      <c r="VGQ32" s="22"/>
      <c r="VGR32" s="22"/>
      <c r="VGS32" s="22"/>
      <c r="VGT32" s="15"/>
      <c r="VGU32" s="23"/>
      <c r="VGV32" s="21"/>
      <c r="VGW32"/>
      <c r="VGX32" s="4"/>
      <c r="VGY32" s="4"/>
      <c r="VGZ32"/>
      <c r="VHA32" s="22"/>
      <c r="VHB32" s="22"/>
      <c r="VHC32" s="22"/>
      <c r="VHD32" s="15"/>
      <c r="VHE32" s="23"/>
      <c r="VHF32" s="21"/>
      <c r="VHG32"/>
      <c r="VHH32" s="4"/>
      <c r="VHI32" s="4"/>
      <c r="VHJ32"/>
      <c r="VHK32" s="22"/>
      <c r="VHL32" s="22"/>
      <c r="VHM32" s="22"/>
      <c r="VHN32" s="15"/>
      <c r="VHO32" s="23"/>
      <c r="VHP32" s="21"/>
      <c r="VHQ32"/>
      <c r="VHR32" s="4"/>
      <c r="VHS32" s="4"/>
      <c r="VHT32"/>
      <c r="VHU32" s="22"/>
      <c r="VHV32" s="22"/>
      <c r="VHW32" s="22"/>
      <c r="VHX32" s="15"/>
      <c r="VHY32" s="23"/>
      <c r="VHZ32" s="21"/>
      <c r="VIA32"/>
      <c r="VIB32" s="4"/>
      <c r="VIC32" s="4"/>
      <c r="VID32"/>
      <c r="VIE32" s="22"/>
      <c r="VIF32" s="22"/>
      <c r="VIG32" s="22"/>
      <c r="VIH32" s="15"/>
      <c r="VII32" s="23"/>
      <c r="VIJ32" s="21"/>
      <c r="VIK32"/>
      <c r="VIL32" s="4"/>
      <c r="VIM32" s="4"/>
      <c r="VIN32"/>
      <c r="VIO32" s="22"/>
      <c r="VIP32" s="22"/>
      <c r="VIQ32" s="22"/>
      <c r="VIR32" s="15"/>
      <c r="VIS32" s="23"/>
      <c r="VIT32" s="21"/>
      <c r="VIU32"/>
      <c r="VIV32" s="4"/>
      <c r="VIW32" s="4"/>
      <c r="VIX32"/>
      <c r="VIY32" s="22"/>
      <c r="VIZ32" s="22"/>
      <c r="VJA32" s="22"/>
      <c r="VJB32" s="15"/>
      <c r="VJC32" s="23"/>
      <c r="VJD32" s="21"/>
      <c r="VJE32"/>
      <c r="VJF32" s="4"/>
      <c r="VJG32" s="4"/>
      <c r="VJH32"/>
      <c r="VJI32" s="22"/>
      <c r="VJJ32" s="22"/>
      <c r="VJK32" s="22"/>
      <c r="VJL32" s="15"/>
      <c r="VJM32" s="23"/>
      <c r="VJN32" s="21"/>
      <c r="VJO32"/>
      <c r="VJP32" s="4"/>
      <c r="VJQ32" s="4"/>
      <c r="VJR32"/>
      <c r="VJS32" s="22"/>
      <c r="VJT32" s="22"/>
      <c r="VJU32" s="22"/>
      <c r="VJV32" s="15"/>
      <c r="VJW32" s="23"/>
      <c r="VJX32" s="21"/>
      <c r="VJY32"/>
      <c r="VJZ32" s="4"/>
      <c r="VKA32" s="4"/>
      <c r="VKB32"/>
      <c r="VKC32" s="22"/>
      <c r="VKD32" s="22"/>
      <c r="VKE32" s="22"/>
      <c r="VKF32" s="15"/>
      <c r="VKG32" s="23"/>
      <c r="VKH32" s="21"/>
      <c r="VKI32"/>
      <c r="VKJ32" s="4"/>
      <c r="VKK32" s="4"/>
      <c r="VKL32"/>
      <c r="VKM32" s="22"/>
      <c r="VKN32" s="22"/>
      <c r="VKO32" s="22"/>
      <c r="VKP32" s="15"/>
      <c r="VKQ32" s="23"/>
      <c r="VKR32" s="21"/>
      <c r="VKS32"/>
      <c r="VKT32" s="4"/>
      <c r="VKU32" s="4"/>
      <c r="VKV32"/>
      <c r="VKW32" s="22"/>
      <c r="VKX32" s="22"/>
      <c r="VKY32" s="22"/>
      <c r="VKZ32" s="15"/>
      <c r="VLA32" s="23"/>
      <c r="VLB32" s="21"/>
      <c r="VLC32"/>
      <c r="VLD32" s="4"/>
      <c r="VLE32" s="4"/>
      <c r="VLF32"/>
      <c r="VLG32" s="22"/>
      <c r="VLH32" s="22"/>
      <c r="VLI32" s="22"/>
      <c r="VLJ32" s="15"/>
      <c r="VLK32" s="23"/>
      <c r="VLL32" s="21"/>
      <c r="VLM32"/>
      <c r="VLN32" s="4"/>
      <c r="VLO32" s="4"/>
      <c r="VLP32"/>
      <c r="VLQ32" s="22"/>
      <c r="VLR32" s="22"/>
      <c r="VLS32" s="22"/>
      <c r="VLT32" s="15"/>
      <c r="VLU32" s="23"/>
      <c r="VLV32" s="21"/>
      <c r="VLW32"/>
      <c r="VLX32" s="4"/>
      <c r="VLY32" s="4"/>
      <c r="VLZ32"/>
      <c r="VMA32" s="22"/>
      <c r="VMB32" s="22"/>
      <c r="VMC32" s="22"/>
      <c r="VMD32" s="15"/>
      <c r="VME32" s="23"/>
      <c r="VMF32" s="21"/>
      <c r="VMG32"/>
      <c r="VMH32" s="4"/>
      <c r="VMI32" s="4"/>
      <c r="VMJ32"/>
      <c r="VMK32" s="22"/>
      <c r="VML32" s="22"/>
      <c r="VMM32" s="22"/>
      <c r="VMN32" s="15"/>
      <c r="VMO32" s="23"/>
      <c r="VMP32" s="21"/>
      <c r="VMQ32"/>
      <c r="VMR32" s="4"/>
      <c r="VMS32" s="4"/>
      <c r="VMT32"/>
      <c r="VMU32" s="22"/>
      <c r="VMV32" s="22"/>
      <c r="VMW32" s="22"/>
      <c r="VMX32" s="15"/>
      <c r="VMY32" s="23"/>
      <c r="VMZ32" s="21"/>
      <c r="VNA32"/>
      <c r="VNB32" s="4"/>
      <c r="VNC32" s="4"/>
      <c r="VND32"/>
      <c r="VNE32" s="22"/>
      <c r="VNF32" s="22"/>
      <c r="VNG32" s="22"/>
      <c r="VNH32" s="15"/>
      <c r="VNI32" s="23"/>
      <c r="VNJ32" s="21"/>
      <c r="VNK32"/>
      <c r="VNL32" s="4"/>
      <c r="VNM32" s="4"/>
      <c r="VNN32"/>
      <c r="VNO32" s="22"/>
      <c r="VNP32" s="22"/>
      <c r="VNQ32" s="22"/>
      <c r="VNR32" s="15"/>
      <c r="VNS32" s="23"/>
      <c r="VNT32" s="21"/>
      <c r="VNU32"/>
      <c r="VNV32" s="4"/>
      <c r="VNW32" s="4"/>
      <c r="VNX32"/>
      <c r="VNY32" s="22"/>
      <c r="VNZ32" s="22"/>
      <c r="VOA32" s="22"/>
      <c r="VOB32" s="15"/>
      <c r="VOC32" s="23"/>
      <c r="VOD32" s="21"/>
      <c r="VOE32"/>
      <c r="VOF32" s="4"/>
      <c r="VOG32" s="4"/>
      <c r="VOH32"/>
      <c r="VOI32" s="22"/>
      <c r="VOJ32" s="22"/>
      <c r="VOK32" s="22"/>
      <c r="VOL32" s="15"/>
      <c r="VOM32" s="23"/>
      <c r="VON32" s="21"/>
      <c r="VOO32"/>
      <c r="VOP32" s="4"/>
      <c r="VOQ32" s="4"/>
      <c r="VOR32"/>
      <c r="VOS32" s="22"/>
      <c r="VOT32" s="22"/>
      <c r="VOU32" s="22"/>
      <c r="VOV32" s="15"/>
      <c r="VOW32" s="23"/>
      <c r="VOX32" s="21"/>
      <c r="VOY32"/>
      <c r="VOZ32" s="4"/>
      <c r="VPA32" s="4"/>
      <c r="VPB32"/>
      <c r="VPC32" s="22"/>
      <c r="VPD32" s="22"/>
      <c r="VPE32" s="22"/>
      <c r="VPF32" s="15"/>
      <c r="VPG32" s="23"/>
      <c r="VPH32" s="21"/>
      <c r="VPI32"/>
      <c r="VPJ32" s="4"/>
      <c r="VPK32" s="4"/>
      <c r="VPL32"/>
      <c r="VPM32" s="22"/>
      <c r="VPN32" s="22"/>
      <c r="VPO32" s="22"/>
      <c r="VPP32" s="15"/>
      <c r="VPQ32" s="23"/>
      <c r="VPR32" s="21"/>
      <c r="VPS32"/>
      <c r="VPT32" s="4"/>
      <c r="VPU32" s="4"/>
      <c r="VPV32"/>
      <c r="VPW32" s="22"/>
      <c r="VPX32" s="22"/>
      <c r="VPY32" s="22"/>
      <c r="VPZ32" s="15"/>
      <c r="VQA32" s="23"/>
      <c r="VQB32" s="21"/>
      <c r="VQC32"/>
      <c r="VQD32" s="4"/>
      <c r="VQE32" s="4"/>
      <c r="VQF32"/>
      <c r="VQG32" s="22"/>
      <c r="VQH32" s="22"/>
      <c r="VQI32" s="22"/>
      <c r="VQJ32" s="15"/>
      <c r="VQK32" s="23"/>
      <c r="VQL32" s="21"/>
      <c r="VQM32"/>
      <c r="VQN32" s="4"/>
      <c r="VQO32" s="4"/>
      <c r="VQP32"/>
      <c r="VQQ32" s="22"/>
      <c r="VQR32" s="22"/>
      <c r="VQS32" s="22"/>
      <c r="VQT32" s="15"/>
      <c r="VQU32" s="23"/>
      <c r="VQV32" s="21"/>
      <c r="VQW32"/>
      <c r="VQX32" s="4"/>
      <c r="VQY32" s="4"/>
      <c r="VQZ32"/>
      <c r="VRA32" s="22"/>
      <c r="VRB32" s="22"/>
      <c r="VRC32" s="22"/>
      <c r="VRD32" s="15"/>
      <c r="VRE32" s="23"/>
      <c r="VRF32" s="21"/>
      <c r="VRG32"/>
      <c r="VRH32" s="4"/>
      <c r="VRI32" s="4"/>
      <c r="VRJ32"/>
      <c r="VRK32" s="22"/>
      <c r="VRL32" s="22"/>
      <c r="VRM32" s="22"/>
      <c r="VRN32" s="15"/>
      <c r="VRO32" s="23"/>
      <c r="VRP32" s="21"/>
      <c r="VRQ32"/>
      <c r="VRR32" s="4"/>
      <c r="VRS32" s="4"/>
      <c r="VRT32"/>
      <c r="VRU32" s="22"/>
      <c r="VRV32" s="22"/>
      <c r="VRW32" s="22"/>
      <c r="VRX32" s="15"/>
      <c r="VRY32" s="23"/>
      <c r="VRZ32" s="21"/>
      <c r="VSA32"/>
      <c r="VSB32" s="4"/>
      <c r="VSC32" s="4"/>
      <c r="VSD32"/>
      <c r="VSE32" s="22"/>
      <c r="VSF32" s="22"/>
      <c r="VSG32" s="22"/>
      <c r="VSH32" s="15"/>
      <c r="VSI32" s="23"/>
      <c r="VSJ32" s="21"/>
      <c r="VSK32"/>
      <c r="VSL32" s="4"/>
      <c r="VSM32" s="4"/>
      <c r="VSN32"/>
      <c r="VSO32" s="22"/>
      <c r="VSP32" s="22"/>
      <c r="VSQ32" s="22"/>
      <c r="VSR32" s="15"/>
      <c r="VSS32" s="23"/>
      <c r="VST32" s="21"/>
      <c r="VSU32"/>
      <c r="VSV32" s="4"/>
      <c r="VSW32" s="4"/>
      <c r="VSX32"/>
      <c r="VSY32" s="22"/>
      <c r="VSZ32" s="22"/>
      <c r="VTA32" s="22"/>
      <c r="VTB32" s="15"/>
      <c r="VTC32" s="23"/>
      <c r="VTD32" s="21"/>
      <c r="VTE32"/>
      <c r="VTF32" s="4"/>
      <c r="VTG32" s="4"/>
      <c r="VTH32"/>
      <c r="VTI32" s="22"/>
      <c r="VTJ32" s="22"/>
      <c r="VTK32" s="22"/>
      <c r="VTL32" s="15"/>
      <c r="VTM32" s="23"/>
      <c r="VTN32" s="21"/>
      <c r="VTO32"/>
      <c r="VTP32" s="4"/>
      <c r="VTQ32" s="4"/>
      <c r="VTR32"/>
      <c r="VTS32" s="22"/>
      <c r="VTT32" s="22"/>
      <c r="VTU32" s="22"/>
      <c r="VTV32" s="15"/>
      <c r="VTW32" s="23"/>
      <c r="VTX32" s="21"/>
      <c r="VTY32"/>
      <c r="VTZ32" s="4"/>
      <c r="VUA32" s="4"/>
      <c r="VUB32"/>
      <c r="VUC32" s="22"/>
      <c r="VUD32" s="22"/>
      <c r="VUE32" s="22"/>
      <c r="VUF32" s="15"/>
      <c r="VUG32" s="23"/>
      <c r="VUH32" s="21"/>
      <c r="VUI32"/>
      <c r="VUJ32" s="4"/>
      <c r="VUK32" s="4"/>
      <c r="VUL32"/>
      <c r="VUM32" s="22"/>
      <c r="VUN32" s="22"/>
      <c r="VUO32" s="22"/>
      <c r="VUP32" s="15"/>
      <c r="VUQ32" s="23"/>
      <c r="VUR32" s="21"/>
      <c r="VUS32"/>
      <c r="VUT32" s="4"/>
      <c r="VUU32" s="4"/>
      <c r="VUV32"/>
      <c r="VUW32" s="22"/>
      <c r="VUX32" s="22"/>
      <c r="VUY32" s="22"/>
      <c r="VUZ32" s="15"/>
      <c r="VVA32" s="23"/>
      <c r="VVB32" s="21"/>
      <c r="VVC32"/>
      <c r="VVD32" s="4"/>
      <c r="VVE32" s="4"/>
      <c r="VVF32"/>
      <c r="VVG32" s="22"/>
      <c r="VVH32" s="22"/>
      <c r="VVI32" s="22"/>
      <c r="VVJ32" s="15"/>
      <c r="VVK32" s="23"/>
      <c r="VVL32" s="21"/>
      <c r="VVM32"/>
      <c r="VVN32" s="4"/>
      <c r="VVO32" s="4"/>
      <c r="VVP32"/>
      <c r="VVQ32" s="22"/>
      <c r="VVR32" s="22"/>
      <c r="VVS32" s="22"/>
      <c r="VVT32" s="15"/>
      <c r="VVU32" s="23"/>
      <c r="VVV32" s="21"/>
      <c r="VVW32"/>
      <c r="VVX32" s="4"/>
      <c r="VVY32" s="4"/>
      <c r="VVZ32"/>
      <c r="VWA32" s="22"/>
      <c r="VWB32" s="22"/>
      <c r="VWC32" s="22"/>
      <c r="VWD32" s="15"/>
      <c r="VWE32" s="23"/>
      <c r="VWF32" s="21"/>
      <c r="VWG32"/>
      <c r="VWH32" s="4"/>
      <c r="VWI32" s="4"/>
      <c r="VWJ32"/>
      <c r="VWK32" s="22"/>
      <c r="VWL32" s="22"/>
      <c r="VWM32" s="22"/>
      <c r="VWN32" s="15"/>
      <c r="VWO32" s="23"/>
      <c r="VWP32" s="21"/>
      <c r="VWQ32"/>
      <c r="VWR32" s="4"/>
      <c r="VWS32" s="4"/>
      <c r="VWT32"/>
      <c r="VWU32" s="22"/>
      <c r="VWV32" s="22"/>
      <c r="VWW32" s="22"/>
      <c r="VWX32" s="15"/>
      <c r="VWY32" s="23"/>
      <c r="VWZ32" s="21"/>
      <c r="VXA32"/>
      <c r="VXB32" s="4"/>
      <c r="VXC32" s="4"/>
      <c r="VXD32"/>
      <c r="VXE32" s="22"/>
      <c r="VXF32" s="22"/>
      <c r="VXG32" s="22"/>
      <c r="VXH32" s="15"/>
      <c r="VXI32" s="23"/>
      <c r="VXJ32" s="21"/>
      <c r="VXK32"/>
      <c r="VXL32" s="4"/>
      <c r="VXM32" s="4"/>
      <c r="VXN32"/>
      <c r="VXO32" s="22"/>
      <c r="VXP32" s="22"/>
      <c r="VXQ32" s="22"/>
      <c r="VXR32" s="15"/>
      <c r="VXS32" s="23"/>
      <c r="VXT32" s="21"/>
      <c r="VXU32"/>
      <c r="VXV32" s="4"/>
      <c r="VXW32" s="4"/>
      <c r="VXX32"/>
      <c r="VXY32" s="22"/>
      <c r="VXZ32" s="22"/>
      <c r="VYA32" s="22"/>
      <c r="VYB32" s="15"/>
      <c r="VYC32" s="23"/>
      <c r="VYD32" s="21"/>
      <c r="VYE32"/>
      <c r="VYF32" s="4"/>
      <c r="VYG32" s="4"/>
      <c r="VYH32"/>
      <c r="VYI32" s="22"/>
      <c r="VYJ32" s="22"/>
      <c r="VYK32" s="22"/>
      <c r="VYL32" s="15"/>
      <c r="VYM32" s="23"/>
      <c r="VYN32" s="21"/>
      <c r="VYO32"/>
      <c r="VYP32" s="4"/>
      <c r="VYQ32" s="4"/>
      <c r="VYR32"/>
      <c r="VYS32" s="22"/>
      <c r="VYT32" s="22"/>
      <c r="VYU32" s="22"/>
      <c r="VYV32" s="15"/>
      <c r="VYW32" s="23"/>
      <c r="VYX32" s="21"/>
      <c r="VYY32"/>
      <c r="VYZ32" s="4"/>
      <c r="VZA32" s="4"/>
      <c r="VZB32"/>
      <c r="VZC32" s="22"/>
      <c r="VZD32" s="22"/>
      <c r="VZE32" s="22"/>
      <c r="VZF32" s="15"/>
      <c r="VZG32" s="23"/>
      <c r="VZH32" s="21"/>
      <c r="VZI32"/>
      <c r="VZJ32" s="4"/>
      <c r="VZK32" s="4"/>
      <c r="VZL32"/>
      <c r="VZM32" s="22"/>
      <c r="VZN32" s="22"/>
      <c r="VZO32" s="22"/>
      <c r="VZP32" s="15"/>
      <c r="VZQ32" s="23"/>
      <c r="VZR32" s="21"/>
      <c r="VZS32"/>
      <c r="VZT32" s="4"/>
      <c r="VZU32" s="4"/>
      <c r="VZV32"/>
      <c r="VZW32" s="22"/>
      <c r="VZX32" s="22"/>
      <c r="VZY32" s="22"/>
      <c r="VZZ32" s="15"/>
      <c r="WAA32" s="23"/>
      <c r="WAB32" s="21"/>
      <c r="WAC32"/>
      <c r="WAD32" s="4"/>
      <c r="WAE32" s="4"/>
      <c r="WAF32"/>
      <c r="WAG32" s="22"/>
      <c r="WAH32" s="22"/>
      <c r="WAI32" s="22"/>
      <c r="WAJ32" s="15"/>
      <c r="WAK32" s="23"/>
      <c r="WAL32" s="21"/>
      <c r="WAM32"/>
      <c r="WAN32" s="4"/>
      <c r="WAO32" s="4"/>
      <c r="WAP32"/>
      <c r="WAQ32" s="22"/>
      <c r="WAR32" s="22"/>
      <c r="WAS32" s="22"/>
      <c r="WAT32" s="15"/>
      <c r="WAU32" s="23"/>
      <c r="WAV32" s="21"/>
      <c r="WAW32"/>
      <c r="WAX32" s="4"/>
      <c r="WAY32" s="4"/>
      <c r="WAZ32"/>
      <c r="WBA32" s="22"/>
      <c r="WBB32" s="22"/>
      <c r="WBC32" s="22"/>
      <c r="WBD32" s="15"/>
      <c r="WBE32" s="23"/>
      <c r="WBF32" s="21"/>
      <c r="WBG32"/>
      <c r="WBH32" s="4"/>
      <c r="WBI32" s="4"/>
      <c r="WBJ32"/>
      <c r="WBK32" s="22"/>
      <c r="WBL32" s="22"/>
      <c r="WBM32" s="22"/>
      <c r="WBN32" s="15"/>
      <c r="WBO32" s="23"/>
      <c r="WBP32" s="21"/>
      <c r="WBQ32"/>
      <c r="WBR32" s="4"/>
      <c r="WBS32" s="4"/>
      <c r="WBT32"/>
      <c r="WBU32" s="22"/>
      <c r="WBV32" s="22"/>
      <c r="WBW32" s="22"/>
      <c r="WBX32" s="15"/>
      <c r="WBY32" s="23"/>
      <c r="WBZ32" s="21"/>
      <c r="WCA32"/>
      <c r="WCB32" s="4"/>
      <c r="WCC32" s="4"/>
      <c r="WCD32"/>
      <c r="WCE32" s="22"/>
      <c r="WCF32" s="22"/>
      <c r="WCG32" s="22"/>
      <c r="WCH32" s="15"/>
      <c r="WCI32" s="23"/>
      <c r="WCJ32" s="21"/>
      <c r="WCK32"/>
      <c r="WCL32" s="4"/>
      <c r="WCM32" s="4"/>
      <c r="WCN32"/>
      <c r="WCO32" s="22"/>
      <c r="WCP32" s="22"/>
      <c r="WCQ32" s="22"/>
      <c r="WCR32" s="15"/>
      <c r="WCS32" s="23"/>
      <c r="WCT32" s="21"/>
      <c r="WCU32"/>
      <c r="WCV32" s="4"/>
      <c r="WCW32" s="4"/>
      <c r="WCX32"/>
      <c r="WCY32" s="22"/>
      <c r="WCZ32" s="22"/>
      <c r="WDA32" s="22"/>
      <c r="WDB32" s="15"/>
      <c r="WDC32" s="23"/>
      <c r="WDD32" s="21"/>
      <c r="WDE32"/>
      <c r="WDF32" s="4"/>
      <c r="WDG32" s="4"/>
      <c r="WDH32"/>
      <c r="WDI32" s="22"/>
      <c r="WDJ32" s="22"/>
      <c r="WDK32" s="22"/>
      <c r="WDL32" s="15"/>
      <c r="WDM32" s="23"/>
      <c r="WDN32" s="21"/>
      <c r="WDO32"/>
      <c r="WDP32" s="4"/>
      <c r="WDQ32" s="4"/>
      <c r="WDR32"/>
      <c r="WDS32" s="22"/>
      <c r="WDT32" s="22"/>
      <c r="WDU32" s="22"/>
      <c r="WDV32" s="15"/>
      <c r="WDW32" s="23"/>
      <c r="WDX32" s="21"/>
      <c r="WDY32"/>
      <c r="WDZ32" s="4"/>
      <c r="WEA32" s="4"/>
      <c r="WEB32"/>
      <c r="WEC32" s="22"/>
      <c r="WED32" s="22"/>
      <c r="WEE32" s="22"/>
      <c r="WEF32" s="15"/>
      <c r="WEG32" s="23"/>
      <c r="WEH32" s="21"/>
      <c r="WEI32"/>
      <c r="WEJ32" s="4"/>
      <c r="WEK32" s="4"/>
      <c r="WEL32"/>
      <c r="WEM32" s="22"/>
      <c r="WEN32" s="22"/>
      <c r="WEO32" s="22"/>
      <c r="WEP32" s="15"/>
      <c r="WEQ32" s="23"/>
      <c r="WER32" s="21"/>
      <c r="WES32"/>
      <c r="WET32" s="4"/>
      <c r="WEU32" s="4"/>
      <c r="WEV32"/>
      <c r="WEW32" s="22"/>
      <c r="WEX32" s="22"/>
      <c r="WEY32" s="22"/>
      <c r="WEZ32" s="15"/>
      <c r="WFA32" s="23"/>
      <c r="WFB32" s="21"/>
      <c r="WFC32"/>
      <c r="WFD32" s="4"/>
      <c r="WFE32" s="4"/>
      <c r="WFF32"/>
      <c r="WFG32" s="22"/>
      <c r="WFH32" s="22"/>
      <c r="WFI32" s="22"/>
      <c r="WFJ32" s="15"/>
      <c r="WFK32" s="23"/>
      <c r="WFL32" s="21"/>
      <c r="WFM32"/>
      <c r="WFN32" s="4"/>
      <c r="WFO32" s="4"/>
      <c r="WFP32"/>
      <c r="WFQ32" s="22"/>
      <c r="WFR32" s="22"/>
      <c r="WFS32" s="22"/>
      <c r="WFT32" s="15"/>
      <c r="WFU32" s="23"/>
      <c r="WFV32" s="21"/>
      <c r="WFW32"/>
      <c r="WFX32" s="4"/>
      <c r="WFY32" s="4"/>
      <c r="WFZ32"/>
      <c r="WGA32" s="22"/>
      <c r="WGB32" s="22"/>
      <c r="WGC32" s="22"/>
      <c r="WGD32" s="15"/>
      <c r="WGE32" s="23"/>
      <c r="WGF32" s="21"/>
      <c r="WGG32"/>
      <c r="WGH32" s="4"/>
      <c r="WGI32" s="4"/>
      <c r="WGJ32"/>
      <c r="WGK32" s="22"/>
      <c r="WGL32" s="22"/>
      <c r="WGM32" s="22"/>
      <c r="WGN32" s="15"/>
      <c r="WGO32" s="23"/>
      <c r="WGP32" s="21"/>
      <c r="WGQ32"/>
      <c r="WGR32" s="4"/>
      <c r="WGS32" s="4"/>
      <c r="WGT32"/>
      <c r="WGU32" s="22"/>
      <c r="WGV32" s="22"/>
      <c r="WGW32" s="22"/>
      <c r="WGX32" s="15"/>
      <c r="WGY32" s="23"/>
      <c r="WGZ32" s="21"/>
      <c r="WHA32"/>
      <c r="WHB32" s="4"/>
      <c r="WHC32" s="4"/>
      <c r="WHD32"/>
      <c r="WHE32" s="22"/>
      <c r="WHF32" s="22"/>
      <c r="WHG32" s="22"/>
      <c r="WHH32" s="15"/>
      <c r="WHI32" s="23"/>
      <c r="WHJ32" s="21"/>
      <c r="WHK32"/>
      <c r="WHL32" s="4"/>
      <c r="WHM32" s="4"/>
      <c r="WHN32"/>
      <c r="WHO32" s="22"/>
      <c r="WHP32" s="22"/>
      <c r="WHQ32" s="22"/>
      <c r="WHR32" s="15"/>
      <c r="WHS32" s="23"/>
      <c r="WHT32" s="21"/>
      <c r="WHU32"/>
      <c r="WHV32" s="4"/>
      <c r="WHW32" s="4"/>
      <c r="WHX32"/>
      <c r="WHY32" s="22"/>
      <c r="WHZ32" s="22"/>
      <c r="WIA32" s="22"/>
      <c r="WIB32" s="15"/>
      <c r="WIC32" s="23"/>
      <c r="WID32" s="21"/>
      <c r="WIE32"/>
      <c r="WIF32" s="4"/>
      <c r="WIG32" s="4"/>
      <c r="WIH32"/>
      <c r="WII32" s="22"/>
      <c r="WIJ32" s="22"/>
      <c r="WIK32" s="22"/>
      <c r="WIL32" s="15"/>
      <c r="WIM32" s="23"/>
      <c r="WIN32" s="21"/>
      <c r="WIO32"/>
      <c r="WIP32" s="4"/>
      <c r="WIQ32" s="4"/>
      <c r="WIR32"/>
      <c r="WIS32" s="22"/>
      <c r="WIT32" s="22"/>
      <c r="WIU32" s="22"/>
      <c r="WIV32" s="15"/>
      <c r="WIW32" s="23"/>
      <c r="WIX32" s="21"/>
      <c r="WIY32"/>
      <c r="WIZ32" s="4"/>
      <c r="WJA32" s="4"/>
      <c r="WJB32"/>
      <c r="WJC32" s="22"/>
      <c r="WJD32" s="22"/>
      <c r="WJE32" s="22"/>
      <c r="WJF32" s="15"/>
      <c r="WJG32" s="23"/>
      <c r="WJH32" s="21"/>
      <c r="WJI32"/>
      <c r="WJJ32" s="4"/>
      <c r="WJK32" s="4"/>
      <c r="WJL32"/>
      <c r="WJM32" s="22"/>
      <c r="WJN32" s="22"/>
      <c r="WJO32" s="22"/>
      <c r="WJP32" s="15"/>
      <c r="WJQ32" s="23"/>
      <c r="WJR32" s="21"/>
      <c r="WJS32"/>
      <c r="WJT32" s="4"/>
      <c r="WJU32" s="4"/>
      <c r="WJV32"/>
      <c r="WJW32" s="22"/>
      <c r="WJX32" s="22"/>
      <c r="WJY32" s="22"/>
      <c r="WJZ32" s="15"/>
      <c r="WKA32" s="23"/>
      <c r="WKB32" s="21"/>
      <c r="WKC32"/>
      <c r="WKD32" s="4"/>
      <c r="WKE32" s="4"/>
      <c r="WKF32"/>
      <c r="WKG32" s="22"/>
      <c r="WKH32" s="22"/>
      <c r="WKI32" s="22"/>
      <c r="WKJ32" s="15"/>
      <c r="WKK32" s="23"/>
      <c r="WKL32" s="21"/>
      <c r="WKM32"/>
      <c r="WKN32" s="4"/>
      <c r="WKO32" s="4"/>
      <c r="WKP32"/>
      <c r="WKQ32" s="22"/>
      <c r="WKR32" s="22"/>
      <c r="WKS32" s="22"/>
      <c r="WKT32" s="15"/>
      <c r="WKU32" s="23"/>
      <c r="WKV32" s="21"/>
      <c r="WKW32"/>
      <c r="WKX32" s="4"/>
      <c r="WKY32" s="4"/>
      <c r="WKZ32"/>
      <c r="WLA32" s="22"/>
      <c r="WLB32" s="22"/>
      <c r="WLC32" s="22"/>
      <c r="WLD32" s="15"/>
      <c r="WLE32" s="23"/>
      <c r="WLF32" s="21"/>
      <c r="WLG32"/>
      <c r="WLH32" s="4"/>
      <c r="WLI32" s="4"/>
      <c r="WLJ32"/>
      <c r="WLK32" s="22"/>
      <c r="WLL32" s="22"/>
      <c r="WLM32" s="22"/>
      <c r="WLN32" s="15"/>
      <c r="WLO32" s="23"/>
      <c r="WLP32" s="21"/>
      <c r="WLQ32"/>
      <c r="WLR32" s="4"/>
      <c r="WLS32" s="4"/>
      <c r="WLT32"/>
      <c r="WLU32" s="22"/>
      <c r="WLV32" s="22"/>
      <c r="WLW32" s="22"/>
      <c r="WLX32" s="15"/>
      <c r="WLY32" s="23"/>
      <c r="WLZ32" s="21"/>
      <c r="WMA32"/>
      <c r="WMB32" s="4"/>
      <c r="WMC32" s="4"/>
      <c r="WMD32"/>
      <c r="WME32" s="22"/>
      <c r="WMF32" s="22"/>
      <c r="WMG32" s="22"/>
      <c r="WMH32" s="15"/>
      <c r="WMI32" s="23"/>
      <c r="WMJ32" s="21"/>
      <c r="WMK32"/>
      <c r="WML32" s="4"/>
      <c r="WMM32" s="4"/>
      <c r="WMN32"/>
      <c r="WMO32" s="22"/>
      <c r="WMP32" s="22"/>
      <c r="WMQ32" s="22"/>
      <c r="WMR32" s="15"/>
      <c r="WMS32" s="23"/>
      <c r="WMT32" s="21"/>
      <c r="WMU32"/>
      <c r="WMV32" s="4"/>
      <c r="WMW32" s="4"/>
      <c r="WMX32"/>
      <c r="WMY32" s="22"/>
      <c r="WMZ32" s="22"/>
      <c r="WNA32" s="22"/>
      <c r="WNB32" s="15"/>
      <c r="WNC32" s="23"/>
      <c r="WND32" s="21"/>
      <c r="WNE32"/>
      <c r="WNF32" s="4"/>
      <c r="WNG32" s="4"/>
      <c r="WNH32"/>
      <c r="WNI32" s="22"/>
      <c r="WNJ32" s="22"/>
      <c r="WNK32" s="22"/>
      <c r="WNL32" s="15"/>
      <c r="WNM32" s="23"/>
      <c r="WNN32" s="21"/>
      <c r="WNO32"/>
      <c r="WNP32" s="4"/>
      <c r="WNQ32" s="4"/>
      <c r="WNR32"/>
      <c r="WNS32" s="22"/>
      <c r="WNT32" s="22"/>
      <c r="WNU32" s="22"/>
      <c r="WNV32" s="15"/>
      <c r="WNW32" s="23"/>
      <c r="WNX32" s="21"/>
      <c r="WNY32"/>
      <c r="WNZ32" s="4"/>
      <c r="WOA32" s="4"/>
      <c r="WOB32"/>
      <c r="WOC32" s="22"/>
      <c r="WOD32" s="22"/>
      <c r="WOE32" s="22"/>
      <c r="WOF32" s="15"/>
      <c r="WOG32" s="23"/>
      <c r="WOH32" s="21"/>
      <c r="WOI32"/>
      <c r="WOJ32" s="4"/>
      <c r="WOK32" s="4"/>
      <c r="WOL32"/>
      <c r="WOM32" s="22"/>
      <c r="WON32" s="22"/>
      <c r="WOO32" s="22"/>
      <c r="WOP32" s="15"/>
      <c r="WOQ32" s="23"/>
      <c r="WOR32" s="21"/>
      <c r="WOS32"/>
      <c r="WOT32" s="4"/>
      <c r="WOU32" s="4"/>
      <c r="WOV32"/>
      <c r="WOW32" s="22"/>
      <c r="WOX32" s="22"/>
      <c r="WOY32" s="22"/>
      <c r="WOZ32" s="15"/>
      <c r="WPA32" s="23"/>
      <c r="WPB32" s="21"/>
      <c r="WPC32"/>
      <c r="WPD32" s="4"/>
      <c r="WPE32" s="4"/>
      <c r="WPF32"/>
      <c r="WPG32" s="22"/>
      <c r="WPH32" s="22"/>
      <c r="WPI32" s="22"/>
      <c r="WPJ32" s="15"/>
      <c r="WPK32" s="23"/>
      <c r="WPL32" s="21"/>
      <c r="WPM32"/>
      <c r="WPN32" s="4"/>
      <c r="WPO32" s="4"/>
      <c r="WPP32"/>
      <c r="WPQ32" s="22"/>
      <c r="WPR32" s="22"/>
      <c r="WPS32" s="22"/>
      <c r="WPT32" s="15"/>
      <c r="WPU32" s="23"/>
      <c r="WPV32" s="21"/>
      <c r="WPW32"/>
      <c r="WPX32" s="4"/>
      <c r="WPY32" s="4"/>
      <c r="WPZ32"/>
      <c r="WQA32" s="22"/>
      <c r="WQB32" s="22"/>
      <c r="WQC32" s="22"/>
      <c r="WQD32" s="15"/>
      <c r="WQE32" s="23"/>
      <c r="WQF32" s="21"/>
      <c r="WQG32"/>
      <c r="WQH32" s="4"/>
      <c r="WQI32" s="4"/>
      <c r="WQJ32"/>
      <c r="WQK32" s="22"/>
      <c r="WQL32" s="22"/>
      <c r="WQM32" s="22"/>
      <c r="WQN32" s="15"/>
      <c r="WQO32" s="23"/>
      <c r="WQP32" s="21"/>
      <c r="WQQ32"/>
      <c r="WQR32" s="4"/>
      <c r="WQS32" s="4"/>
      <c r="WQT32"/>
      <c r="WQU32" s="22"/>
      <c r="WQV32" s="22"/>
      <c r="WQW32" s="22"/>
      <c r="WQX32" s="15"/>
      <c r="WQY32" s="23"/>
      <c r="WQZ32" s="21"/>
      <c r="WRA32"/>
      <c r="WRB32" s="4"/>
      <c r="WRC32" s="4"/>
      <c r="WRD32"/>
      <c r="WRE32" s="22"/>
      <c r="WRF32" s="22"/>
      <c r="WRG32" s="22"/>
      <c r="WRH32" s="15"/>
      <c r="WRI32" s="23"/>
      <c r="WRJ32" s="21"/>
      <c r="WRK32"/>
      <c r="WRL32" s="4"/>
      <c r="WRM32" s="4"/>
      <c r="WRN32"/>
      <c r="WRO32" s="22"/>
      <c r="WRP32" s="22"/>
      <c r="WRQ32" s="22"/>
      <c r="WRR32" s="15"/>
      <c r="WRS32" s="23"/>
      <c r="WRT32" s="21"/>
      <c r="WRU32"/>
      <c r="WRV32" s="4"/>
      <c r="WRW32" s="4"/>
      <c r="WRX32"/>
      <c r="WRY32" s="22"/>
      <c r="WRZ32" s="22"/>
      <c r="WSA32" s="22"/>
      <c r="WSB32" s="15"/>
      <c r="WSC32" s="23"/>
      <c r="WSD32" s="21"/>
      <c r="WSE32"/>
      <c r="WSF32" s="4"/>
      <c r="WSG32" s="4"/>
      <c r="WSH32"/>
      <c r="WSI32" s="22"/>
      <c r="WSJ32" s="22"/>
      <c r="WSK32" s="22"/>
      <c r="WSL32" s="15"/>
      <c r="WSM32" s="23"/>
      <c r="WSN32" s="21"/>
      <c r="WSO32"/>
      <c r="WSP32" s="4"/>
      <c r="WSQ32" s="4"/>
      <c r="WSR32"/>
      <c r="WSS32" s="22"/>
      <c r="WST32" s="22"/>
      <c r="WSU32" s="22"/>
      <c r="WSV32" s="15"/>
      <c r="WSW32" s="23"/>
      <c r="WSX32" s="21"/>
      <c r="WSY32"/>
      <c r="WSZ32" s="4"/>
      <c r="WTA32" s="4"/>
      <c r="WTB32"/>
      <c r="WTC32" s="22"/>
      <c r="WTD32" s="22"/>
      <c r="WTE32" s="22"/>
      <c r="WTF32" s="15"/>
      <c r="WTG32" s="23"/>
      <c r="WTH32" s="21"/>
      <c r="WTI32"/>
      <c r="WTJ32" s="4"/>
      <c r="WTK32" s="4"/>
      <c r="WTL32"/>
      <c r="WTM32" s="22"/>
      <c r="WTN32" s="22"/>
      <c r="WTO32" s="22"/>
      <c r="WTP32" s="15"/>
      <c r="WTQ32" s="23"/>
      <c r="WTR32" s="21"/>
      <c r="WTS32"/>
      <c r="WTT32" s="4"/>
      <c r="WTU32" s="4"/>
      <c r="WTV32"/>
      <c r="WTW32" s="22"/>
      <c r="WTX32" s="22"/>
      <c r="WTY32" s="22"/>
      <c r="WTZ32" s="15"/>
      <c r="WUA32" s="23"/>
      <c r="WUB32" s="21"/>
      <c r="WUC32"/>
      <c r="WUD32" s="4"/>
      <c r="WUE32" s="4"/>
      <c r="WUF32"/>
      <c r="WUG32" s="22"/>
      <c r="WUH32" s="22"/>
      <c r="WUI32" s="22"/>
      <c r="WUJ32" s="15"/>
      <c r="WUK32" s="23"/>
      <c r="WUL32" s="21"/>
      <c r="WUM32"/>
      <c r="WUN32" s="4"/>
      <c r="WUO32" s="4"/>
      <c r="WUP32"/>
      <c r="WUQ32" s="22"/>
      <c r="WUR32" s="22"/>
      <c r="WUS32" s="22"/>
      <c r="WUT32" s="15"/>
      <c r="WUU32" s="23"/>
      <c r="WUV32" s="21"/>
      <c r="WUW32"/>
      <c r="WUX32" s="4"/>
      <c r="WUY32" s="4"/>
      <c r="WUZ32"/>
      <c r="WVA32" s="22"/>
      <c r="WVB32" s="22"/>
      <c r="WVC32" s="22"/>
      <c r="WVD32" s="15"/>
      <c r="WVE32" s="23"/>
      <c r="WVF32" s="21"/>
      <c r="WVG32"/>
      <c r="WVH32" s="4"/>
      <c r="WVI32" s="4"/>
      <c r="WVJ32"/>
      <c r="WVK32" s="22"/>
      <c r="WVL32" s="22"/>
      <c r="WVM32" s="22"/>
      <c r="WVN32" s="15"/>
      <c r="WVO32" s="23"/>
      <c r="WVP32" s="21"/>
      <c r="WVQ32"/>
      <c r="WVR32" s="4"/>
      <c r="WVS32" s="4"/>
      <c r="WVT32"/>
      <c r="WVU32" s="22"/>
      <c r="WVV32" s="22"/>
      <c r="WVW32" s="22"/>
      <c r="WVX32" s="15"/>
      <c r="WVY32" s="23"/>
      <c r="WVZ32" s="21"/>
      <c r="WWA32"/>
      <c r="WWB32" s="4"/>
      <c r="WWC32" s="4"/>
      <c r="WWD32"/>
      <c r="WWE32" s="22"/>
      <c r="WWF32" s="22"/>
      <c r="WWG32" s="22"/>
      <c r="WWH32" s="15"/>
      <c r="WWI32" s="23"/>
      <c r="WWJ32" s="21"/>
      <c r="WWK32"/>
      <c r="WWL32" s="4"/>
      <c r="WWM32" s="4"/>
      <c r="WWN32"/>
      <c r="WWO32" s="22"/>
      <c r="WWP32" s="22"/>
      <c r="WWQ32" s="22"/>
      <c r="WWR32" s="15"/>
      <c r="WWS32" s="23"/>
      <c r="WWT32" s="21"/>
      <c r="WWU32"/>
      <c r="WWV32" s="4"/>
      <c r="WWW32" s="4"/>
      <c r="WWX32"/>
      <c r="WWY32" s="22"/>
      <c r="WWZ32" s="22"/>
      <c r="WXA32" s="22"/>
      <c r="WXB32" s="15"/>
      <c r="WXC32" s="23"/>
      <c r="WXD32" s="21"/>
      <c r="WXE32"/>
      <c r="WXF32" s="4"/>
      <c r="WXG32" s="4"/>
      <c r="WXH32"/>
      <c r="WXI32" s="22"/>
      <c r="WXJ32" s="22"/>
      <c r="WXK32" s="22"/>
      <c r="WXL32" s="15"/>
      <c r="WXM32" s="23"/>
      <c r="WXN32" s="21"/>
      <c r="WXO32"/>
      <c r="WXP32" s="4"/>
      <c r="WXQ32" s="4"/>
      <c r="WXR32"/>
      <c r="WXS32" s="22"/>
      <c r="WXT32" s="22"/>
      <c r="WXU32" s="22"/>
      <c r="WXV32" s="15"/>
      <c r="WXW32" s="23"/>
      <c r="WXX32" s="21"/>
      <c r="WXY32"/>
      <c r="WXZ32" s="4"/>
      <c r="WYA32" s="4"/>
      <c r="WYB32"/>
      <c r="WYC32" s="22"/>
      <c r="WYD32" s="22"/>
      <c r="WYE32" s="22"/>
      <c r="WYF32" s="15"/>
      <c r="WYG32" s="23"/>
      <c r="WYH32" s="21"/>
      <c r="WYI32"/>
      <c r="WYJ32" s="4"/>
      <c r="WYK32" s="4"/>
      <c r="WYL32"/>
      <c r="WYM32" s="22"/>
      <c r="WYN32" s="22"/>
      <c r="WYO32" s="22"/>
      <c r="WYP32" s="15"/>
      <c r="WYQ32" s="23"/>
      <c r="WYR32" s="21"/>
      <c r="WYS32"/>
      <c r="WYT32" s="4"/>
      <c r="WYU32" s="4"/>
      <c r="WYV32"/>
      <c r="WYW32" s="22"/>
      <c r="WYX32" s="22"/>
      <c r="WYY32" s="22"/>
      <c r="WYZ32" s="15"/>
      <c r="WZA32" s="23"/>
      <c r="WZB32" s="21"/>
      <c r="WZC32"/>
      <c r="WZD32" s="4"/>
      <c r="WZE32" s="4"/>
      <c r="WZF32"/>
      <c r="WZG32" s="22"/>
      <c r="WZH32" s="22"/>
      <c r="WZI32" s="22"/>
      <c r="WZJ32" s="15"/>
      <c r="WZK32" s="23"/>
      <c r="WZL32" s="21"/>
      <c r="WZM32"/>
      <c r="WZN32" s="4"/>
      <c r="WZO32" s="4"/>
      <c r="WZP32"/>
      <c r="WZQ32" s="22"/>
      <c r="WZR32" s="22"/>
      <c r="WZS32" s="22"/>
      <c r="WZT32" s="15"/>
      <c r="WZU32" s="23"/>
      <c r="WZV32" s="21"/>
      <c r="WZW32"/>
      <c r="WZX32" s="4"/>
      <c r="WZY32" s="4"/>
      <c r="WZZ32"/>
      <c r="XAA32" s="22"/>
      <c r="XAB32" s="22"/>
      <c r="XAC32" s="22"/>
      <c r="XAD32" s="15"/>
      <c r="XAE32" s="23"/>
      <c r="XAF32" s="21"/>
      <c r="XAG32"/>
      <c r="XAH32" s="4"/>
      <c r="XAI32" s="4"/>
      <c r="XAJ32"/>
      <c r="XAK32" s="22"/>
      <c r="XAL32" s="22"/>
      <c r="XAM32" s="22"/>
      <c r="XAN32" s="15"/>
      <c r="XAO32" s="23"/>
      <c r="XAP32" s="21"/>
      <c r="XAQ32"/>
      <c r="XAR32" s="4"/>
      <c r="XAS32" s="4"/>
      <c r="XAT32"/>
      <c r="XAU32" s="22"/>
      <c r="XAV32" s="22"/>
      <c r="XAW32" s="22"/>
      <c r="XAX32" s="15"/>
      <c r="XAY32" s="23"/>
      <c r="XAZ32" s="21"/>
      <c r="XBA32"/>
      <c r="XBB32" s="4"/>
      <c r="XBC32" s="4"/>
      <c r="XBD32"/>
      <c r="XBE32" s="22"/>
      <c r="XBF32" s="22"/>
      <c r="XBG32" s="22"/>
      <c r="XBH32" s="15"/>
      <c r="XBI32" s="23"/>
      <c r="XBJ32" s="21"/>
      <c r="XBK32"/>
      <c r="XBL32" s="4"/>
      <c r="XBM32" s="4"/>
      <c r="XBN32"/>
      <c r="XBO32" s="22"/>
      <c r="XBP32" s="22"/>
      <c r="XBQ32" s="22"/>
      <c r="XBR32" s="15"/>
      <c r="XBS32" s="23"/>
      <c r="XBT32" s="21"/>
      <c r="XBU32"/>
      <c r="XBV32" s="4"/>
      <c r="XBW32" s="4"/>
      <c r="XBX32"/>
      <c r="XBY32" s="22"/>
      <c r="XBZ32" s="22"/>
      <c r="XCA32" s="22"/>
      <c r="XCB32" s="15"/>
      <c r="XCC32" s="23"/>
      <c r="XCD32" s="21"/>
      <c r="XCE32"/>
      <c r="XCF32" s="4"/>
      <c r="XCG32" s="4"/>
      <c r="XCH32"/>
      <c r="XCI32" s="22"/>
      <c r="XCJ32" s="22"/>
      <c r="XCK32" s="22"/>
      <c r="XCL32" s="15"/>
      <c r="XCM32" s="23"/>
      <c r="XCN32" s="21"/>
      <c r="XCO32"/>
      <c r="XCP32" s="4"/>
      <c r="XCQ32" s="4"/>
      <c r="XCR32"/>
      <c r="XCS32" s="22"/>
      <c r="XCT32" s="22"/>
      <c r="XCU32" s="22"/>
      <c r="XCV32" s="15"/>
      <c r="XCW32" s="23"/>
      <c r="XCX32" s="21"/>
      <c r="XCY32"/>
      <c r="XCZ32" s="4"/>
      <c r="XDA32" s="4"/>
      <c r="XDB32"/>
      <c r="XDC32" s="22"/>
      <c r="XDD32" s="22"/>
      <c r="XDE32" s="22"/>
      <c r="XDF32" s="15"/>
      <c r="XDG32" s="23"/>
      <c r="XDH32" s="21"/>
      <c r="XDI32"/>
      <c r="XDJ32" s="4"/>
      <c r="XDK32" s="4"/>
      <c r="XDL32"/>
      <c r="XDM32" s="22"/>
      <c r="XDN32" s="22"/>
      <c r="XDO32" s="22"/>
      <c r="XDP32" s="15"/>
      <c r="XDQ32" s="23"/>
      <c r="XDR32" s="21"/>
      <c r="XDS32"/>
      <c r="XDT32" s="4"/>
      <c r="XDU32" s="4"/>
      <c r="XDV32"/>
      <c r="XDW32" s="22"/>
      <c r="XDX32" s="22"/>
      <c r="XDY32" s="22"/>
      <c r="XDZ32" s="15"/>
      <c r="XEA32" s="23"/>
      <c r="XEB32" s="21"/>
      <c r="XEC32"/>
      <c r="XED32" s="4"/>
      <c r="XEE32" s="4"/>
      <c r="XEF32"/>
      <c r="XEG32" s="22"/>
      <c r="XEH32" s="22"/>
      <c r="XEI32" s="22"/>
      <c r="XEJ32" s="15"/>
      <c r="XEK32" s="23"/>
      <c r="XEL32" s="21"/>
      <c r="XEM32"/>
      <c r="XEN32" s="4"/>
      <c r="XEO32" s="4"/>
      <c r="XEP32"/>
      <c r="XEQ32" s="22"/>
      <c r="XER32" s="22"/>
      <c r="XES32" s="22"/>
      <c r="XET32" s="15"/>
      <c r="XEU32" s="23"/>
      <c r="XEV32" s="21"/>
      <c r="XEW32"/>
    </row>
    <row r="33" spans="1:16377" s="1" customFormat="1" ht="15" customHeight="1" x14ac:dyDescent="0.35">
      <c r="A33" s="60">
        <v>181438</v>
      </c>
      <c r="B33" s="194">
        <v>9518</v>
      </c>
      <c r="C33" s="33" t="s">
        <v>169</v>
      </c>
      <c r="D33" s="27" t="s">
        <v>70</v>
      </c>
      <c r="E33" s="27" t="s">
        <v>22</v>
      </c>
      <c r="F33" s="17">
        <v>43384</v>
      </c>
      <c r="G33" s="190" t="s">
        <v>40</v>
      </c>
      <c r="H33" s="195">
        <v>1E-3</v>
      </c>
      <c r="I33" s="68">
        <v>0.04</v>
      </c>
      <c r="J33" s="125">
        <v>2143</v>
      </c>
      <c r="K33" s="98">
        <v>0</v>
      </c>
      <c r="L33" s="122">
        <v>2.3E-2</v>
      </c>
      <c r="M33" s="35">
        <v>3705</v>
      </c>
      <c r="N33" s="178">
        <f>2/3705</f>
        <v>5.3981106612685558E-4</v>
      </c>
      <c r="O33" s="178">
        <f>147/3705</f>
        <v>3.9676113360323888E-2</v>
      </c>
      <c r="P33" s="10"/>
      <c r="R33" s="203"/>
      <c r="S33" s="4"/>
      <c r="T33"/>
      <c r="U33" s="22"/>
      <c r="V33" s="22"/>
      <c r="W33" s="22"/>
      <c r="X33" s="15"/>
      <c r="Y33" s="23"/>
      <c r="Z33" s="21"/>
      <c r="AA33"/>
      <c r="AB33" s="4"/>
      <c r="AC33" s="4"/>
      <c r="AD33"/>
      <c r="AE33" s="22"/>
      <c r="AF33" s="22"/>
      <c r="AG33" s="22"/>
      <c r="AH33" s="15"/>
      <c r="AI33" s="23"/>
      <c r="AJ33" s="21"/>
      <c r="AK33"/>
      <c r="AL33" s="4"/>
      <c r="AM33" s="4"/>
      <c r="AN33"/>
      <c r="AO33" s="22"/>
      <c r="AP33" s="22"/>
      <c r="AQ33" s="22"/>
      <c r="AR33" s="15"/>
      <c r="AS33" s="23"/>
      <c r="AT33" s="21"/>
      <c r="AU33"/>
      <c r="AV33" s="4"/>
      <c r="AW33" s="4"/>
      <c r="AX33"/>
      <c r="AY33" s="22"/>
      <c r="AZ33" s="22"/>
      <c r="BA33" s="22"/>
      <c r="BB33" s="15"/>
      <c r="BC33" s="23"/>
      <c r="BD33" s="21"/>
      <c r="BE33"/>
      <c r="BF33" s="4"/>
      <c r="BG33" s="4"/>
      <c r="BH33"/>
      <c r="BI33" s="22"/>
      <c r="BJ33" s="22"/>
      <c r="BK33" s="22"/>
      <c r="BL33" s="15"/>
      <c r="BM33" s="23"/>
      <c r="BN33" s="21"/>
      <c r="BO33"/>
      <c r="BP33" s="4"/>
      <c r="BQ33" s="4"/>
      <c r="BR33"/>
      <c r="BS33" s="22"/>
      <c r="BT33" s="22"/>
      <c r="BU33" s="22"/>
      <c r="BV33" s="15"/>
      <c r="BW33" s="23"/>
      <c r="BX33" s="21"/>
      <c r="BY33"/>
      <c r="BZ33" s="4"/>
      <c r="CA33" s="4"/>
      <c r="CB33"/>
      <c r="CC33" s="22"/>
      <c r="CD33" s="22"/>
      <c r="CE33" s="22"/>
      <c r="CF33" s="15"/>
      <c r="CG33" s="23"/>
      <c r="CH33" s="21"/>
      <c r="CI33"/>
      <c r="CJ33" s="4"/>
      <c r="CK33" s="4"/>
      <c r="CL33"/>
      <c r="CM33" s="22"/>
      <c r="CN33" s="22"/>
      <c r="CO33" s="22"/>
      <c r="CP33" s="15"/>
      <c r="CQ33" s="23"/>
      <c r="CR33" s="21"/>
      <c r="CS33"/>
      <c r="CT33" s="4"/>
      <c r="CU33" s="4"/>
      <c r="CV33"/>
      <c r="CW33" s="22"/>
      <c r="CX33" s="22"/>
      <c r="CY33" s="22"/>
      <c r="CZ33" s="15"/>
      <c r="DA33" s="23"/>
      <c r="DB33" s="21"/>
      <c r="DC33"/>
      <c r="DD33" s="4"/>
      <c r="DE33" s="4"/>
      <c r="DF33"/>
      <c r="DG33" s="22"/>
      <c r="DH33" s="22"/>
      <c r="DI33" s="22"/>
      <c r="DJ33" s="15"/>
      <c r="DK33" s="23"/>
      <c r="DL33" s="21"/>
      <c r="DM33"/>
      <c r="DN33" s="4"/>
      <c r="DO33" s="4"/>
      <c r="DP33"/>
      <c r="DQ33" s="22"/>
      <c r="DR33" s="22"/>
      <c r="DS33" s="22"/>
      <c r="DT33" s="15"/>
      <c r="DU33" s="23"/>
      <c r="DV33" s="21"/>
      <c r="DW33"/>
      <c r="DX33" s="4"/>
      <c r="DY33" s="4"/>
      <c r="DZ33"/>
      <c r="EA33" s="22"/>
      <c r="EB33" s="22"/>
      <c r="EC33" s="22"/>
      <c r="ED33" s="15"/>
      <c r="EE33" s="23"/>
      <c r="EF33" s="21"/>
      <c r="EG33"/>
      <c r="EH33" s="4"/>
      <c r="EI33" s="4"/>
      <c r="EJ33"/>
      <c r="EK33" s="22"/>
      <c r="EL33" s="22"/>
      <c r="EM33" s="22"/>
      <c r="EN33" s="15"/>
      <c r="EO33" s="23"/>
      <c r="EP33" s="21"/>
      <c r="EQ33"/>
      <c r="ER33" s="4"/>
      <c r="ES33" s="4"/>
      <c r="ET33"/>
      <c r="EU33" s="22"/>
      <c r="EV33" s="22"/>
      <c r="EW33" s="22"/>
      <c r="EX33" s="15"/>
      <c r="EY33" s="23"/>
      <c r="EZ33" s="21"/>
      <c r="FA33"/>
      <c r="FB33" s="4"/>
      <c r="FC33" s="4"/>
      <c r="FD33"/>
      <c r="FE33" s="22"/>
      <c r="FF33" s="22"/>
      <c r="FG33" s="22"/>
      <c r="FH33" s="15"/>
      <c r="FI33" s="23"/>
      <c r="FJ33" s="21"/>
      <c r="FK33"/>
      <c r="FL33" s="4"/>
      <c r="FM33" s="4"/>
      <c r="FN33"/>
      <c r="FO33" s="22"/>
      <c r="FP33" s="22"/>
      <c r="FQ33" s="22"/>
      <c r="FR33" s="15"/>
      <c r="FS33" s="23"/>
      <c r="FT33" s="21"/>
      <c r="FU33"/>
      <c r="FV33" s="4"/>
      <c r="FW33" s="4"/>
      <c r="FX33"/>
      <c r="FY33" s="22"/>
      <c r="FZ33" s="22"/>
      <c r="GA33" s="22"/>
      <c r="GB33" s="15"/>
      <c r="GC33" s="23"/>
      <c r="GD33" s="21"/>
      <c r="GE33"/>
      <c r="GF33" s="4"/>
      <c r="GG33" s="4"/>
      <c r="GH33"/>
      <c r="GI33" s="22"/>
      <c r="GJ33" s="22"/>
      <c r="GK33" s="22"/>
      <c r="GL33" s="15"/>
      <c r="GM33" s="23"/>
      <c r="GN33" s="21"/>
      <c r="GO33"/>
      <c r="GP33" s="4"/>
      <c r="GQ33" s="4"/>
      <c r="GR33"/>
      <c r="GS33" s="22"/>
      <c r="GT33" s="22"/>
      <c r="GU33" s="22"/>
      <c r="GV33" s="15"/>
      <c r="GW33" s="23"/>
      <c r="GX33" s="21"/>
      <c r="GY33"/>
      <c r="GZ33" s="4"/>
      <c r="HA33" s="4"/>
      <c r="HB33"/>
      <c r="HC33" s="22"/>
      <c r="HD33" s="22"/>
      <c r="HE33" s="22"/>
      <c r="HF33" s="15"/>
      <c r="HG33" s="23"/>
      <c r="HH33" s="21"/>
      <c r="HI33"/>
      <c r="HJ33" s="4"/>
      <c r="HK33" s="4"/>
      <c r="HL33"/>
      <c r="HM33" s="22"/>
      <c r="HN33" s="22"/>
      <c r="HO33" s="22"/>
      <c r="HP33" s="15"/>
      <c r="HQ33" s="23"/>
      <c r="HR33" s="21"/>
      <c r="HS33"/>
      <c r="HT33" s="4"/>
      <c r="HU33" s="4"/>
      <c r="HV33"/>
      <c r="HW33" s="22"/>
      <c r="HX33" s="22"/>
      <c r="HY33" s="22"/>
      <c r="HZ33" s="15"/>
      <c r="IA33" s="23"/>
      <c r="IB33" s="21"/>
      <c r="IC33"/>
      <c r="ID33" s="4"/>
      <c r="IE33" s="4"/>
      <c r="IF33"/>
      <c r="IG33" s="22"/>
      <c r="IH33" s="22"/>
      <c r="II33" s="22"/>
      <c r="IJ33" s="15"/>
      <c r="IK33" s="23"/>
      <c r="IL33" s="21"/>
      <c r="IM33"/>
      <c r="IN33" s="4"/>
      <c r="IO33" s="4"/>
      <c r="IP33"/>
      <c r="IQ33" s="22"/>
      <c r="IR33" s="22"/>
      <c r="IS33" s="22"/>
      <c r="IT33" s="15"/>
      <c r="IU33" s="23"/>
      <c r="IV33" s="21"/>
      <c r="IW33"/>
      <c r="IX33" s="4"/>
      <c r="IY33" s="4"/>
      <c r="IZ33"/>
      <c r="JA33" s="22"/>
      <c r="JB33" s="22"/>
      <c r="JC33" s="22"/>
      <c r="JD33" s="15"/>
      <c r="JE33" s="23"/>
      <c r="JF33" s="21"/>
      <c r="JG33"/>
      <c r="JH33" s="4"/>
      <c r="JI33" s="4"/>
      <c r="JJ33"/>
      <c r="JK33" s="22"/>
      <c r="JL33" s="22"/>
      <c r="JM33" s="22"/>
      <c r="JN33" s="15"/>
      <c r="JO33" s="23"/>
      <c r="JP33" s="21"/>
      <c r="JQ33"/>
      <c r="JR33" s="4"/>
      <c r="JS33" s="4"/>
      <c r="JT33"/>
      <c r="JU33" s="22"/>
      <c r="JV33" s="22"/>
      <c r="JW33" s="22"/>
      <c r="JX33" s="15"/>
      <c r="JY33" s="23"/>
      <c r="JZ33" s="21"/>
      <c r="KA33"/>
      <c r="KB33" s="4"/>
      <c r="KC33" s="4"/>
      <c r="KD33"/>
      <c r="KE33" s="22"/>
      <c r="KF33" s="22"/>
      <c r="KG33" s="22"/>
      <c r="KH33" s="15"/>
      <c r="KI33" s="23"/>
      <c r="KJ33" s="21"/>
      <c r="KK33"/>
      <c r="KL33" s="4"/>
      <c r="KM33" s="4"/>
      <c r="KN33"/>
      <c r="KO33" s="22"/>
      <c r="KP33" s="22"/>
      <c r="KQ33" s="22"/>
      <c r="KR33" s="15"/>
      <c r="KS33" s="23"/>
      <c r="KT33" s="21"/>
      <c r="KU33"/>
      <c r="KV33" s="4"/>
      <c r="KW33" s="4"/>
      <c r="KX33"/>
      <c r="KY33" s="22"/>
      <c r="KZ33" s="22"/>
      <c r="LA33" s="22"/>
      <c r="LB33" s="15"/>
      <c r="LC33" s="23"/>
      <c r="LD33" s="21"/>
      <c r="LE33"/>
      <c r="LF33" s="4"/>
      <c r="LG33" s="4"/>
      <c r="LH33"/>
      <c r="LI33" s="22"/>
      <c r="LJ33" s="22"/>
      <c r="LK33" s="22"/>
      <c r="LL33" s="15"/>
      <c r="LM33" s="23"/>
      <c r="LN33" s="21"/>
      <c r="LO33"/>
      <c r="LP33" s="4"/>
      <c r="LQ33" s="4"/>
      <c r="LR33"/>
      <c r="LS33" s="22"/>
      <c r="LT33" s="22"/>
      <c r="LU33" s="22"/>
      <c r="LV33" s="15"/>
      <c r="LW33" s="23"/>
      <c r="LX33" s="21"/>
      <c r="LY33"/>
      <c r="LZ33" s="4"/>
      <c r="MA33" s="4"/>
      <c r="MB33"/>
      <c r="MC33" s="22"/>
      <c r="MD33" s="22"/>
      <c r="ME33" s="22"/>
      <c r="MF33" s="15"/>
      <c r="MG33" s="23"/>
      <c r="MH33" s="21"/>
      <c r="MI33"/>
      <c r="MJ33" s="4"/>
      <c r="MK33" s="4"/>
      <c r="ML33"/>
      <c r="MM33" s="22"/>
      <c r="MN33" s="22"/>
      <c r="MO33" s="22"/>
      <c r="MP33" s="15"/>
      <c r="MQ33" s="23"/>
      <c r="MR33" s="21"/>
      <c r="MS33"/>
      <c r="MT33" s="4"/>
      <c r="MU33" s="4"/>
      <c r="MV33"/>
      <c r="MW33" s="22"/>
      <c r="MX33" s="22"/>
      <c r="MY33" s="22"/>
      <c r="MZ33" s="15"/>
      <c r="NA33" s="23"/>
      <c r="NB33" s="21"/>
      <c r="NC33"/>
      <c r="ND33" s="4"/>
      <c r="NE33" s="4"/>
      <c r="NF33"/>
      <c r="NG33" s="22"/>
      <c r="NH33" s="22"/>
      <c r="NI33" s="22"/>
      <c r="NJ33" s="15"/>
      <c r="NK33" s="23"/>
      <c r="NL33" s="21"/>
      <c r="NM33"/>
      <c r="NN33" s="4"/>
      <c r="NO33" s="4"/>
      <c r="NP33"/>
      <c r="NQ33" s="22"/>
      <c r="NR33" s="22"/>
      <c r="NS33" s="22"/>
      <c r="NT33" s="15"/>
      <c r="NU33" s="23"/>
      <c r="NV33" s="21"/>
      <c r="NW33"/>
      <c r="NX33" s="4"/>
      <c r="NY33" s="4"/>
      <c r="NZ33"/>
      <c r="OA33" s="22"/>
      <c r="OB33" s="22"/>
      <c r="OC33" s="22"/>
      <c r="OD33" s="15"/>
      <c r="OE33" s="23"/>
      <c r="OF33" s="21"/>
      <c r="OG33"/>
      <c r="OH33" s="4"/>
      <c r="OI33" s="4"/>
      <c r="OJ33"/>
      <c r="OK33" s="22"/>
      <c r="OL33" s="22"/>
      <c r="OM33" s="22"/>
      <c r="ON33" s="15"/>
      <c r="OO33" s="23"/>
      <c r="OP33" s="21"/>
      <c r="OQ33"/>
      <c r="OR33" s="4"/>
      <c r="OS33" s="4"/>
      <c r="OT33"/>
      <c r="OU33" s="22"/>
      <c r="OV33" s="22"/>
      <c r="OW33" s="22"/>
      <c r="OX33" s="15"/>
      <c r="OY33" s="23"/>
      <c r="OZ33" s="21"/>
      <c r="PA33"/>
      <c r="PB33" s="4"/>
      <c r="PC33" s="4"/>
      <c r="PD33"/>
      <c r="PE33" s="22"/>
      <c r="PF33" s="22"/>
      <c r="PG33" s="22"/>
      <c r="PH33" s="15"/>
      <c r="PI33" s="23"/>
      <c r="PJ33" s="21"/>
      <c r="PK33"/>
      <c r="PL33" s="4"/>
      <c r="PM33" s="4"/>
      <c r="PN33"/>
      <c r="PO33" s="22"/>
      <c r="PP33" s="22"/>
      <c r="PQ33" s="22"/>
      <c r="PR33" s="15"/>
      <c r="PS33" s="23"/>
      <c r="PT33" s="21"/>
      <c r="PU33"/>
      <c r="PV33" s="4"/>
      <c r="PW33" s="4"/>
      <c r="PX33"/>
      <c r="PY33" s="22"/>
      <c r="PZ33" s="22"/>
      <c r="QA33" s="22"/>
      <c r="QB33" s="15"/>
      <c r="QC33" s="23"/>
      <c r="QD33" s="21"/>
      <c r="QE33"/>
      <c r="QF33" s="4"/>
      <c r="QG33" s="4"/>
      <c r="QH33"/>
      <c r="QI33" s="22"/>
      <c r="QJ33" s="22"/>
      <c r="QK33" s="22"/>
      <c r="QL33" s="15"/>
      <c r="QM33" s="23"/>
      <c r="QN33" s="21"/>
      <c r="QO33"/>
      <c r="QP33" s="4"/>
      <c r="QQ33" s="4"/>
      <c r="QR33"/>
      <c r="QS33" s="22"/>
      <c r="QT33" s="22"/>
      <c r="QU33" s="22"/>
      <c r="QV33" s="15"/>
      <c r="QW33" s="23"/>
      <c r="QX33" s="21"/>
      <c r="QY33"/>
      <c r="QZ33" s="4"/>
      <c r="RA33" s="4"/>
      <c r="RB33"/>
      <c r="RC33" s="22"/>
      <c r="RD33" s="22"/>
      <c r="RE33" s="22"/>
      <c r="RF33" s="15"/>
      <c r="RG33" s="23"/>
      <c r="RH33" s="21"/>
      <c r="RI33"/>
      <c r="RJ33" s="4"/>
      <c r="RK33" s="4"/>
      <c r="RL33"/>
      <c r="RM33" s="22"/>
      <c r="RN33" s="22"/>
      <c r="RO33" s="22"/>
      <c r="RP33" s="15"/>
      <c r="RQ33" s="23"/>
      <c r="RR33" s="21"/>
      <c r="RS33"/>
      <c r="RT33" s="4"/>
      <c r="RU33" s="4"/>
      <c r="RV33"/>
      <c r="RW33" s="22"/>
      <c r="RX33" s="22"/>
      <c r="RY33" s="22"/>
      <c r="RZ33" s="15"/>
      <c r="SA33" s="23"/>
      <c r="SB33" s="21"/>
      <c r="SC33"/>
      <c r="SD33" s="4"/>
      <c r="SE33" s="4"/>
      <c r="SF33"/>
      <c r="SG33" s="22"/>
      <c r="SH33" s="22"/>
      <c r="SI33" s="22"/>
      <c r="SJ33" s="15"/>
      <c r="SK33" s="23"/>
      <c r="SL33" s="21"/>
      <c r="SM33"/>
      <c r="SN33" s="4"/>
      <c r="SO33" s="4"/>
      <c r="SP33"/>
      <c r="SQ33" s="22"/>
      <c r="SR33" s="22"/>
      <c r="SS33" s="22"/>
      <c r="ST33" s="15"/>
      <c r="SU33" s="23"/>
      <c r="SV33" s="21"/>
      <c r="SW33"/>
      <c r="SX33" s="4"/>
      <c r="SY33" s="4"/>
      <c r="SZ33"/>
      <c r="TA33" s="22"/>
      <c r="TB33" s="22"/>
      <c r="TC33" s="22"/>
      <c r="TD33" s="15"/>
      <c r="TE33" s="23"/>
      <c r="TF33" s="21"/>
      <c r="TG33"/>
      <c r="TH33" s="4"/>
      <c r="TI33" s="4"/>
      <c r="TJ33"/>
      <c r="TK33" s="22"/>
      <c r="TL33" s="22"/>
      <c r="TM33" s="22"/>
      <c r="TN33" s="15"/>
      <c r="TO33" s="23"/>
      <c r="TP33" s="21"/>
      <c r="TQ33"/>
      <c r="TR33" s="4"/>
      <c r="TS33" s="4"/>
      <c r="TT33"/>
      <c r="TU33" s="22"/>
      <c r="TV33" s="22"/>
      <c r="TW33" s="22"/>
      <c r="TX33" s="15"/>
      <c r="TY33" s="23"/>
      <c r="TZ33" s="21"/>
      <c r="UA33"/>
      <c r="UB33" s="4"/>
      <c r="UC33" s="4"/>
      <c r="UD33"/>
      <c r="UE33" s="22"/>
      <c r="UF33" s="22"/>
      <c r="UG33" s="22"/>
      <c r="UH33" s="15"/>
      <c r="UI33" s="23"/>
      <c r="UJ33" s="21"/>
      <c r="UK33"/>
      <c r="UL33" s="4"/>
      <c r="UM33" s="4"/>
      <c r="UN33"/>
      <c r="UO33" s="22"/>
      <c r="UP33" s="22"/>
      <c r="UQ33" s="22"/>
      <c r="UR33" s="15"/>
      <c r="US33" s="23"/>
      <c r="UT33" s="21"/>
      <c r="UU33"/>
      <c r="UV33" s="4"/>
      <c r="UW33" s="4"/>
      <c r="UX33"/>
      <c r="UY33" s="22"/>
      <c r="UZ33" s="22"/>
      <c r="VA33" s="22"/>
      <c r="VB33" s="15"/>
      <c r="VC33" s="23"/>
      <c r="VD33" s="21"/>
      <c r="VE33"/>
      <c r="VF33" s="4"/>
      <c r="VG33" s="4"/>
      <c r="VH33"/>
      <c r="VI33" s="22"/>
      <c r="VJ33" s="22"/>
      <c r="VK33" s="22"/>
      <c r="VL33" s="15"/>
      <c r="VM33" s="23"/>
      <c r="VN33" s="21"/>
      <c r="VO33"/>
      <c r="VP33" s="4"/>
      <c r="VQ33" s="4"/>
      <c r="VR33"/>
      <c r="VS33" s="22"/>
      <c r="VT33" s="22"/>
      <c r="VU33" s="22"/>
      <c r="VV33" s="15"/>
      <c r="VW33" s="23"/>
      <c r="VX33" s="21"/>
      <c r="VY33"/>
      <c r="VZ33" s="4"/>
      <c r="WA33" s="4"/>
      <c r="WB33"/>
      <c r="WC33" s="22"/>
      <c r="WD33" s="22"/>
      <c r="WE33" s="22"/>
      <c r="WF33" s="15"/>
      <c r="WG33" s="23"/>
      <c r="WH33" s="21"/>
      <c r="WI33"/>
      <c r="WJ33" s="4"/>
      <c r="WK33" s="4"/>
      <c r="WL33"/>
      <c r="WM33" s="22"/>
      <c r="WN33" s="22"/>
      <c r="WO33" s="22"/>
      <c r="WP33" s="15"/>
      <c r="WQ33" s="23"/>
      <c r="WR33" s="21"/>
      <c r="WS33"/>
      <c r="WT33" s="4"/>
      <c r="WU33" s="4"/>
      <c r="WV33"/>
      <c r="WW33" s="22"/>
      <c r="WX33" s="22"/>
      <c r="WY33" s="22"/>
      <c r="WZ33" s="15"/>
      <c r="XA33" s="23"/>
      <c r="XB33" s="21"/>
      <c r="XC33"/>
      <c r="XD33" s="4"/>
      <c r="XE33" s="4"/>
      <c r="XF33"/>
      <c r="XG33" s="22"/>
      <c r="XH33" s="22"/>
      <c r="XI33" s="22"/>
      <c r="XJ33" s="15"/>
      <c r="XK33" s="23"/>
      <c r="XL33" s="21"/>
      <c r="XM33"/>
      <c r="XN33" s="4"/>
      <c r="XO33" s="4"/>
      <c r="XP33"/>
      <c r="XQ33" s="22"/>
      <c r="XR33" s="22"/>
      <c r="XS33" s="22"/>
      <c r="XT33" s="15"/>
      <c r="XU33" s="23"/>
      <c r="XV33" s="21"/>
      <c r="XW33"/>
      <c r="XX33" s="4"/>
      <c r="XY33" s="4"/>
      <c r="XZ33"/>
      <c r="YA33" s="22"/>
      <c r="YB33" s="22"/>
      <c r="YC33" s="22"/>
      <c r="YD33" s="15"/>
      <c r="YE33" s="23"/>
      <c r="YF33" s="21"/>
      <c r="YG33"/>
      <c r="YH33" s="4"/>
      <c r="YI33" s="4"/>
      <c r="YJ33"/>
      <c r="YK33" s="22"/>
      <c r="YL33" s="22"/>
      <c r="YM33" s="22"/>
      <c r="YN33" s="15"/>
      <c r="YO33" s="23"/>
      <c r="YP33" s="21"/>
      <c r="YQ33"/>
      <c r="YR33" s="4"/>
      <c r="YS33" s="4"/>
      <c r="YT33"/>
      <c r="YU33" s="22"/>
      <c r="YV33" s="22"/>
      <c r="YW33" s="22"/>
      <c r="YX33" s="15"/>
      <c r="YY33" s="23"/>
      <c r="YZ33" s="21"/>
      <c r="ZA33"/>
      <c r="ZB33" s="4"/>
      <c r="ZC33" s="4"/>
      <c r="ZD33"/>
      <c r="ZE33" s="22"/>
      <c r="ZF33" s="22"/>
      <c r="ZG33" s="22"/>
      <c r="ZH33" s="15"/>
      <c r="ZI33" s="23"/>
      <c r="ZJ33" s="21"/>
      <c r="ZK33"/>
      <c r="ZL33" s="4"/>
      <c r="ZM33" s="4"/>
      <c r="ZN33"/>
      <c r="ZO33" s="22"/>
      <c r="ZP33" s="22"/>
      <c r="ZQ33" s="22"/>
      <c r="ZR33" s="15"/>
      <c r="ZS33" s="23"/>
      <c r="ZT33" s="21"/>
      <c r="ZU33"/>
      <c r="ZV33" s="4"/>
      <c r="ZW33" s="4"/>
      <c r="ZX33"/>
      <c r="ZY33" s="22"/>
      <c r="ZZ33" s="22"/>
      <c r="AAA33" s="22"/>
      <c r="AAB33" s="15"/>
      <c r="AAC33" s="23"/>
      <c r="AAD33" s="21"/>
      <c r="AAE33"/>
      <c r="AAF33" s="4"/>
      <c r="AAG33" s="4"/>
      <c r="AAH33"/>
      <c r="AAI33" s="22"/>
      <c r="AAJ33" s="22"/>
      <c r="AAK33" s="22"/>
      <c r="AAL33" s="15"/>
      <c r="AAM33" s="23"/>
      <c r="AAN33" s="21"/>
      <c r="AAO33"/>
      <c r="AAP33" s="4"/>
      <c r="AAQ33" s="4"/>
      <c r="AAR33"/>
      <c r="AAS33" s="22"/>
      <c r="AAT33" s="22"/>
      <c r="AAU33" s="22"/>
      <c r="AAV33" s="15"/>
      <c r="AAW33" s="23"/>
      <c r="AAX33" s="21"/>
      <c r="AAY33"/>
      <c r="AAZ33" s="4"/>
      <c r="ABA33" s="4"/>
      <c r="ABB33"/>
      <c r="ABC33" s="22"/>
      <c r="ABD33" s="22"/>
      <c r="ABE33" s="22"/>
      <c r="ABF33" s="15"/>
      <c r="ABG33" s="23"/>
      <c r="ABH33" s="21"/>
      <c r="ABI33"/>
      <c r="ABJ33" s="4"/>
      <c r="ABK33" s="4"/>
      <c r="ABL33"/>
      <c r="ABM33" s="22"/>
      <c r="ABN33" s="22"/>
      <c r="ABO33" s="22"/>
      <c r="ABP33" s="15"/>
      <c r="ABQ33" s="23"/>
      <c r="ABR33" s="21"/>
      <c r="ABS33"/>
      <c r="ABT33" s="4"/>
      <c r="ABU33" s="4"/>
      <c r="ABV33"/>
      <c r="ABW33" s="22"/>
      <c r="ABX33" s="22"/>
      <c r="ABY33" s="22"/>
      <c r="ABZ33" s="15"/>
      <c r="ACA33" s="23"/>
      <c r="ACB33" s="21"/>
      <c r="ACC33"/>
      <c r="ACD33" s="4"/>
      <c r="ACE33" s="4"/>
      <c r="ACF33"/>
      <c r="ACG33" s="22"/>
      <c r="ACH33" s="22"/>
      <c r="ACI33" s="22"/>
      <c r="ACJ33" s="15"/>
      <c r="ACK33" s="23"/>
      <c r="ACL33" s="21"/>
      <c r="ACM33"/>
      <c r="ACN33" s="4"/>
      <c r="ACO33" s="4"/>
      <c r="ACP33"/>
      <c r="ACQ33" s="22"/>
      <c r="ACR33" s="22"/>
      <c r="ACS33" s="22"/>
      <c r="ACT33" s="15"/>
      <c r="ACU33" s="23"/>
      <c r="ACV33" s="21"/>
      <c r="ACW33"/>
      <c r="ACX33" s="4"/>
      <c r="ACY33" s="4"/>
      <c r="ACZ33"/>
      <c r="ADA33" s="22"/>
      <c r="ADB33" s="22"/>
      <c r="ADC33" s="22"/>
      <c r="ADD33" s="15"/>
      <c r="ADE33" s="23"/>
      <c r="ADF33" s="21"/>
      <c r="ADG33"/>
      <c r="ADH33" s="4"/>
      <c r="ADI33" s="4"/>
      <c r="ADJ33"/>
      <c r="ADK33" s="22"/>
      <c r="ADL33" s="22"/>
      <c r="ADM33" s="22"/>
      <c r="ADN33" s="15"/>
      <c r="ADO33" s="23"/>
      <c r="ADP33" s="21"/>
      <c r="ADQ33"/>
      <c r="ADR33" s="4"/>
      <c r="ADS33" s="4"/>
      <c r="ADT33"/>
      <c r="ADU33" s="22"/>
      <c r="ADV33" s="22"/>
      <c r="ADW33" s="22"/>
      <c r="ADX33" s="15"/>
      <c r="ADY33" s="23"/>
      <c r="ADZ33" s="21"/>
      <c r="AEA33"/>
      <c r="AEB33" s="4"/>
      <c r="AEC33" s="4"/>
      <c r="AED33"/>
      <c r="AEE33" s="22"/>
      <c r="AEF33" s="22"/>
      <c r="AEG33" s="22"/>
      <c r="AEH33" s="15"/>
      <c r="AEI33" s="23"/>
      <c r="AEJ33" s="21"/>
      <c r="AEK33"/>
      <c r="AEL33" s="4"/>
      <c r="AEM33" s="4"/>
      <c r="AEN33"/>
      <c r="AEO33" s="22"/>
      <c r="AEP33" s="22"/>
      <c r="AEQ33" s="22"/>
      <c r="AER33" s="15"/>
      <c r="AES33" s="23"/>
      <c r="AET33" s="21"/>
      <c r="AEU33"/>
      <c r="AEV33" s="4"/>
      <c r="AEW33" s="4"/>
      <c r="AEX33"/>
      <c r="AEY33" s="22"/>
      <c r="AEZ33" s="22"/>
      <c r="AFA33" s="22"/>
      <c r="AFB33" s="15"/>
      <c r="AFC33" s="23"/>
      <c r="AFD33" s="21"/>
      <c r="AFE33"/>
      <c r="AFF33" s="4"/>
      <c r="AFG33" s="4"/>
      <c r="AFH33"/>
      <c r="AFI33" s="22"/>
      <c r="AFJ33" s="22"/>
      <c r="AFK33" s="22"/>
      <c r="AFL33" s="15"/>
      <c r="AFM33" s="23"/>
      <c r="AFN33" s="21"/>
      <c r="AFO33"/>
      <c r="AFP33" s="4"/>
      <c r="AFQ33" s="4"/>
      <c r="AFR33"/>
      <c r="AFS33" s="22"/>
      <c r="AFT33" s="22"/>
      <c r="AFU33" s="22"/>
      <c r="AFV33" s="15"/>
      <c r="AFW33" s="23"/>
      <c r="AFX33" s="21"/>
      <c r="AFY33"/>
      <c r="AFZ33" s="4"/>
      <c r="AGA33" s="4"/>
      <c r="AGB33"/>
      <c r="AGC33" s="22"/>
      <c r="AGD33" s="22"/>
      <c r="AGE33" s="22"/>
      <c r="AGF33" s="15"/>
      <c r="AGG33" s="23"/>
      <c r="AGH33" s="21"/>
      <c r="AGI33"/>
      <c r="AGJ33" s="4"/>
      <c r="AGK33" s="4"/>
      <c r="AGL33"/>
      <c r="AGM33" s="22"/>
      <c r="AGN33" s="22"/>
      <c r="AGO33" s="22"/>
      <c r="AGP33" s="15"/>
      <c r="AGQ33" s="23"/>
      <c r="AGR33" s="21"/>
      <c r="AGS33"/>
      <c r="AGT33" s="4"/>
      <c r="AGU33" s="4"/>
      <c r="AGV33"/>
      <c r="AGW33" s="22"/>
      <c r="AGX33" s="22"/>
      <c r="AGY33" s="22"/>
      <c r="AGZ33" s="15"/>
      <c r="AHA33" s="23"/>
      <c r="AHB33" s="21"/>
      <c r="AHC33"/>
      <c r="AHD33" s="4"/>
      <c r="AHE33" s="4"/>
      <c r="AHF33"/>
      <c r="AHG33" s="22"/>
      <c r="AHH33" s="22"/>
      <c r="AHI33" s="22"/>
      <c r="AHJ33" s="15"/>
      <c r="AHK33" s="23"/>
      <c r="AHL33" s="21"/>
      <c r="AHM33"/>
      <c r="AHN33" s="4"/>
      <c r="AHO33" s="4"/>
      <c r="AHP33"/>
      <c r="AHQ33" s="22"/>
      <c r="AHR33" s="22"/>
      <c r="AHS33" s="22"/>
      <c r="AHT33" s="15"/>
      <c r="AHU33" s="23"/>
      <c r="AHV33" s="21"/>
      <c r="AHW33"/>
      <c r="AHX33" s="4"/>
      <c r="AHY33" s="4"/>
      <c r="AHZ33"/>
      <c r="AIA33" s="22"/>
      <c r="AIB33" s="22"/>
      <c r="AIC33" s="22"/>
      <c r="AID33" s="15"/>
      <c r="AIE33" s="23"/>
      <c r="AIF33" s="21"/>
      <c r="AIG33"/>
      <c r="AIH33" s="4"/>
      <c r="AII33" s="4"/>
      <c r="AIJ33"/>
      <c r="AIK33" s="22"/>
      <c r="AIL33" s="22"/>
      <c r="AIM33" s="22"/>
      <c r="AIN33" s="15"/>
      <c r="AIO33" s="23"/>
      <c r="AIP33" s="21"/>
      <c r="AIQ33"/>
      <c r="AIR33" s="4"/>
      <c r="AIS33" s="4"/>
      <c r="AIT33"/>
      <c r="AIU33" s="22"/>
      <c r="AIV33" s="22"/>
      <c r="AIW33" s="22"/>
      <c r="AIX33" s="15"/>
      <c r="AIY33" s="23"/>
      <c r="AIZ33" s="21"/>
      <c r="AJA33"/>
      <c r="AJB33" s="4"/>
      <c r="AJC33" s="4"/>
      <c r="AJD33"/>
      <c r="AJE33" s="22"/>
      <c r="AJF33" s="22"/>
      <c r="AJG33" s="22"/>
      <c r="AJH33" s="15"/>
      <c r="AJI33" s="23"/>
      <c r="AJJ33" s="21"/>
      <c r="AJK33"/>
      <c r="AJL33" s="4"/>
      <c r="AJM33" s="4"/>
      <c r="AJN33"/>
      <c r="AJO33" s="22"/>
      <c r="AJP33" s="22"/>
      <c r="AJQ33" s="22"/>
      <c r="AJR33" s="15"/>
      <c r="AJS33" s="23"/>
      <c r="AJT33" s="21"/>
      <c r="AJU33"/>
      <c r="AJV33" s="4"/>
      <c r="AJW33" s="4"/>
      <c r="AJX33"/>
      <c r="AJY33" s="22"/>
      <c r="AJZ33" s="22"/>
      <c r="AKA33" s="22"/>
      <c r="AKB33" s="15"/>
      <c r="AKC33" s="23"/>
      <c r="AKD33" s="21"/>
      <c r="AKE33"/>
      <c r="AKF33" s="4"/>
      <c r="AKG33" s="4"/>
      <c r="AKH33"/>
      <c r="AKI33" s="22"/>
      <c r="AKJ33" s="22"/>
      <c r="AKK33" s="22"/>
      <c r="AKL33" s="15"/>
      <c r="AKM33" s="23"/>
      <c r="AKN33" s="21"/>
      <c r="AKO33"/>
      <c r="AKP33" s="4"/>
      <c r="AKQ33" s="4"/>
      <c r="AKR33"/>
      <c r="AKS33" s="22"/>
      <c r="AKT33" s="22"/>
      <c r="AKU33" s="22"/>
      <c r="AKV33" s="15"/>
      <c r="AKW33" s="23"/>
      <c r="AKX33" s="21"/>
      <c r="AKY33"/>
      <c r="AKZ33" s="4"/>
      <c r="ALA33" s="4"/>
      <c r="ALB33"/>
      <c r="ALC33" s="22"/>
      <c r="ALD33" s="22"/>
      <c r="ALE33" s="22"/>
      <c r="ALF33" s="15"/>
      <c r="ALG33" s="23"/>
      <c r="ALH33" s="21"/>
      <c r="ALI33"/>
      <c r="ALJ33" s="4"/>
      <c r="ALK33" s="4"/>
      <c r="ALL33"/>
      <c r="ALM33" s="22"/>
      <c r="ALN33" s="22"/>
      <c r="ALO33" s="22"/>
      <c r="ALP33" s="15"/>
      <c r="ALQ33" s="23"/>
      <c r="ALR33" s="21"/>
      <c r="ALS33"/>
      <c r="ALT33" s="4"/>
      <c r="ALU33" s="4"/>
      <c r="ALV33"/>
      <c r="ALW33" s="22"/>
      <c r="ALX33" s="22"/>
      <c r="ALY33" s="22"/>
      <c r="ALZ33" s="15"/>
      <c r="AMA33" s="23"/>
      <c r="AMB33" s="21"/>
      <c r="AMC33"/>
      <c r="AMD33" s="4"/>
      <c r="AME33" s="4"/>
      <c r="AMF33"/>
      <c r="AMG33" s="22"/>
      <c r="AMH33" s="22"/>
      <c r="AMI33" s="22"/>
      <c r="AMJ33" s="15"/>
      <c r="AMK33" s="23"/>
      <c r="AML33" s="21"/>
      <c r="AMM33"/>
      <c r="AMN33" s="4"/>
      <c r="AMO33" s="4"/>
      <c r="AMP33"/>
      <c r="AMQ33" s="22"/>
      <c r="AMR33" s="22"/>
      <c r="AMS33" s="22"/>
      <c r="AMT33" s="15"/>
      <c r="AMU33" s="23"/>
      <c r="AMV33" s="21"/>
      <c r="AMW33"/>
      <c r="AMX33" s="4"/>
      <c r="AMY33" s="4"/>
      <c r="AMZ33"/>
      <c r="ANA33" s="22"/>
      <c r="ANB33" s="22"/>
      <c r="ANC33" s="22"/>
      <c r="AND33" s="15"/>
      <c r="ANE33" s="23"/>
      <c r="ANF33" s="21"/>
      <c r="ANG33"/>
      <c r="ANH33" s="4"/>
      <c r="ANI33" s="4"/>
      <c r="ANJ33"/>
      <c r="ANK33" s="22"/>
      <c r="ANL33" s="22"/>
      <c r="ANM33" s="22"/>
      <c r="ANN33" s="15"/>
      <c r="ANO33" s="23"/>
      <c r="ANP33" s="21"/>
      <c r="ANQ33"/>
      <c r="ANR33" s="4"/>
      <c r="ANS33" s="4"/>
      <c r="ANT33"/>
      <c r="ANU33" s="22"/>
      <c r="ANV33" s="22"/>
      <c r="ANW33" s="22"/>
      <c r="ANX33" s="15"/>
      <c r="ANY33" s="23"/>
      <c r="ANZ33" s="21"/>
      <c r="AOA33"/>
      <c r="AOB33" s="4"/>
      <c r="AOC33" s="4"/>
      <c r="AOD33"/>
      <c r="AOE33" s="22"/>
      <c r="AOF33" s="22"/>
      <c r="AOG33" s="22"/>
      <c r="AOH33" s="15"/>
      <c r="AOI33" s="23"/>
      <c r="AOJ33" s="21"/>
      <c r="AOK33"/>
      <c r="AOL33" s="4"/>
      <c r="AOM33" s="4"/>
      <c r="AON33"/>
      <c r="AOO33" s="22"/>
      <c r="AOP33" s="22"/>
      <c r="AOQ33" s="22"/>
      <c r="AOR33" s="15"/>
      <c r="AOS33" s="23"/>
      <c r="AOT33" s="21"/>
      <c r="AOU33"/>
      <c r="AOV33" s="4"/>
      <c r="AOW33" s="4"/>
      <c r="AOX33"/>
      <c r="AOY33" s="22"/>
      <c r="AOZ33" s="22"/>
      <c r="APA33" s="22"/>
      <c r="APB33" s="15"/>
      <c r="APC33" s="23"/>
      <c r="APD33" s="21"/>
      <c r="APE33"/>
      <c r="APF33" s="4"/>
      <c r="APG33" s="4"/>
      <c r="APH33"/>
      <c r="API33" s="22"/>
      <c r="APJ33" s="22"/>
      <c r="APK33" s="22"/>
      <c r="APL33" s="15"/>
      <c r="APM33" s="23"/>
      <c r="APN33" s="21"/>
      <c r="APO33"/>
      <c r="APP33" s="4"/>
      <c r="APQ33" s="4"/>
      <c r="APR33"/>
      <c r="APS33" s="22"/>
      <c r="APT33" s="22"/>
      <c r="APU33" s="22"/>
      <c r="APV33" s="15"/>
      <c r="APW33" s="23"/>
      <c r="APX33" s="21"/>
      <c r="APY33"/>
      <c r="APZ33" s="4"/>
      <c r="AQA33" s="4"/>
      <c r="AQB33"/>
      <c r="AQC33" s="22"/>
      <c r="AQD33" s="22"/>
      <c r="AQE33" s="22"/>
      <c r="AQF33" s="15"/>
      <c r="AQG33" s="23"/>
      <c r="AQH33" s="21"/>
      <c r="AQI33"/>
      <c r="AQJ33" s="4"/>
      <c r="AQK33" s="4"/>
      <c r="AQL33"/>
      <c r="AQM33" s="22"/>
      <c r="AQN33" s="22"/>
      <c r="AQO33" s="22"/>
      <c r="AQP33" s="15"/>
      <c r="AQQ33" s="23"/>
      <c r="AQR33" s="21"/>
      <c r="AQS33"/>
      <c r="AQT33" s="4"/>
      <c r="AQU33" s="4"/>
      <c r="AQV33"/>
      <c r="AQW33" s="22"/>
      <c r="AQX33" s="22"/>
      <c r="AQY33" s="22"/>
      <c r="AQZ33" s="15"/>
      <c r="ARA33" s="23"/>
      <c r="ARB33" s="21"/>
      <c r="ARC33"/>
      <c r="ARD33" s="4"/>
      <c r="ARE33" s="4"/>
      <c r="ARF33"/>
      <c r="ARG33" s="22"/>
      <c r="ARH33" s="22"/>
      <c r="ARI33" s="22"/>
      <c r="ARJ33" s="15"/>
      <c r="ARK33" s="23"/>
      <c r="ARL33" s="21"/>
      <c r="ARM33"/>
      <c r="ARN33" s="4"/>
      <c r="ARO33" s="4"/>
      <c r="ARP33"/>
      <c r="ARQ33" s="22"/>
      <c r="ARR33" s="22"/>
      <c r="ARS33" s="22"/>
      <c r="ART33" s="15"/>
      <c r="ARU33" s="23"/>
      <c r="ARV33" s="21"/>
      <c r="ARW33"/>
      <c r="ARX33" s="4"/>
      <c r="ARY33" s="4"/>
      <c r="ARZ33"/>
      <c r="ASA33" s="22"/>
      <c r="ASB33" s="22"/>
      <c r="ASC33" s="22"/>
      <c r="ASD33" s="15"/>
      <c r="ASE33" s="23"/>
      <c r="ASF33" s="21"/>
      <c r="ASG33"/>
      <c r="ASH33" s="4"/>
      <c r="ASI33" s="4"/>
      <c r="ASJ33"/>
      <c r="ASK33" s="22"/>
      <c r="ASL33" s="22"/>
      <c r="ASM33" s="22"/>
      <c r="ASN33" s="15"/>
      <c r="ASO33" s="23"/>
      <c r="ASP33" s="21"/>
      <c r="ASQ33"/>
      <c r="ASR33" s="4"/>
      <c r="ASS33" s="4"/>
      <c r="AST33"/>
      <c r="ASU33" s="22"/>
      <c r="ASV33" s="22"/>
      <c r="ASW33" s="22"/>
      <c r="ASX33" s="15"/>
      <c r="ASY33" s="23"/>
      <c r="ASZ33" s="21"/>
      <c r="ATA33"/>
      <c r="ATB33" s="4"/>
      <c r="ATC33" s="4"/>
      <c r="ATD33"/>
      <c r="ATE33" s="22"/>
      <c r="ATF33" s="22"/>
      <c r="ATG33" s="22"/>
      <c r="ATH33" s="15"/>
      <c r="ATI33" s="23"/>
      <c r="ATJ33" s="21"/>
      <c r="ATK33"/>
      <c r="ATL33" s="4"/>
      <c r="ATM33" s="4"/>
      <c r="ATN33"/>
      <c r="ATO33" s="22"/>
      <c r="ATP33" s="22"/>
      <c r="ATQ33" s="22"/>
      <c r="ATR33" s="15"/>
      <c r="ATS33" s="23"/>
      <c r="ATT33" s="21"/>
      <c r="ATU33"/>
      <c r="ATV33" s="4"/>
      <c r="ATW33" s="4"/>
      <c r="ATX33"/>
      <c r="ATY33" s="22"/>
      <c r="ATZ33" s="22"/>
      <c r="AUA33" s="22"/>
      <c r="AUB33" s="15"/>
      <c r="AUC33" s="23"/>
      <c r="AUD33" s="21"/>
      <c r="AUE33"/>
      <c r="AUF33" s="4"/>
      <c r="AUG33" s="4"/>
      <c r="AUH33"/>
      <c r="AUI33" s="22"/>
      <c r="AUJ33" s="22"/>
      <c r="AUK33" s="22"/>
      <c r="AUL33" s="15"/>
      <c r="AUM33" s="23"/>
      <c r="AUN33" s="21"/>
      <c r="AUO33"/>
      <c r="AUP33" s="4"/>
      <c r="AUQ33" s="4"/>
      <c r="AUR33"/>
      <c r="AUS33" s="22"/>
      <c r="AUT33" s="22"/>
      <c r="AUU33" s="22"/>
      <c r="AUV33" s="15"/>
      <c r="AUW33" s="23"/>
      <c r="AUX33" s="21"/>
      <c r="AUY33"/>
      <c r="AUZ33" s="4"/>
      <c r="AVA33" s="4"/>
      <c r="AVB33"/>
      <c r="AVC33" s="22"/>
      <c r="AVD33" s="22"/>
      <c r="AVE33" s="22"/>
      <c r="AVF33" s="15"/>
      <c r="AVG33" s="23"/>
      <c r="AVH33" s="21"/>
      <c r="AVI33"/>
      <c r="AVJ33" s="4"/>
      <c r="AVK33" s="4"/>
      <c r="AVL33"/>
      <c r="AVM33" s="22"/>
      <c r="AVN33" s="22"/>
      <c r="AVO33" s="22"/>
      <c r="AVP33" s="15"/>
      <c r="AVQ33" s="23"/>
      <c r="AVR33" s="21"/>
      <c r="AVS33"/>
      <c r="AVT33" s="4"/>
      <c r="AVU33" s="4"/>
      <c r="AVV33"/>
      <c r="AVW33" s="22"/>
      <c r="AVX33" s="22"/>
      <c r="AVY33" s="22"/>
      <c r="AVZ33" s="15"/>
      <c r="AWA33" s="23"/>
      <c r="AWB33" s="21"/>
      <c r="AWC33"/>
      <c r="AWD33" s="4"/>
      <c r="AWE33" s="4"/>
      <c r="AWF33"/>
      <c r="AWG33" s="22"/>
      <c r="AWH33" s="22"/>
      <c r="AWI33" s="22"/>
      <c r="AWJ33" s="15"/>
      <c r="AWK33" s="23"/>
      <c r="AWL33" s="21"/>
      <c r="AWM33"/>
      <c r="AWN33" s="4"/>
      <c r="AWO33" s="4"/>
      <c r="AWP33"/>
      <c r="AWQ33" s="22"/>
      <c r="AWR33" s="22"/>
      <c r="AWS33" s="22"/>
      <c r="AWT33" s="15"/>
      <c r="AWU33" s="23"/>
      <c r="AWV33" s="21"/>
      <c r="AWW33"/>
      <c r="AWX33" s="4"/>
      <c r="AWY33" s="4"/>
      <c r="AWZ33"/>
      <c r="AXA33" s="22"/>
      <c r="AXB33" s="22"/>
      <c r="AXC33" s="22"/>
      <c r="AXD33" s="15"/>
      <c r="AXE33" s="23"/>
      <c r="AXF33" s="21"/>
      <c r="AXG33"/>
      <c r="AXH33" s="4"/>
      <c r="AXI33" s="4"/>
      <c r="AXJ33"/>
      <c r="AXK33" s="22"/>
      <c r="AXL33" s="22"/>
      <c r="AXM33" s="22"/>
      <c r="AXN33" s="15"/>
      <c r="AXO33" s="23"/>
      <c r="AXP33" s="21"/>
      <c r="AXQ33"/>
      <c r="AXR33" s="4"/>
      <c r="AXS33" s="4"/>
      <c r="AXT33"/>
      <c r="AXU33" s="22"/>
      <c r="AXV33" s="22"/>
      <c r="AXW33" s="22"/>
      <c r="AXX33" s="15"/>
      <c r="AXY33" s="23"/>
      <c r="AXZ33" s="21"/>
      <c r="AYA33"/>
      <c r="AYB33" s="4"/>
      <c r="AYC33" s="4"/>
      <c r="AYD33"/>
      <c r="AYE33" s="22"/>
      <c r="AYF33" s="22"/>
      <c r="AYG33" s="22"/>
      <c r="AYH33" s="15"/>
      <c r="AYI33" s="23"/>
      <c r="AYJ33" s="21"/>
      <c r="AYK33"/>
      <c r="AYL33" s="4"/>
      <c r="AYM33" s="4"/>
      <c r="AYN33"/>
      <c r="AYO33" s="22"/>
      <c r="AYP33" s="22"/>
      <c r="AYQ33" s="22"/>
      <c r="AYR33" s="15"/>
      <c r="AYS33" s="23"/>
      <c r="AYT33" s="21"/>
      <c r="AYU33"/>
      <c r="AYV33" s="4"/>
      <c r="AYW33" s="4"/>
      <c r="AYX33"/>
      <c r="AYY33" s="22"/>
      <c r="AYZ33" s="22"/>
      <c r="AZA33" s="22"/>
      <c r="AZB33" s="15"/>
      <c r="AZC33" s="23"/>
      <c r="AZD33" s="21"/>
      <c r="AZE33"/>
      <c r="AZF33" s="4"/>
      <c r="AZG33" s="4"/>
      <c r="AZH33"/>
      <c r="AZI33" s="22"/>
      <c r="AZJ33" s="22"/>
      <c r="AZK33" s="22"/>
      <c r="AZL33" s="15"/>
      <c r="AZM33" s="23"/>
      <c r="AZN33" s="21"/>
      <c r="AZO33"/>
      <c r="AZP33" s="4"/>
      <c r="AZQ33" s="4"/>
      <c r="AZR33"/>
      <c r="AZS33" s="22"/>
      <c r="AZT33" s="22"/>
      <c r="AZU33" s="22"/>
      <c r="AZV33" s="15"/>
      <c r="AZW33" s="23"/>
      <c r="AZX33" s="21"/>
      <c r="AZY33"/>
      <c r="AZZ33" s="4"/>
      <c r="BAA33" s="4"/>
      <c r="BAB33"/>
      <c r="BAC33" s="22"/>
      <c r="BAD33" s="22"/>
      <c r="BAE33" s="22"/>
      <c r="BAF33" s="15"/>
      <c r="BAG33" s="23"/>
      <c r="BAH33" s="21"/>
      <c r="BAI33"/>
      <c r="BAJ33" s="4"/>
      <c r="BAK33" s="4"/>
      <c r="BAL33"/>
      <c r="BAM33" s="22"/>
      <c r="BAN33" s="22"/>
      <c r="BAO33" s="22"/>
      <c r="BAP33" s="15"/>
      <c r="BAQ33" s="23"/>
      <c r="BAR33" s="21"/>
      <c r="BAS33"/>
      <c r="BAT33" s="4"/>
      <c r="BAU33" s="4"/>
      <c r="BAV33"/>
      <c r="BAW33" s="22"/>
      <c r="BAX33" s="22"/>
      <c r="BAY33" s="22"/>
      <c r="BAZ33" s="15"/>
      <c r="BBA33" s="23"/>
      <c r="BBB33" s="21"/>
      <c r="BBC33"/>
      <c r="BBD33" s="4"/>
      <c r="BBE33" s="4"/>
      <c r="BBF33"/>
      <c r="BBG33" s="22"/>
      <c r="BBH33" s="22"/>
      <c r="BBI33" s="22"/>
      <c r="BBJ33" s="15"/>
      <c r="BBK33" s="23"/>
      <c r="BBL33" s="21"/>
      <c r="BBM33"/>
      <c r="BBN33" s="4"/>
      <c r="BBO33" s="4"/>
      <c r="BBP33"/>
      <c r="BBQ33" s="22"/>
      <c r="BBR33" s="22"/>
      <c r="BBS33" s="22"/>
      <c r="BBT33" s="15"/>
      <c r="BBU33" s="23"/>
      <c r="BBV33" s="21"/>
      <c r="BBW33"/>
      <c r="BBX33" s="4"/>
      <c r="BBY33" s="4"/>
      <c r="BBZ33"/>
      <c r="BCA33" s="22"/>
      <c r="BCB33" s="22"/>
      <c r="BCC33" s="22"/>
      <c r="BCD33" s="15"/>
      <c r="BCE33" s="23"/>
      <c r="BCF33" s="21"/>
      <c r="BCG33"/>
      <c r="BCH33" s="4"/>
      <c r="BCI33" s="4"/>
      <c r="BCJ33"/>
      <c r="BCK33" s="22"/>
      <c r="BCL33" s="22"/>
      <c r="BCM33" s="22"/>
      <c r="BCN33" s="15"/>
      <c r="BCO33" s="23"/>
      <c r="BCP33" s="21"/>
      <c r="BCQ33"/>
      <c r="BCR33" s="4"/>
      <c r="BCS33" s="4"/>
      <c r="BCT33"/>
      <c r="BCU33" s="22"/>
      <c r="BCV33" s="22"/>
      <c r="BCW33" s="22"/>
      <c r="BCX33" s="15"/>
      <c r="BCY33" s="23"/>
      <c r="BCZ33" s="21"/>
      <c r="BDA33"/>
      <c r="BDB33" s="4"/>
      <c r="BDC33" s="4"/>
      <c r="BDD33"/>
      <c r="BDE33" s="22"/>
      <c r="BDF33" s="22"/>
      <c r="BDG33" s="22"/>
      <c r="BDH33" s="15"/>
      <c r="BDI33" s="23"/>
      <c r="BDJ33" s="21"/>
      <c r="BDK33"/>
      <c r="BDL33" s="4"/>
      <c r="BDM33" s="4"/>
      <c r="BDN33"/>
      <c r="BDO33" s="22"/>
      <c r="BDP33" s="22"/>
      <c r="BDQ33" s="22"/>
      <c r="BDR33" s="15"/>
      <c r="BDS33" s="23"/>
      <c r="BDT33" s="21"/>
      <c r="BDU33"/>
      <c r="BDV33" s="4"/>
      <c r="BDW33" s="4"/>
      <c r="BDX33"/>
      <c r="BDY33" s="22"/>
      <c r="BDZ33" s="22"/>
      <c r="BEA33" s="22"/>
      <c r="BEB33" s="15"/>
      <c r="BEC33" s="23"/>
      <c r="BED33" s="21"/>
      <c r="BEE33"/>
      <c r="BEF33" s="4"/>
      <c r="BEG33" s="4"/>
      <c r="BEH33"/>
      <c r="BEI33" s="22"/>
      <c r="BEJ33" s="22"/>
      <c r="BEK33" s="22"/>
      <c r="BEL33" s="15"/>
      <c r="BEM33" s="23"/>
      <c r="BEN33" s="21"/>
      <c r="BEO33"/>
      <c r="BEP33" s="4"/>
      <c r="BEQ33" s="4"/>
      <c r="BER33"/>
      <c r="BES33" s="22"/>
      <c r="BET33" s="22"/>
      <c r="BEU33" s="22"/>
      <c r="BEV33" s="15"/>
      <c r="BEW33" s="23"/>
      <c r="BEX33" s="21"/>
      <c r="BEY33"/>
      <c r="BEZ33" s="4"/>
      <c r="BFA33" s="4"/>
      <c r="BFB33"/>
      <c r="BFC33" s="22"/>
      <c r="BFD33" s="22"/>
      <c r="BFE33" s="22"/>
      <c r="BFF33" s="15"/>
      <c r="BFG33" s="23"/>
      <c r="BFH33" s="21"/>
      <c r="BFI33"/>
      <c r="BFJ33" s="4"/>
      <c r="BFK33" s="4"/>
      <c r="BFL33"/>
      <c r="BFM33" s="22"/>
      <c r="BFN33" s="22"/>
      <c r="BFO33" s="22"/>
      <c r="BFP33" s="15"/>
      <c r="BFQ33" s="23"/>
      <c r="BFR33" s="21"/>
      <c r="BFS33"/>
      <c r="BFT33" s="4"/>
      <c r="BFU33" s="4"/>
      <c r="BFV33"/>
      <c r="BFW33" s="22"/>
      <c r="BFX33" s="22"/>
      <c r="BFY33" s="22"/>
      <c r="BFZ33" s="15"/>
      <c r="BGA33" s="23"/>
      <c r="BGB33" s="21"/>
      <c r="BGC33"/>
      <c r="BGD33" s="4"/>
      <c r="BGE33" s="4"/>
      <c r="BGF33"/>
      <c r="BGG33" s="22"/>
      <c r="BGH33" s="22"/>
      <c r="BGI33" s="22"/>
      <c r="BGJ33" s="15"/>
      <c r="BGK33" s="23"/>
      <c r="BGL33" s="21"/>
      <c r="BGM33"/>
      <c r="BGN33" s="4"/>
      <c r="BGO33" s="4"/>
      <c r="BGP33"/>
      <c r="BGQ33" s="22"/>
      <c r="BGR33" s="22"/>
      <c r="BGS33" s="22"/>
      <c r="BGT33" s="15"/>
      <c r="BGU33" s="23"/>
      <c r="BGV33" s="21"/>
      <c r="BGW33"/>
      <c r="BGX33" s="4"/>
      <c r="BGY33" s="4"/>
      <c r="BGZ33"/>
      <c r="BHA33" s="22"/>
      <c r="BHB33" s="22"/>
      <c r="BHC33" s="22"/>
      <c r="BHD33" s="15"/>
      <c r="BHE33" s="23"/>
      <c r="BHF33" s="21"/>
      <c r="BHG33"/>
      <c r="BHH33" s="4"/>
      <c r="BHI33" s="4"/>
      <c r="BHJ33"/>
      <c r="BHK33" s="22"/>
      <c r="BHL33" s="22"/>
      <c r="BHM33" s="22"/>
      <c r="BHN33" s="15"/>
      <c r="BHO33" s="23"/>
      <c r="BHP33" s="21"/>
      <c r="BHQ33"/>
      <c r="BHR33" s="4"/>
      <c r="BHS33" s="4"/>
      <c r="BHT33"/>
      <c r="BHU33" s="22"/>
      <c r="BHV33" s="22"/>
      <c r="BHW33" s="22"/>
      <c r="BHX33" s="15"/>
      <c r="BHY33" s="23"/>
      <c r="BHZ33" s="21"/>
      <c r="BIA33"/>
      <c r="BIB33" s="4"/>
      <c r="BIC33" s="4"/>
      <c r="BID33"/>
      <c r="BIE33" s="22"/>
      <c r="BIF33" s="22"/>
      <c r="BIG33" s="22"/>
      <c r="BIH33" s="15"/>
      <c r="BII33" s="23"/>
      <c r="BIJ33" s="21"/>
      <c r="BIK33"/>
      <c r="BIL33" s="4"/>
      <c r="BIM33" s="4"/>
      <c r="BIN33"/>
      <c r="BIO33" s="22"/>
      <c r="BIP33" s="22"/>
      <c r="BIQ33" s="22"/>
      <c r="BIR33" s="15"/>
      <c r="BIS33" s="23"/>
      <c r="BIT33" s="21"/>
      <c r="BIU33"/>
      <c r="BIV33" s="4"/>
      <c r="BIW33" s="4"/>
      <c r="BIX33"/>
      <c r="BIY33" s="22"/>
      <c r="BIZ33" s="22"/>
      <c r="BJA33" s="22"/>
      <c r="BJB33" s="15"/>
      <c r="BJC33" s="23"/>
      <c r="BJD33" s="21"/>
      <c r="BJE33"/>
      <c r="BJF33" s="4"/>
      <c r="BJG33" s="4"/>
      <c r="BJH33"/>
      <c r="BJI33" s="22"/>
      <c r="BJJ33" s="22"/>
      <c r="BJK33" s="22"/>
      <c r="BJL33" s="15"/>
      <c r="BJM33" s="23"/>
      <c r="BJN33" s="21"/>
      <c r="BJO33"/>
      <c r="BJP33" s="4"/>
      <c r="BJQ33" s="4"/>
      <c r="BJR33"/>
      <c r="BJS33" s="22"/>
      <c r="BJT33" s="22"/>
      <c r="BJU33" s="22"/>
      <c r="BJV33" s="15"/>
      <c r="BJW33" s="23"/>
      <c r="BJX33" s="21"/>
      <c r="BJY33"/>
      <c r="BJZ33" s="4"/>
      <c r="BKA33" s="4"/>
      <c r="BKB33"/>
      <c r="BKC33" s="22"/>
      <c r="BKD33" s="22"/>
      <c r="BKE33" s="22"/>
      <c r="BKF33" s="15"/>
      <c r="BKG33" s="23"/>
      <c r="BKH33" s="21"/>
      <c r="BKI33"/>
      <c r="BKJ33" s="4"/>
      <c r="BKK33" s="4"/>
      <c r="BKL33"/>
      <c r="BKM33" s="22"/>
      <c r="BKN33" s="22"/>
      <c r="BKO33" s="22"/>
      <c r="BKP33" s="15"/>
      <c r="BKQ33" s="23"/>
      <c r="BKR33" s="21"/>
      <c r="BKS33"/>
      <c r="BKT33" s="4"/>
      <c r="BKU33" s="4"/>
      <c r="BKV33"/>
      <c r="BKW33" s="22"/>
      <c r="BKX33" s="22"/>
      <c r="BKY33" s="22"/>
      <c r="BKZ33" s="15"/>
      <c r="BLA33" s="23"/>
      <c r="BLB33" s="21"/>
      <c r="BLC33"/>
      <c r="BLD33" s="4"/>
      <c r="BLE33" s="4"/>
      <c r="BLF33"/>
      <c r="BLG33" s="22"/>
      <c r="BLH33" s="22"/>
      <c r="BLI33" s="22"/>
      <c r="BLJ33" s="15"/>
      <c r="BLK33" s="23"/>
      <c r="BLL33" s="21"/>
      <c r="BLM33"/>
      <c r="BLN33" s="4"/>
      <c r="BLO33" s="4"/>
      <c r="BLP33"/>
      <c r="BLQ33" s="22"/>
      <c r="BLR33" s="22"/>
      <c r="BLS33" s="22"/>
      <c r="BLT33" s="15"/>
      <c r="BLU33" s="23"/>
      <c r="BLV33" s="21"/>
      <c r="BLW33"/>
      <c r="BLX33" s="4"/>
      <c r="BLY33" s="4"/>
      <c r="BLZ33"/>
      <c r="BMA33" s="22"/>
      <c r="BMB33" s="22"/>
      <c r="BMC33" s="22"/>
      <c r="BMD33" s="15"/>
      <c r="BME33" s="23"/>
      <c r="BMF33" s="21"/>
      <c r="BMG33"/>
      <c r="BMH33" s="4"/>
      <c r="BMI33" s="4"/>
      <c r="BMJ33"/>
      <c r="BMK33" s="22"/>
      <c r="BML33" s="22"/>
      <c r="BMM33" s="22"/>
      <c r="BMN33" s="15"/>
      <c r="BMO33" s="23"/>
      <c r="BMP33" s="21"/>
      <c r="BMQ33"/>
      <c r="BMR33" s="4"/>
      <c r="BMS33" s="4"/>
      <c r="BMT33"/>
      <c r="BMU33" s="22"/>
      <c r="BMV33" s="22"/>
      <c r="BMW33" s="22"/>
      <c r="BMX33" s="15"/>
      <c r="BMY33" s="23"/>
      <c r="BMZ33" s="21"/>
      <c r="BNA33"/>
      <c r="BNB33" s="4"/>
      <c r="BNC33" s="4"/>
      <c r="BND33"/>
      <c r="BNE33" s="22"/>
      <c r="BNF33" s="22"/>
      <c r="BNG33" s="22"/>
      <c r="BNH33" s="15"/>
      <c r="BNI33" s="23"/>
      <c r="BNJ33" s="21"/>
      <c r="BNK33"/>
      <c r="BNL33" s="4"/>
      <c r="BNM33" s="4"/>
      <c r="BNN33"/>
      <c r="BNO33" s="22"/>
      <c r="BNP33" s="22"/>
      <c r="BNQ33" s="22"/>
      <c r="BNR33" s="15"/>
      <c r="BNS33" s="23"/>
      <c r="BNT33" s="21"/>
      <c r="BNU33"/>
      <c r="BNV33" s="4"/>
      <c r="BNW33" s="4"/>
      <c r="BNX33"/>
      <c r="BNY33" s="22"/>
      <c r="BNZ33" s="22"/>
      <c r="BOA33" s="22"/>
      <c r="BOB33" s="15"/>
      <c r="BOC33" s="23"/>
      <c r="BOD33" s="21"/>
      <c r="BOE33"/>
      <c r="BOF33" s="4"/>
      <c r="BOG33" s="4"/>
      <c r="BOH33"/>
      <c r="BOI33" s="22"/>
      <c r="BOJ33" s="22"/>
      <c r="BOK33" s="22"/>
      <c r="BOL33" s="15"/>
      <c r="BOM33" s="23"/>
      <c r="BON33" s="21"/>
      <c r="BOO33"/>
      <c r="BOP33" s="4"/>
      <c r="BOQ33" s="4"/>
      <c r="BOR33"/>
      <c r="BOS33" s="22"/>
      <c r="BOT33" s="22"/>
      <c r="BOU33" s="22"/>
      <c r="BOV33" s="15"/>
      <c r="BOW33" s="23"/>
      <c r="BOX33" s="21"/>
      <c r="BOY33"/>
      <c r="BOZ33" s="4"/>
      <c r="BPA33" s="4"/>
      <c r="BPB33"/>
      <c r="BPC33" s="22"/>
      <c r="BPD33" s="22"/>
      <c r="BPE33" s="22"/>
      <c r="BPF33" s="15"/>
      <c r="BPG33" s="23"/>
      <c r="BPH33" s="21"/>
      <c r="BPI33"/>
      <c r="BPJ33" s="4"/>
      <c r="BPK33" s="4"/>
      <c r="BPL33"/>
      <c r="BPM33" s="22"/>
      <c r="BPN33" s="22"/>
      <c r="BPO33" s="22"/>
      <c r="BPP33" s="15"/>
      <c r="BPQ33" s="23"/>
      <c r="BPR33" s="21"/>
      <c r="BPS33"/>
      <c r="BPT33" s="4"/>
      <c r="BPU33" s="4"/>
      <c r="BPV33"/>
      <c r="BPW33" s="22"/>
      <c r="BPX33" s="22"/>
      <c r="BPY33" s="22"/>
      <c r="BPZ33" s="15"/>
      <c r="BQA33" s="23"/>
      <c r="BQB33" s="21"/>
      <c r="BQC33"/>
      <c r="BQD33" s="4"/>
      <c r="BQE33" s="4"/>
      <c r="BQF33"/>
      <c r="BQG33" s="22"/>
      <c r="BQH33" s="22"/>
      <c r="BQI33" s="22"/>
      <c r="BQJ33" s="15"/>
      <c r="BQK33" s="23"/>
      <c r="BQL33" s="21"/>
      <c r="BQM33"/>
      <c r="BQN33" s="4"/>
      <c r="BQO33" s="4"/>
      <c r="BQP33"/>
      <c r="BQQ33" s="22"/>
      <c r="BQR33" s="22"/>
      <c r="BQS33" s="22"/>
      <c r="BQT33" s="15"/>
      <c r="BQU33" s="23"/>
      <c r="BQV33" s="21"/>
      <c r="BQW33"/>
      <c r="BQX33" s="4"/>
      <c r="BQY33" s="4"/>
      <c r="BQZ33"/>
      <c r="BRA33" s="22"/>
      <c r="BRB33" s="22"/>
      <c r="BRC33" s="22"/>
      <c r="BRD33" s="15"/>
      <c r="BRE33" s="23"/>
      <c r="BRF33" s="21"/>
      <c r="BRG33"/>
      <c r="BRH33" s="4"/>
      <c r="BRI33" s="4"/>
      <c r="BRJ33"/>
      <c r="BRK33" s="22"/>
      <c r="BRL33" s="22"/>
      <c r="BRM33" s="22"/>
      <c r="BRN33" s="15"/>
      <c r="BRO33" s="23"/>
      <c r="BRP33" s="21"/>
      <c r="BRQ33"/>
      <c r="BRR33" s="4"/>
      <c r="BRS33" s="4"/>
      <c r="BRT33"/>
      <c r="BRU33" s="22"/>
      <c r="BRV33" s="22"/>
      <c r="BRW33" s="22"/>
      <c r="BRX33" s="15"/>
      <c r="BRY33" s="23"/>
      <c r="BRZ33" s="21"/>
      <c r="BSA33"/>
      <c r="BSB33" s="4"/>
      <c r="BSC33" s="4"/>
      <c r="BSD33"/>
      <c r="BSE33" s="22"/>
      <c r="BSF33" s="22"/>
      <c r="BSG33" s="22"/>
      <c r="BSH33" s="15"/>
      <c r="BSI33" s="23"/>
      <c r="BSJ33" s="21"/>
      <c r="BSK33"/>
      <c r="BSL33" s="4"/>
      <c r="BSM33" s="4"/>
      <c r="BSN33"/>
      <c r="BSO33" s="22"/>
      <c r="BSP33" s="22"/>
      <c r="BSQ33" s="22"/>
      <c r="BSR33" s="15"/>
      <c r="BSS33" s="23"/>
      <c r="BST33" s="21"/>
      <c r="BSU33"/>
      <c r="BSV33" s="4"/>
      <c r="BSW33" s="4"/>
      <c r="BSX33"/>
      <c r="BSY33" s="22"/>
      <c r="BSZ33" s="22"/>
      <c r="BTA33" s="22"/>
      <c r="BTB33" s="15"/>
      <c r="BTC33" s="23"/>
      <c r="BTD33" s="21"/>
      <c r="BTE33"/>
      <c r="BTF33" s="4"/>
      <c r="BTG33" s="4"/>
      <c r="BTH33"/>
      <c r="BTI33" s="22"/>
      <c r="BTJ33" s="22"/>
      <c r="BTK33" s="22"/>
      <c r="BTL33" s="15"/>
      <c r="BTM33" s="23"/>
      <c r="BTN33" s="21"/>
      <c r="BTO33"/>
      <c r="BTP33" s="4"/>
      <c r="BTQ33" s="4"/>
      <c r="BTR33"/>
      <c r="BTS33" s="22"/>
      <c r="BTT33" s="22"/>
      <c r="BTU33" s="22"/>
      <c r="BTV33" s="15"/>
      <c r="BTW33" s="23"/>
      <c r="BTX33" s="21"/>
      <c r="BTY33"/>
      <c r="BTZ33" s="4"/>
      <c r="BUA33" s="4"/>
      <c r="BUB33"/>
      <c r="BUC33" s="22"/>
      <c r="BUD33" s="22"/>
      <c r="BUE33" s="22"/>
      <c r="BUF33" s="15"/>
      <c r="BUG33" s="23"/>
      <c r="BUH33" s="21"/>
      <c r="BUI33"/>
      <c r="BUJ33" s="4"/>
      <c r="BUK33" s="4"/>
      <c r="BUL33"/>
      <c r="BUM33" s="22"/>
      <c r="BUN33" s="22"/>
      <c r="BUO33" s="22"/>
      <c r="BUP33" s="15"/>
      <c r="BUQ33" s="23"/>
      <c r="BUR33" s="21"/>
      <c r="BUS33"/>
      <c r="BUT33" s="4"/>
      <c r="BUU33" s="4"/>
      <c r="BUV33"/>
      <c r="BUW33" s="22"/>
      <c r="BUX33" s="22"/>
      <c r="BUY33" s="22"/>
      <c r="BUZ33" s="15"/>
      <c r="BVA33" s="23"/>
      <c r="BVB33" s="21"/>
      <c r="BVC33"/>
      <c r="BVD33" s="4"/>
      <c r="BVE33" s="4"/>
      <c r="BVF33"/>
      <c r="BVG33" s="22"/>
      <c r="BVH33" s="22"/>
      <c r="BVI33" s="22"/>
      <c r="BVJ33" s="15"/>
      <c r="BVK33" s="23"/>
      <c r="BVL33" s="21"/>
      <c r="BVM33"/>
      <c r="BVN33" s="4"/>
      <c r="BVO33" s="4"/>
      <c r="BVP33"/>
      <c r="BVQ33" s="22"/>
      <c r="BVR33" s="22"/>
      <c r="BVS33" s="22"/>
      <c r="BVT33" s="15"/>
      <c r="BVU33" s="23"/>
      <c r="BVV33" s="21"/>
      <c r="BVW33"/>
      <c r="BVX33" s="4"/>
      <c r="BVY33" s="4"/>
      <c r="BVZ33"/>
      <c r="BWA33" s="22"/>
      <c r="BWB33" s="22"/>
      <c r="BWC33" s="22"/>
      <c r="BWD33" s="15"/>
      <c r="BWE33" s="23"/>
      <c r="BWF33" s="21"/>
      <c r="BWG33"/>
      <c r="BWH33" s="4"/>
      <c r="BWI33" s="4"/>
      <c r="BWJ33"/>
      <c r="BWK33" s="22"/>
      <c r="BWL33" s="22"/>
      <c r="BWM33" s="22"/>
      <c r="BWN33" s="15"/>
      <c r="BWO33" s="23"/>
      <c r="BWP33" s="21"/>
      <c r="BWQ33"/>
      <c r="BWR33" s="4"/>
      <c r="BWS33" s="4"/>
      <c r="BWT33"/>
      <c r="BWU33" s="22"/>
      <c r="BWV33" s="22"/>
      <c r="BWW33" s="22"/>
      <c r="BWX33" s="15"/>
      <c r="BWY33" s="23"/>
      <c r="BWZ33" s="21"/>
      <c r="BXA33"/>
      <c r="BXB33" s="4"/>
      <c r="BXC33" s="4"/>
      <c r="BXD33"/>
      <c r="BXE33" s="22"/>
      <c r="BXF33" s="22"/>
      <c r="BXG33" s="22"/>
      <c r="BXH33" s="15"/>
      <c r="BXI33" s="23"/>
      <c r="BXJ33" s="21"/>
      <c r="BXK33"/>
      <c r="BXL33" s="4"/>
      <c r="BXM33" s="4"/>
      <c r="BXN33"/>
      <c r="BXO33" s="22"/>
      <c r="BXP33" s="22"/>
      <c r="BXQ33" s="22"/>
      <c r="BXR33" s="15"/>
      <c r="BXS33" s="23"/>
      <c r="BXT33" s="21"/>
      <c r="BXU33"/>
      <c r="BXV33" s="4"/>
      <c r="BXW33" s="4"/>
      <c r="BXX33"/>
      <c r="BXY33" s="22"/>
      <c r="BXZ33" s="22"/>
      <c r="BYA33" s="22"/>
      <c r="BYB33" s="15"/>
      <c r="BYC33" s="23"/>
      <c r="BYD33" s="21"/>
      <c r="BYE33"/>
      <c r="BYF33" s="4"/>
      <c r="BYG33" s="4"/>
      <c r="BYH33"/>
      <c r="BYI33" s="22"/>
      <c r="BYJ33" s="22"/>
      <c r="BYK33" s="22"/>
      <c r="BYL33" s="15"/>
      <c r="BYM33" s="23"/>
      <c r="BYN33" s="21"/>
      <c r="BYO33"/>
      <c r="BYP33" s="4"/>
      <c r="BYQ33" s="4"/>
      <c r="BYR33"/>
      <c r="BYS33" s="22"/>
      <c r="BYT33" s="22"/>
      <c r="BYU33" s="22"/>
      <c r="BYV33" s="15"/>
      <c r="BYW33" s="23"/>
      <c r="BYX33" s="21"/>
      <c r="BYY33"/>
      <c r="BYZ33" s="4"/>
      <c r="BZA33" s="4"/>
      <c r="BZB33"/>
      <c r="BZC33" s="22"/>
      <c r="BZD33" s="22"/>
      <c r="BZE33" s="22"/>
      <c r="BZF33" s="15"/>
      <c r="BZG33" s="23"/>
      <c r="BZH33" s="21"/>
      <c r="BZI33"/>
      <c r="BZJ33" s="4"/>
      <c r="BZK33" s="4"/>
      <c r="BZL33"/>
      <c r="BZM33" s="22"/>
      <c r="BZN33" s="22"/>
      <c r="BZO33" s="22"/>
      <c r="BZP33" s="15"/>
      <c r="BZQ33" s="23"/>
      <c r="BZR33" s="21"/>
      <c r="BZS33"/>
      <c r="BZT33" s="4"/>
      <c r="BZU33" s="4"/>
      <c r="BZV33"/>
      <c r="BZW33" s="22"/>
      <c r="BZX33" s="22"/>
      <c r="BZY33" s="22"/>
      <c r="BZZ33" s="15"/>
      <c r="CAA33" s="23"/>
      <c r="CAB33" s="21"/>
      <c r="CAC33"/>
      <c r="CAD33" s="4"/>
      <c r="CAE33" s="4"/>
      <c r="CAF33"/>
      <c r="CAG33" s="22"/>
      <c r="CAH33" s="22"/>
      <c r="CAI33" s="22"/>
      <c r="CAJ33" s="15"/>
      <c r="CAK33" s="23"/>
      <c r="CAL33" s="21"/>
      <c r="CAM33"/>
      <c r="CAN33" s="4"/>
      <c r="CAO33" s="4"/>
      <c r="CAP33"/>
      <c r="CAQ33" s="22"/>
      <c r="CAR33" s="22"/>
      <c r="CAS33" s="22"/>
      <c r="CAT33" s="15"/>
      <c r="CAU33" s="23"/>
      <c r="CAV33" s="21"/>
      <c r="CAW33"/>
      <c r="CAX33" s="4"/>
      <c r="CAY33" s="4"/>
      <c r="CAZ33"/>
      <c r="CBA33" s="22"/>
      <c r="CBB33" s="22"/>
      <c r="CBC33" s="22"/>
      <c r="CBD33" s="15"/>
      <c r="CBE33" s="23"/>
      <c r="CBF33" s="21"/>
      <c r="CBG33"/>
      <c r="CBH33" s="4"/>
      <c r="CBI33" s="4"/>
      <c r="CBJ33"/>
      <c r="CBK33" s="22"/>
      <c r="CBL33" s="22"/>
      <c r="CBM33" s="22"/>
      <c r="CBN33" s="15"/>
      <c r="CBO33" s="23"/>
      <c r="CBP33" s="21"/>
      <c r="CBQ33"/>
      <c r="CBR33" s="4"/>
      <c r="CBS33" s="4"/>
      <c r="CBT33"/>
      <c r="CBU33" s="22"/>
      <c r="CBV33" s="22"/>
      <c r="CBW33" s="22"/>
      <c r="CBX33" s="15"/>
      <c r="CBY33" s="23"/>
      <c r="CBZ33" s="21"/>
      <c r="CCA33"/>
      <c r="CCB33" s="4"/>
      <c r="CCC33" s="4"/>
      <c r="CCD33"/>
      <c r="CCE33" s="22"/>
      <c r="CCF33" s="22"/>
      <c r="CCG33" s="22"/>
      <c r="CCH33" s="15"/>
      <c r="CCI33" s="23"/>
      <c r="CCJ33" s="21"/>
      <c r="CCK33"/>
      <c r="CCL33" s="4"/>
      <c r="CCM33" s="4"/>
      <c r="CCN33"/>
      <c r="CCO33" s="22"/>
      <c r="CCP33" s="22"/>
      <c r="CCQ33" s="22"/>
      <c r="CCR33" s="15"/>
      <c r="CCS33" s="23"/>
      <c r="CCT33" s="21"/>
      <c r="CCU33"/>
      <c r="CCV33" s="4"/>
      <c r="CCW33" s="4"/>
      <c r="CCX33"/>
      <c r="CCY33" s="22"/>
      <c r="CCZ33" s="22"/>
      <c r="CDA33" s="22"/>
      <c r="CDB33" s="15"/>
      <c r="CDC33" s="23"/>
      <c r="CDD33" s="21"/>
      <c r="CDE33"/>
      <c r="CDF33" s="4"/>
      <c r="CDG33" s="4"/>
      <c r="CDH33"/>
      <c r="CDI33" s="22"/>
      <c r="CDJ33" s="22"/>
      <c r="CDK33" s="22"/>
      <c r="CDL33" s="15"/>
      <c r="CDM33" s="23"/>
      <c r="CDN33" s="21"/>
      <c r="CDO33"/>
      <c r="CDP33" s="4"/>
      <c r="CDQ33" s="4"/>
      <c r="CDR33"/>
      <c r="CDS33" s="22"/>
      <c r="CDT33" s="22"/>
      <c r="CDU33" s="22"/>
      <c r="CDV33" s="15"/>
      <c r="CDW33" s="23"/>
      <c r="CDX33" s="21"/>
      <c r="CDY33"/>
      <c r="CDZ33" s="4"/>
      <c r="CEA33" s="4"/>
      <c r="CEB33"/>
      <c r="CEC33" s="22"/>
      <c r="CED33" s="22"/>
      <c r="CEE33" s="22"/>
      <c r="CEF33" s="15"/>
      <c r="CEG33" s="23"/>
      <c r="CEH33" s="21"/>
      <c r="CEI33"/>
      <c r="CEJ33" s="4"/>
      <c r="CEK33" s="4"/>
      <c r="CEL33"/>
      <c r="CEM33" s="22"/>
      <c r="CEN33" s="22"/>
      <c r="CEO33" s="22"/>
      <c r="CEP33" s="15"/>
      <c r="CEQ33" s="23"/>
      <c r="CER33" s="21"/>
      <c r="CES33"/>
      <c r="CET33" s="4"/>
      <c r="CEU33" s="4"/>
      <c r="CEV33"/>
      <c r="CEW33" s="22"/>
      <c r="CEX33" s="22"/>
      <c r="CEY33" s="22"/>
      <c r="CEZ33" s="15"/>
      <c r="CFA33" s="23"/>
      <c r="CFB33" s="21"/>
      <c r="CFC33"/>
      <c r="CFD33" s="4"/>
      <c r="CFE33" s="4"/>
      <c r="CFF33"/>
      <c r="CFG33" s="22"/>
      <c r="CFH33" s="22"/>
      <c r="CFI33" s="22"/>
      <c r="CFJ33" s="15"/>
      <c r="CFK33" s="23"/>
      <c r="CFL33" s="21"/>
      <c r="CFM33"/>
      <c r="CFN33" s="4"/>
      <c r="CFO33" s="4"/>
      <c r="CFP33"/>
      <c r="CFQ33" s="22"/>
      <c r="CFR33" s="22"/>
      <c r="CFS33" s="22"/>
      <c r="CFT33" s="15"/>
      <c r="CFU33" s="23"/>
      <c r="CFV33" s="21"/>
      <c r="CFW33"/>
      <c r="CFX33" s="4"/>
      <c r="CFY33" s="4"/>
      <c r="CFZ33"/>
      <c r="CGA33" s="22"/>
      <c r="CGB33" s="22"/>
      <c r="CGC33" s="22"/>
      <c r="CGD33" s="15"/>
      <c r="CGE33" s="23"/>
      <c r="CGF33" s="21"/>
      <c r="CGG33"/>
      <c r="CGH33" s="4"/>
      <c r="CGI33" s="4"/>
      <c r="CGJ33"/>
      <c r="CGK33" s="22"/>
      <c r="CGL33" s="22"/>
      <c r="CGM33" s="22"/>
      <c r="CGN33" s="15"/>
      <c r="CGO33" s="23"/>
      <c r="CGP33" s="21"/>
      <c r="CGQ33"/>
      <c r="CGR33" s="4"/>
      <c r="CGS33" s="4"/>
      <c r="CGT33"/>
      <c r="CGU33" s="22"/>
      <c r="CGV33" s="22"/>
      <c r="CGW33" s="22"/>
      <c r="CGX33" s="15"/>
      <c r="CGY33" s="23"/>
      <c r="CGZ33" s="21"/>
      <c r="CHA33"/>
      <c r="CHB33" s="4"/>
      <c r="CHC33" s="4"/>
      <c r="CHD33"/>
      <c r="CHE33" s="22"/>
      <c r="CHF33" s="22"/>
      <c r="CHG33" s="22"/>
      <c r="CHH33" s="15"/>
      <c r="CHI33" s="23"/>
      <c r="CHJ33" s="21"/>
      <c r="CHK33"/>
      <c r="CHL33" s="4"/>
      <c r="CHM33" s="4"/>
      <c r="CHN33"/>
      <c r="CHO33" s="22"/>
      <c r="CHP33" s="22"/>
      <c r="CHQ33" s="22"/>
      <c r="CHR33" s="15"/>
      <c r="CHS33" s="23"/>
      <c r="CHT33" s="21"/>
      <c r="CHU33"/>
      <c r="CHV33" s="4"/>
      <c r="CHW33" s="4"/>
      <c r="CHX33"/>
      <c r="CHY33" s="22"/>
      <c r="CHZ33" s="22"/>
      <c r="CIA33" s="22"/>
      <c r="CIB33" s="15"/>
      <c r="CIC33" s="23"/>
      <c r="CID33" s="21"/>
      <c r="CIE33"/>
      <c r="CIF33" s="4"/>
      <c r="CIG33" s="4"/>
      <c r="CIH33"/>
      <c r="CII33" s="22"/>
      <c r="CIJ33" s="22"/>
      <c r="CIK33" s="22"/>
      <c r="CIL33" s="15"/>
      <c r="CIM33" s="23"/>
      <c r="CIN33" s="21"/>
      <c r="CIO33"/>
      <c r="CIP33" s="4"/>
      <c r="CIQ33" s="4"/>
      <c r="CIR33"/>
      <c r="CIS33" s="22"/>
      <c r="CIT33" s="22"/>
      <c r="CIU33" s="22"/>
      <c r="CIV33" s="15"/>
      <c r="CIW33" s="23"/>
      <c r="CIX33" s="21"/>
      <c r="CIY33"/>
      <c r="CIZ33" s="4"/>
      <c r="CJA33" s="4"/>
      <c r="CJB33"/>
      <c r="CJC33" s="22"/>
      <c r="CJD33" s="22"/>
      <c r="CJE33" s="22"/>
      <c r="CJF33" s="15"/>
      <c r="CJG33" s="23"/>
      <c r="CJH33" s="21"/>
      <c r="CJI33"/>
      <c r="CJJ33" s="4"/>
      <c r="CJK33" s="4"/>
      <c r="CJL33"/>
      <c r="CJM33" s="22"/>
      <c r="CJN33" s="22"/>
      <c r="CJO33" s="22"/>
      <c r="CJP33" s="15"/>
      <c r="CJQ33" s="23"/>
      <c r="CJR33" s="21"/>
      <c r="CJS33"/>
      <c r="CJT33" s="4"/>
      <c r="CJU33" s="4"/>
      <c r="CJV33"/>
      <c r="CJW33" s="22"/>
      <c r="CJX33" s="22"/>
      <c r="CJY33" s="22"/>
      <c r="CJZ33" s="15"/>
      <c r="CKA33" s="23"/>
      <c r="CKB33" s="21"/>
      <c r="CKC33"/>
      <c r="CKD33" s="4"/>
      <c r="CKE33" s="4"/>
      <c r="CKF33"/>
      <c r="CKG33" s="22"/>
      <c r="CKH33" s="22"/>
      <c r="CKI33" s="22"/>
      <c r="CKJ33" s="15"/>
      <c r="CKK33" s="23"/>
      <c r="CKL33" s="21"/>
      <c r="CKM33"/>
      <c r="CKN33" s="4"/>
      <c r="CKO33" s="4"/>
      <c r="CKP33"/>
      <c r="CKQ33" s="22"/>
      <c r="CKR33" s="22"/>
      <c r="CKS33" s="22"/>
      <c r="CKT33" s="15"/>
      <c r="CKU33" s="23"/>
      <c r="CKV33" s="21"/>
      <c r="CKW33"/>
      <c r="CKX33" s="4"/>
      <c r="CKY33" s="4"/>
      <c r="CKZ33"/>
      <c r="CLA33" s="22"/>
      <c r="CLB33" s="22"/>
      <c r="CLC33" s="22"/>
      <c r="CLD33" s="15"/>
      <c r="CLE33" s="23"/>
      <c r="CLF33" s="21"/>
      <c r="CLG33"/>
      <c r="CLH33" s="4"/>
      <c r="CLI33" s="4"/>
      <c r="CLJ33"/>
      <c r="CLK33" s="22"/>
      <c r="CLL33" s="22"/>
      <c r="CLM33" s="22"/>
      <c r="CLN33" s="15"/>
      <c r="CLO33" s="23"/>
      <c r="CLP33" s="21"/>
      <c r="CLQ33"/>
      <c r="CLR33" s="4"/>
      <c r="CLS33" s="4"/>
      <c r="CLT33"/>
      <c r="CLU33" s="22"/>
      <c r="CLV33" s="22"/>
      <c r="CLW33" s="22"/>
      <c r="CLX33" s="15"/>
      <c r="CLY33" s="23"/>
      <c r="CLZ33" s="21"/>
      <c r="CMA33"/>
      <c r="CMB33" s="4"/>
      <c r="CMC33" s="4"/>
      <c r="CMD33"/>
      <c r="CME33" s="22"/>
      <c r="CMF33" s="22"/>
      <c r="CMG33" s="22"/>
      <c r="CMH33" s="15"/>
      <c r="CMI33" s="23"/>
      <c r="CMJ33" s="21"/>
      <c r="CMK33"/>
      <c r="CML33" s="4"/>
      <c r="CMM33" s="4"/>
      <c r="CMN33"/>
      <c r="CMO33" s="22"/>
      <c r="CMP33" s="22"/>
      <c r="CMQ33" s="22"/>
      <c r="CMR33" s="15"/>
      <c r="CMS33" s="23"/>
      <c r="CMT33" s="21"/>
      <c r="CMU33"/>
      <c r="CMV33" s="4"/>
      <c r="CMW33" s="4"/>
      <c r="CMX33"/>
      <c r="CMY33" s="22"/>
      <c r="CMZ33" s="22"/>
      <c r="CNA33" s="22"/>
      <c r="CNB33" s="15"/>
      <c r="CNC33" s="23"/>
      <c r="CND33" s="21"/>
      <c r="CNE33"/>
      <c r="CNF33" s="4"/>
      <c r="CNG33" s="4"/>
      <c r="CNH33"/>
      <c r="CNI33" s="22"/>
      <c r="CNJ33" s="22"/>
      <c r="CNK33" s="22"/>
      <c r="CNL33" s="15"/>
      <c r="CNM33" s="23"/>
      <c r="CNN33" s="21"/>
      <c r="CNO33"/>
      <c r="CNP33" s="4"/>
      <c r="CNQ33" s="4"/>
      <c r="CNR33"/>
      <c r="CNS33" s="22"/>
      <c r="CNT33" s="22"/>
      <c r="CNU33" s="22"/>
      <c r="CNV33" s="15"/>
      <c r="CNW33" s="23"/>
      <c r="CNX33" s="21"/>
      <c r="CNY33"/>
      <c r="CNZ33" s="4"/>
      <c r="COA33" s="4"/>
      <c r="COB33"/>
      <c r="COC33" s="22"/>
      <c r="COD33" s="22"/>
      <c r="COE33" s="22"/>
      <c r="COF33" s="15"/>
      <c r="COG33" s="23"/>
      <c r="COH33" s="21"/>
      <c r="COI33"/>
      <c r="COJ33" s="4"/>
      <c r="COK33" s="4"/>
      <c r="COL33"/>
      <c r="COM33" s="22"/>
      <c r="CON33" s="22"/>
      <c r="COO33" s="22"/>
      <c r="COP33" s="15"/>
      <c r="COQ33" s="23"/>
      <c r="COR33" s="21"/>
      <c r="COS33"/>
      <c r="COT33" s="4"/>
      <c r="COU33" s="4"/>
      <c r="COV33"/>
      <c r="COW33" s="22"/>
      <c r="COX33" s="22"/>
      <c r="COY33" s="22"/>
      <c r="COZ33" s="15"/>
      <c r="CPA33" s="23"/>
      <c r="CPB33" s="21"/>
      <c r="CPC33"/>
      <c r="CPD33" s="4"/>
      <c r="CPE33" s="4"/>
      <c r="CPF33"/>
      <c r="CPG33" s="22"/>
      <c r="CPH33" s="22"/>
      <c r="CPI33" s="22"/>
      <c r="CPJ33" s="15"/>
      <c r="CPK33" s="23"/>
      <c r="CPL33" s="21"/>
      <c r="CPM33"/>
      <c r="CPN33" s="4"/>
      <c r="CPO33" s="4"/>
      <c r="CPP33"/>
      <c r="CPQ33" s="22"/>
      <c r="CPR33" s="22"/>
      <c r="CPS33" s="22"/>
      <c r="CPT33" s="15"/>
      <c r="CPU33" s="23"/>
      <c r="CPV33" s="21"/>
      <c r="CPW33"/>
      <c r="CPX33" s="4"/>
      <c r="CPY33" s="4"/>
      <c r="CPZ33"/>
      <c r="CQA33" s="22"/>
      <c r="CQB33" s="22"/>
      <c r="CQC33" s="22"/>
      <c r="CQD33" s="15"/>
      <c r="CQE33" s="23"/>
      <c r="CQF33" s="21"/>
      <c r="CQG33"/>
      <c r="CQH33" s="4"/>
      <c r="CQI33" s="4"/>
      <c r="CQJ33"/>
      <c r="CQK33" s="22"/>
      <c r="CQL33" s="22"/>
      <c r="CQM33" s="22"/>
      <c r="CQN33" s="15"/>
      <c r="CQO33" s="23"/>
      <c r="CQP33" s="21"/>
      <c r="CQQ33"/>
      <c r="CQR33" s="4"/>
      <c r="CQS33" s="4"/>
      <c r="CQT33"/>
      <c r="CQU33" s="22"/>
      <c r="CQV33" s="22"/>
      <c r="CQW33" s="22"/>
      <c r="CQX33" s="15"/>
      <c r="CQY33" s="23"/>
      <c r="CQZ33" s="21"/>
      <c r="CRA33"/>
      <c r="CRB33" s="4"/>
      <c r="CRC33" s="4"/>
      <c r="CRD33"/>
      <c r="CRE33" s="22"/>
      <c r="CRF33" s="22"/>
      <c r="CRG33" s="22"/>
      <c r="CRH33" s="15"/>
      <c r="CRI33" s="23"/>
      <c r="CRJ33" s="21"/>
      <c r="CRK33"/>
      <c r="CRL33" s="4"/>
      <c r="CRM33" s="4"/>
      <c r="CRN33"/>
      <c r="CRO33" s="22"/>
      <c r="CRP33" s="22"/>
      <c r="CRQ33" s="22"/>
      <c r="CRR33" s="15"/>
      <c r="CRS33" s="23"/>
      <c r="CRT33" s="21"/>
      <c r="CRU33"/>
      <c r="CRV33" s="4"/>
      <c r="CRW33" s="4"/>
      <c r="CRX33"/>
      <c r="CRY33" s="22"/>
      <c r="CRZ33" s="22"/>
      <c r="CSA33" s="22"/>
      <c r="CSB33" s="15"/>
      <c r="CSC33" s="23"/>
      <c r="CSD33" s="21"/>
      <c r="CSE33"/>
      <c r="CSF33" s="4"/>
      <c r="CSG33" s="4"/>
      <c r="CSH33"/>
      <c r="CSI33" s="22"/>
      <c r="CSJ33" s="22"/>
      <c r="CSK33" s="22"/>
      <c r="CSL33" s="15"/>
      <c r="CSM33" s="23"/>
      <c r="CSN33" s="21"/>
      <c r="CSO33"/>
      <c r="CSP33" s="4"/>
      <c r="CSQ33" s="4"/>
      <c r="CSR33"/>
      <c r="CSS33" s="22"/>
      <c r="CST33" s="22"/>
      <c r="CSU33" s="22"/>
      <c r="CSV33" s="15"/>
      <c r="CSW33" s="23"/>
      <c r="CSX33" s="21"/>
      <c r="CSY33"/>
      <c r="CSZ33" s="4"/>
      <c r="CTA33" s="4"/>
      <c r="CTB33"/>
      <c r="CTC33" s="22"/>
      <c r="CTD33" s="22"/>
      <c r="CTE33" s="22"/>
      <c r="CTF33" s="15"/>
      <c r="CTG33" s="23"/>
      <c r="CTH33" s="21"/>
      <c r="CTI33"/>
      <c r="CTJ33" s="4"/>
      <c r="CTK33" s="4"/>
      <c r="CTL33"/>
      <c r="CTM33" s="22"/>
      <c r="CTN33" s="22"/>
      <c r="CTO33" s="22"/>
      <c r="CTP33" s="15"/>
      <c r="CTQ33" s="23"/>
      <c r="CTR33" s="21"/>
      <c r="CTS33"/>
      <c r="CTT33" s="4"/>
      <c r="CTU33" s="4"/>
      <c r="CTV33"/>
      <c r="CTW33" s="22"/>
      <c r="CTX33" s="22"/>
      <c r="CTY33" s="22"/>
      <c r="CTZ33" s="15"/>
      <c r="CUA33" s="23"/>
      <c r="CUB33" s="21"/>
      <c r="CUC33"/>
      <c r="CUD33" s="4"/>
      <c r="CUE33" s="4"/>
      <c r="CUF33"/>
      <c r="CUG33" s="22"/>
      <c r="CUH33" s="22"/>
      <c r="CUI33" s="22"/>
      <c r="CUJ33" s="15"/>
      <c r="CUK33" s="23"/>
      <c r="CUL33" s="21"/>
      <c r="CUM33"/>
      <c r="CUN33" s="4"/>
      <c r="CUO33" s="4"/>
      <c r="CUP33"/>
      <c r="CUQ33" s="22"/>
      <c r="CUR33" s="22"/>
      <c r="CUS33" s="22"/>
      <c r="CUT33" s="15"/>
      <c r="CUU33" s="23"/>
      <c r="CUV33" s="21"/>
      <c r="CUW33"/>
      <c r="CUX33" s="4"/>
      <c r="CUY33" s="4"/>
      <c r="CUZ33"/>
      <c r="CVA33" s="22"/>
      <c r="CVB33" s="22"/>
      <c r="CVC33" s="22"/>
      <c r="CVD33" s="15"/>
      <c r="CVE33" s="23"/>
      <c r="CVF33" s="21"/>
      <c r="CVG33"/>
      <c r="CVH33" s="4"/>
      <c r="CVI33" s="4"/>
      <c r="CVJ33"/>
      <c r="CVK33" s="22"/>
      <c r="CVL33" s="22"/>
      <c r="CVM33" s="22"/>
      <c r="CVN33" s="15"/>
      <c r="CVO33" s="23"/>
      <c r="CVP33" s="21"/>
      <c r="CVQ33"/>
      <c r="CVR33" s="4"/>
      <c r="CVS33" s="4"/>
      <c r="CVT33"/>
      <c r="CVU33" s="22"/>
      <c r="CVV33" s="22"/>
      <c r="CVW33" s="22"/>
      <c r="CVX33" s="15"/>
      <c r="CVY33" s="23"/>
      <c r="CVZ33" s="21"/>
      <c r="CWA33"/>
      <c r="CWB33" s="4"/>
      <c r="CWC33" s="4"/>
      <c r="CWD33"/>
      <c r="CWE33" s="22"/>
      <c r="CWF33" s="22"/>
      <c r="CWG33" s="22"/>
      <c r="CWH33" s="15"/>
      <c r="CWI33" s="23"/>
      <c r="CWJ33" s="21"/>
      <c r="CWK33"/>
      <c r="CWL33" s="4"/>
      <c r="CWM33" s="4"/>
      <c r="CWN33"/>
      <c r="CWO33" s="22"/>
      <c r="CWP33" s="22"/>
      <c r="CWQ33" s="22"/>
      <c r="CWR33" s="15"/>
      <c r="CWS33" s="23"/>
      <c r="CWT33" s="21"/>
      <c r="CWU33"/>
      <c r="CWV33" s="4"/>
      <c r="CWW33" s="4"/>
      <c r="CWX33"/>
      <c r="CWY33" s="22"/>
      <c r="CWZ33" s="22"/>
      <c r="CXA33" s="22"/>
      <c r="CXB33" s="15"/>
      <c r="CXC33" s="23"/>
      <c r="CXD33" s="21"/>
      <c r="CXE33"/>
      <c r="CXF33" s="4"/>
      <c r="CXG33" s="4"/>
      <c r="CXH33"/>
      <c r="CXI33" s="22"/>
      <c r="CXJ33" s="22"/>
      <c r="CXK33" s="22"/>
      <c r="CXL33" s="15"/>
      <c r="CXM33" s="23"/>
      <c r="CXN33" s="21"/>
      <c r="CXO33"/>
      <c r="CXP33" s="4"/>
      <c r="CXQ33" s="4"/>
      <c r="CXR33"/>
      <c r="CXS33" s="22"/>
      <c r="CXT33" s="22"/>
      <c r="CXU33" s="22"/>
      <c r="CXV33" s="15"/>
      <c r="CXW33" s="23"/>
      <c r="CXX33" s="21"/>
      <c r="CXY33"/>
      <c r="CXZ33" s="4"/>
      <c r="CYA33" s="4"/>
      <c r="CYB33"/>
      <c r="CYC33" s="22"/>
      <c r="CYD33" s="22"/>
      <c r="CYE33" s="22"/>
      <c r="CYF33" s="15"/>
      <c r="CYG33" s="23"/>
      <c r="CYH33" s="21"/>
      <c r="CYI33"/>
      <c r="CYJ33" s="4"/>
      <c r="CYK33" s="4"/>
      <c r="CYL33"/>
      <c r="CYM33" s="22"/>
      <c r="CYN33" s="22"/>
      <c r="CYO33" s="22"/>
      <c r="CYP33" s="15"/>
      <c r="CYQ33" s="23"/>
      <c r="CYR33" s="21"/>
      <c r="CYS33"/>
      <c r="CYT33" s="4"/>
      <c r="CYU33" s="4"/>
      <c r="CYV33"/>
      <c r="CYW33" s="22"/>
      <c r="CYX33" s="22"/>
      <c r="CYY33" s="22"/>
      <c r="CYZ33" s="15"/>
      <c r="CZA33" s="23"/>
      <c r="CZB33" s="21"/>
      <c r="CZC33"/>
      <c r="CZD33" s="4"/>
      <c r="CZE33" s="4"/>
      <c r="CZF33"/>
      <c r="CZG33" s="22"/>
      <c r="CZH33" s="22"/>
      <c r="CZI33" s="22"/>
      <c r="CZJ33" s="15"/>
      <c r="CZK33" s="23"/>
      <c r="CZL33" s="21"/>
      <c r="CZM33"/>
      <c r="CZN33" s="4"/>
      <c r="CZO33" s="4"/>
      <c r="CZP33"/>
      <c r="CZQ33" s="22"/>
      <c r="CZR33" s="22"/>
      <c r="CZS33" s="22"/>
      <c r="CZT33" s="15"/>
      <c r="CZU33" s="23"/>
      <c r="CZV33" s="21"/>
      <c r="CZW33"/>
      <c r="CZX33" s="4"/>
      <c r="CZY33" s="4"/>
      <c r="CZZ33"/>
      <c r="DAA33" s="22"/>
      <c r="DAB33" s="22"/>
      <c r="DAC33" s="22"/>
      <c r="DAD33" s="15"/>
      <c r="DAE33" s="23"/>
      <c r="DAF33" s="21"/>
      <c r="DAG33"/>
      <c r="DAH33" s="4"/>
      <c r="DAI33" s="4"/>
      <c r="DAJ33"/>
      <c r="DAK33" s="22"/>
      <c r="DAL33" s="22"/>
      <c r="DAM33" s="22"/>
      <c r="DAN33" s="15"/>
      <c r="DAO33" s="23"/>
      <c r="DAP33" s="21"/>
      <c r="DAQ33"/>
      <c r="DAR33" s="4"/>
      <c r="DAS33" s="4"/>
      <c r="DAT33"/>
      <c r="DAU33" s="22"/>
      <c r="DAV33" s="22"/>
      <c r="DAW33" s="22"/>
      <c r="DAX33" s="15"/>
      <c r="DAY33" s="23"/>
      <c r="DAZ33" s="21"/>
      <c r="DBA33"/>
      <c r="DBB33" s="4"/>
      <c r="DBC33" s="4"/>
      <c r="DBD33"/>
      <c r="DBE33" s="22"/>
      <c r="DBF33" s="22"/>
      <c r="DBG33" s="22"/>
      <c r="DBH33" s="15"/>
      <c r="DBI33" s="23"/>
      <c r="DBJ33" s="21"/>
      <c r="DBK33"/>
      <c r="DBL33" s="4"/>
      <c r="DBM33" s="4"/>
      <c r="DBN33"/>
      <c r="DBO33" s="22"/>
      <c r="DBP33" s="22"/>
      <c r="DBQ33" s="22"/>
      <c r="DBR33" s="15"/>
      <c r="DBS33" s="23"/>
      <c r="DBT33" s="21"/>
      <c r="DBU33"/>
      <c r="DBV33" s="4"/>
      <c r="DBW33" s="4"/>
      <c r="DBX33"/>
      <c r="DBY33" s="22"/>
      <c r="DBZ33" s="22"/>
      <c r="DCA33" s="22"/>
      <c r="DCB33" s="15"/>
      <c r="DCC33" s="23"/>
      <c r="DCD33" s="21"/>
      <c r="DCE33"/>
      <c r="DCF33" s="4"/>
      <c r="DCG33" s="4"/>
      <c r="DCH33"/>
      <c r="DCI33" s="22"/>
      <c r="DCJ33" s="22"/>
      <c r="DCK33" s="22"/>
      <c r="DCL33" s="15"/>
      <c r="DCM33" s="23"/>
      <c r="DCN33" s="21"/>
      <c r="DCO33"/>
      <c r="DCP33" s="4"/>
      <c r="DCQ33" s="4"/>
      <c r="DCR33"/>
      <c r="DCS33" s="22"/>
      <c r="DCT33" s="22"/>
      <c r="DCU33" s="22"/>
      <c r="DCV33" s="15"/>
      <c r="DCW33" s="23"/>
      <c r="DCX33" s="21"/>
      <c r="DCY33"/>
      <c r="DCZ33" s="4"/>
      <c r="DDA33" s="4"/>
      <c r="DDB33"/>
      <c r="DDC33" s="22"/>
      <c r="DDD33" s="22"/>
      <c r="DDE33" s="22"/>
      <c r="DDF33" s="15"/>
      <c r="DDG33" s="23"/>
      <c r="DDH33" s="21"/>
      <c r="DDI33"/>
      <c r="DDJ33" s="4"/>
      <c r="DDK33" s="4"/>
      <c r="DDL33"/>
      <c r="DDM33" s="22"/>
      <c r="DDN33" s="22"/>
      <c r="DDO33" s="22"/>
      <c r="DDP33" s="15"/>
      <c r="DDQ33" s="23"/>
      <c r="DDR33" s="21"/>
      <c r="DDS33"/>
      <c r="DDT33" s="4"/>
      <c r="DDU33" s="4"/>
      <c r="DDV33"/>
      <c r="DDW33" s="22"/>
      <c r="DDX33" s="22"/>
      <c r="DDY33" s="22"/>
      <c r="DDZ33" s="15"/>
      <c r="DEA33" s="23"/>
      <c r="DEB33" s="21"/>
      <c r="DEC33"/>
      <c r="DED33" s="4"/>
      <c r="DEE33" s="4"/>
      <c r="DEF33"/>
      <c r="DEG33" s="22"/>
      <c r="DEH33" s="22"/>
      <c r="DEI33" s="22"/>
      <c r="DEJ33" s="15"/>
      <c r="DEK33" s="23"/>
      <c r="DEL33" s="21"/>
      <c r="DEM33"/>
      <c r="DEN33" s="4"/>
      <c r="DEO33" s="4"/>
      <c r="DEP33"/>
      <c r="DEQ33" s="22"/>
      <c r="DER33" s="22"/>
      <c r="DES33" s="22"/>
      <c r="DET33" s="15"/>
      <c r="DEU33" s="23"/>
      <c r="DEV33" s="21"/>
      <c r="DEW33"/>
      <c r="DEX33" s="4"/>
      <c r="DEY33" s="4"/>
      <c r="DEZ33"/>
      <c r="DFA33" s="22"/>
      <c r="DFB33" s="22"/>
      <c r="DFC33" s="22"/>
      <c r="DFD33" s="15"/>
      <c r="DFE33" s="23"/>
      <c r="DFF33" s="21"/>
      <c r="DFG33"/>
      <c r="DFH33" s="4"/>
      <c r="DFI33" s="4"/>
      <c r="DFJ33"/>
      <c r="DFK33" s="22"/>
      <c r="DFL33" s="22"/>
      <c r="DFM33" s="22"/>
      <c r="DFN33" s="15"/>
      <c r="DFO33" s="23"/>
      <c r="DFP33" s="21"/>
      <c r="DFQ33"/>
      <c r="DFR33" s="4"/>
      <c r="DFS33" s="4"/>
      <c r="DFT33"/>
      <c r="DFU33" s="22"/>
      <c r="DFV33" s="22"/>
      <c r="DFW33" s="22"/>
      <c r="DFX33" s="15"/>
      <c r="DFY33" s="23"/>
      <c r="DFZ33" s="21"/>
      <c r="DGA33"/>
      <c r="DGB33" s="4"/>
      <c r="DGC33" s="4"/>
      <c r="DGD33"/>
      <c r="DGE33" s="22"/>
      <c r="DGF33" s="22"/>
      <c r="DGG33" s="22"/>
      <c r="DGH33" s="15"/>
      <c r="DGI33" s="23"/>
      <c r="DGJ33" s="21"/>
      <c r="DGK33"/>
      <c r="DGL33" s="4"/>
      <c r="DGM33" s="4"/>
      <c r="DGN33"/>
      <c r="DGO33" s="22"/>
      <c r="DGP33" s="22"/>
      <c r="DGQ33" s="22"/>
      <c r="DGR33" s="15"/>
      <c r="DGS33" s="23"/>
      <c r="DGT33" s="21"/>
      <c r="DGU33"/>
      <c r="DGV33" s="4"/>
      <c r="DGW33" s="4"/>
      <c r="DGX33"/>
      <c r="DGY33" s="22"/>
      <c r="DGZ33" s="22"/>
      <c r="DHA33" s="22"/>
      <c r="DHB33" s="15"/>
      <c r="DHC33" s="23"/>
      <c r="DHD33" s="21"/>
      <c r="DHE33"/>
      <c r="DHF33" s="4"/>
      <c r="DHG33" s="4"/>
      <c r="DHH33"/>
      <c r="DHI33" s="22"/>
      <c r="DHJ33" s="22"/>
      <c r="DHK33" s="22"/>
      <c r="DHL33" s="15"/>
      <c r="DHM33" s="23"/>
      <c r="DHN33" s="21"/>
      <c r="DHO33"/>
      <c r="DHP33" s="4"/>
      <c r="DHQ33" s="4"/>
      <c r="DHR33"/>
      <c r="DHS33" s="22"/>
      <c r="DHT33" s="22"/>
      <c r="DHU33" s="22"/>
      <c r="DHV33" s="15"/>
      <c r="DHW33" s="23"/>
      <c r="DHX33" s="21"/>
      <c r="DHY33"/>
      <c r="DHZ33" s="4"/>
      <c r="DIA33" s="4"/>
      <c r="DIB33"/>
      <c r="DIC33" s="22"/>
      <c r="DID33" s="22"/>
      <c r="DIE33" s="22"/>
      <c r="DIF33" s="15"/>
      <c r="DIG33" s="23"/>
      <c r="DIH33" s="21"/>
      <c r="DII33"/>
      <c r="DIJ33" s="4"/>
      <c r="DIK33" s="4"/>
      <c r="DIL33"/>
      <c r="DIM33" s="22"/>
      <c r="DIN33" s="22"/>
      <c r="DIO33" s="22"/>
      <c r="DIP33" s="15"/>
      <c r="DIQ33" s="23"/>
      <c r="DIR33" s="21"/>
      <c r="DIS33"/>
      <c r="DIT33" s="4"/>
      <c r="DIU33" s="4"/>
      <c r="DIV33"/>
      <c r="DIW33" s="22"/>
      <c r="DIX33" s="22"/>
      <c r="DIY33" s="22"/>
      <c r="DIZ33" s="15"/>
      <c r="DJA33" s="23"/>
      <c r="DJB33" s="21"/>
      <c r="DJC33"/>
      <c r="DJD33" s="4"/>
      <c r="DJE33" s="4"/>
      <c r="DJF33"/>
      <c r="DJG33" s="22"/>
      <c r="DJH33" s="22"/>
      <c r="DJI33" s="22"/>
      <c r="DJJ33" s="15"/>
      <c r="DJK33" s="23"/>
      <c r="DJL33" s="21"/>
      <c r="DJM33"/>
      <c r="DJN33" s="4"/>
      <c r="DJO33" s="4"/>
      <c r="DJP33"/>
      <c r="DJQ33" s="22"/>
      <c r="DJR33" s="22"/>
      <c r="DJS33" s="22"/>
      <c r="DJT33" s="15"/>
      <c r="DJU33" s="23"/>
      <c r="DJV33" s="21"/>
      <c r="DJW33"/>
      <c r="DJX33" s="4"/>
      <c r="DJY33" s="4"/>
      <c r="DJZ33"/>
      <c r="DKA33" s="22"/>
      <c r="DKB33" s="22"/>
      <c r="DKC33" s="22"/>
      <c r="DKD33" s="15"/>
      <c r="DKE33" s="23"/>
      <c r="DKF33" s="21"/>
      <c r="DKG33"/>
      <c r="DKH33" s="4"/>
      <c r="DKI33" s="4"/>
      <c r="DKJ33"/>
      <c r="DKK33" s="22"/>
      <c r="DKL33" s="22"/>
      <c r="DKM33" s="22"/>
      <c r="DKN33" s="15"/>
      <c r="DKO33" s="23"/>
      <c r="DKP33" s="21"/>
      <c r="DKQ33"/>
      <c r="DKR33" s="4"/>
      <c r="DKS33" s="4"/>
      <c r="DKT33"/>
      <c r="DKU33" s="22"/>
      <c r="DKV33" s="22"/>
      <c r="DKW33" s="22"/>
      <c r="DKX33" s="15"/>
      <c r="DKY33" s="23"/>
      <c r="DKZ33" s="21"/>
      <c r="DLA33"/>
      <c r="DLB33" s="4"/>
      <c r="DLC33" s="4"/>
      <c r="DLD33"/>
      <c r="DLE33" s="22"/>
      <c r="DLF33" s="22"/>
      <c r="DLG33" s="22"/>
      <c r="DLH33" s="15"/>
      <c r="DLI33" s="23"/>
      <c r="DLJ33" s="21"/>
      <c r="DLK33"/>
      <c r="DLL33" s="4"/>
      <c r="DLM33" s="4"/>
      <c r="DLN33"/>
      <c r="DLO33" s="22"/>
      <c r="DLP33" s="22"/>
      <c r="DLQ33" s="22"/>
      <c r="DLR33" s="15"/>
      <c r="DLS33" s="23"/>
      <c r="DLT33" s="21"/>
      <c r="DLU33"/>
      <c r="DLV33" s="4"/>
      <c r="DLW33" s="4"/>
      <c r="DLX33"/>
      <c r="DLY33" s="22"/>
      <c r="DLZ33" s="22"/>
      <c r="DMA33" s="22"/>
      <c r="DMB33" s="15"/>
      <c r="DMC33" s="23"/>
      <c r="DMD33" s="21"/>
      <c r="DME33"/>
      <c r="DMF33" s="4"/>
      <c r="DMG33" s="4"/>
      <c r="DMH33"/>
      <c r="DMI33" s="22"/>
      <c r="DMJ33" s="22"/>
      <c r="DMK33" s="22"/>
      <c r="DML33" s="15"/>
      <c r="DMM33" s="23"/>
      <c r="DMN33" s="21"/>
      <c r="DMO33"/>
      <c r="DMP33" s="4"/>
      <c r="DMQ33" s="4"/>
      <c r="DMR33"/>
      <c r="DMS33" s="22"/>
      <c r="DMT33" s="22"/>
      <c r="DMU33" s="22"/>
      <c r="DMV33" s="15"/>
      <c r="DMW33" s="23"/>
      <c r="DMX33" s="21"/>
      <c r="DMY33"/>
      <c r="DMZ33" s="4"/>
      <c r="DNA33" s="4"/>
      <c r="DNB33"/>
      <c r="DNC33" s="22"/>
      <c r="DND33" s="22"/>
      <c r="DNE33" s="22"/>
      <c r="DNF33" s="15"/>
      <c r="DNG33" s="23"/>
      <c r="DNH33" s="21"/>
      <c r="DNI33"/>
      <c r="DNJ33" s="4"/>
      <c r="DNK33" s="4"/>
      <c r="DNL33"/>
      <c r="DNM33" s="22"/>
      <c r="DNN33" s="22"/>
      <c r="DNO33" s="22"/>
      <c r="DNP33" s="15"/>
      <c r="DNQ33" s="23"/>
      <c r="DNR33" s="21"/>
      <c r="DNS33"/>
      <c r="DNT33" s="4"/>
      <c r="DNU33" s="4"/>
      <c r="DNV33"/>
      <c r="DNW33" s="22"/>
      <c r="DNX33" s="22"/>
      <c r="DNY33" s="22"/>
      <c r="DNZ33" s="15"/>
      <c r="DOA33" s="23"/>
      <c r="DOB33" s="21"/>
      <c r="DOC33"/>
      <c r="DOD33" s="4"/>
      <c r="DOE33" s="4"/>
      <c r="DOF33"/>
      <c r="DOG33" s="22"/>
      <c r="DOH33" s="22"/>
      <c r="DOI33" s="22"/>
      <c r="DOJ33" s="15"/>
      <c r="DOK33" s="23"/>
      <c r="DOL33" s="21"/>
      <c r="DOM33"/>
      <c r="DON33" s="4"/>
      <c r="DOO33" s="4"/>
      <c r="DOP33"/>
      <c r="DOQ33" s="22"/>
      <c r="DOR33" s="22"/>
      <c r="DOS33" s="22"/>
      <c r="DOT33" s="15"/>
      <c r="DOU33" s="23"/>
      <c r="DOV33" s="21"/>
      <c r="DOW33"/>
      <c r="DOX33" s="4"/>
      <c r="DOY33" s="4"/>
      <c r="DOZ33"/>
      <c r="DPA33" s="22"/>
      <c r="DPB33" s="22"/>
      <c r="DPC33" s="22"/>
      <c r="DPD33" s="15"/>
      <c r="DPE33" s="23"/>
      <c r="DPF33" s="21"/>
      <c r="DPG33"/>
      <c r="DPH33" s="4"/>
      <c r="DPI33" s="4"/>
      <c r="DPJ33"/>
      <c r="DPK33" s="22"/>
      <c r="DPL33" s="22"/>
      <c r="DPM33" s="22"/>
      <c r="DPN33" s="15"/>
      <c r="DPO33" s="23"/>
      <c r="DPP33" s="21"/>
      <c r="DPQ33"/>
      <c r="DPR33" s="4"/>
      <c r="DPS33" s="4"/>
      <c r="DPT33"/>
      <c r="DPU33" s="22"/>
      <c r="DPV33" s="22"/>
      <c r="DPW33" s="22"/>
      <c r="DPX33" s="15"/>
      <c r="DPY33" s="23"/>
      <c r="DPZ33" s="21"/>
      <c r="DQA33"/>
      <c r="DQB33" s="4"/>
      <c r="DQC33" s="4"/>
      <c r="DQD33"/>
      <c r="DQE33" s="22"/>
      <c r="DQF33" s="22"/>
      <c r="DQG33" s="22"/>
      <c r="DQH33" s="15"/>
      <c r="DQI33" s="23"/>
      <c r="DQJ33" s="21"/>
      <c r="DQK33"/>
      <c r="DQL33" s="4"/>
      <c r="DQM33" s="4"/>
      <c r="DQN33"/>
      <c r="DQO33" s="22"/>
      <c r="DQP33" s="22"/>
      <c r="DQQ33" s="22"/>
      <c r="DQR33" s="15"/>
      <c r="DQS33" s="23"/>
      <c r="DQT33" s="21"/>
      <c r="DQU33"/>
      <c r="DQV33" s="4"/>
      <c r="DQW33" s="4"/>
      <c r="DQX33"/>
      <c r="DQY33" s="22"/>
      <c r="DQZ33" s="22"/>
      <c r="DRA33" s="22"/>
      <c r="DRB33" s="15"/>
      <c r="DRC33" s="23"/>
      <c r="DRD33" s="21"/>
      <c r="DRE33"/>
      <c r="DRF33" s="4"/>
      <c r="DRG33" s="4"/>
      <c r="DRH33"/>
      <c r="DRI33" s="22"/>
      <c r="DRJ33" s="22"/>
      <c r="DRK33" s="22"/>
      <c r="DRL33" s="15"/>
      <c r="DRM33" s="23"/>
      <c r="DRN33" s="21"/>
      <c r="DRO33"/>
      <c r="DRP33" s="4"/>
      <c r="DRQ33" s="4"/>
      <c r="DRR33"/>
      <c r="DRS33" s="22"/>
      <c r="DRT33" s="22"/>
      <c r="DRU33" s="22"/>
      <c r="DRV33" s="15"/>
      <c r="DRW33" s="23"/>
      <c r="DRX33" s="21"/>
      <c r="DRY33"/>
      <c r="DRZ33" s="4"/>
      <c r="DSA33" s="4"/>
      <c r="DSB33"/>
      <c r="DSC33" s="22"/>
      <c r="DSD33" s="22"/>
      <c r="DSE33" s="22"/>
      <c r="DSF33" s="15"/>
      <c r="DSG33" s="23"/>
      <c r="DSH33" s="21"/>
      <c r="DSI33"/>
      <c r="DSJ33" s="4"/>
      <c r="DSK33" s="4"/>
      <c r="DSL33"/>
      <c r="DSM33" s="22"/>
      <c r="DSN33" s="22"/>
      <c r="DSO33" s="22"/>
      <c r="DSP33" s="15"/>
      <c r="DSQ33" s="23"/>
      <c r="DSR33" s="21"/>
      <c r="DSS33"/>
      <c r="DST33" s="4"/>
      <c r="DSU33" s="4"/>
      <c r="DSV33"/>
      <c r="DSW33" s="22"/>
      <c r="DSX33" s="22"/>
      <c r="DSY33" s="22"/>
      <c r="DSZ33" s="15"/>
      <c r="DTA33" s="23"/>
      <c r="DTB33" s="21"/>
      <c r="DTC33"/>
      <c r="DTD33" s="4"/>
      <c r="DTE33" s="4"/>
      <c r="DTF33"/>
      <c r="DTG33" s="22"/>
      <c r="DTH33" s="22"/>
      <c r="DTI33" s="22"/>
      <c r="DTJ33" s="15"/>
      <c r="DTK33" s="23"/>
      <c r="DTL33" s="21"/>
      <c r="DTM33"/>
      <c r="DTN33" s="4"/>
      <c r="DTO33" s="4"/>
      <c r="DTP33"/>
      <c r="DTQ33" s="22"/>
      <c r="DTR33" s="22"/>
      <c r="DTS33" s="22"/>
      <c r="DTT33" s="15"/>
      <c r="DTU33" s="23"/>
      <c r="DTV33" s="21"/>
      <c r="DTW33"/>
      <c r="DTX33" s="4"/>
      <c r="DTY33" s="4"/>
      <c r="DTZ33"/>
      <c r="DUA33" s="22"/>
      <c r="DUB33" s="22"/>
      <c r="DUC33" s="22"/>
      <c r="DUD33" s="15"/>
      <c r="DUE33" s="23"/>
      <c r="DUF33" s="21"/>
      <c r="DUG33"/>
      <c r="DUH33" s="4"/>
      <c r="DUI33" s="4"/>
      <c r="DUJ33"/>
      <c r="DUK33" s="22"/>
      <c r="DUL33" s="22"/>
      <c r="DUM33" s="22"/>
      <c r="DUN33" s="15"/>
      <c r="DUO33" s="23"/>
      <c r="DUP33" s="21"/>
      <c r="DUQ33"/>
      <c r="DUR33" s="4"/>
      <c r="DUS33" s="4"/>
      <c r="DUT33"/>
      <c r="DUU33" s="22"/>
      <c r="DUV33" s="22"/>
      <c r="DUW33" s="22"/>
      <c r="DUX33" s="15"/>
      <c r="DUY33" s="23"/>
      <c r="DUZ33" s="21"/>
      <c r="DVA33"/>
      <c r="DVB33" s="4"/>
      <c r="DVC33" s="4"/>
      <c r="DVD33"/>
      <c r="DVE33" s="22"/>
      <c r="DVF33" s="22"/>
      <c r="DVG33" s="22"/>
      <c r="DVH33" s="15"/>
      <c r="DVI33" s="23"/>
      <c r="DVJ33" s="21"/>
      <c r="DVK33"/>
      <c r="DVL33" s="4"/>
      <c r="DVM33" s="4"/>
      <c r="DVN33"/>
      <c r="DVO33" s="22"/>
      <c r="DVP33" s="22"/>
      <c r="DVQ33" s="22"/>
      <c r="DVR33" s="15"/>
      <c r="DVS33" s="23"/>
      <c r="DVT33" s="21"/>
      <c r="DVU33"/>
      <c r="DVV33" s="4"/>
      <c r="DVW33" s="4"/>
      <c r="DVX33"/>
      <c r="DVY33" s="22"/>
      <c r="DVZ33" s="22"/>
      <c r="DWA33" s="22"/>
      <c r="DWB33" s="15"/>
      <c r="DWC33" s="23"/>
      <c r="DWD33" s="21"/>
      <c r="DWE33"/>
      <c r="DWF33" s="4"/>
      <c r="DWG33" s="4"/>
      <c r="DWH33"/>
      <c r="DWI33" s="22"/>
      <c r="DWJ33" s="22"/>
      <c r="DWK33" s="22"/>
      <c r="DWL33" s="15"/>
      <c r="DWM33" s="23"/>
      <c r="DWN33" s="21"/>
      <c r="DWO33"/>
      <c r="DWP33" s="4"/>
      <c r="DWQ33" s="4"/>
      <c r="DWR33"/>
      <c r="DWS33" s="22"/>
      <c r="DWT33" s="22"/>
      <c r="DWU33" s="22"/>
      <c r="DWV33" s="15"/>
      <c r="DWW33" s="23"/>
      <c r="DWX33" s="21"/>
      <c r="DWY33"/>
      <c r="DWZ33" s="4"/>
      <c r="DXA33" s="4"/>
      <c r="DXB33"/>
      <c r="DXC33" s="22"/>
      <c r="DXD33" s="22"/>
      <c r="DXE33" s="22"/>
      <c r="DXF33" s="15"/>
      <c r="DXG33" s="23"/>
      <c r="DXH33" s="21"/>
      <c r="DXI33"/>
      <c r="DXJ33" s="4"/>
      <c r="DXK33" s="4"/>
      <c r="DXL33"/>
      <c r="DXM33" s="22"/>
      <c r="DXN33" s="22"/>
      <c r="DXO33" s="22"/>
      <c r="DXP33" s="15"/>
      <c r="DXQ33" s="23"/>
      <c r="DXR33" s="21"/>
      <c r="DXS33"/>
      <c r="DXT33" s="4"/>
      <c r="DXU33" s="4"/>
      <c r="DXV33"/>
      <c r="DXW33" s="22"/>
      <c r="DXX33" s="22"/>
      <c r="DXY33" s="22"/>
      <c r="DXZ33" s="15"/>
      <c r="DYA33" s="23"/>
      <c r="DYB33" s="21"/>
      <c r="DYC33"/>
      <c r="DYD33" s="4"/>
      <c r="DYE33" s="4"/>
      <c r="DYF33"/>
      <c r="DYG33" s="22"/>
      <c r="DYH33" s="22"/>
      <c r="DYI33" s="22"/>
      <c r="DYJ33" s="15"/>
      <c r="DYK33" s="23"/>
      <c r="DYL33" s="21"/>
      <c r="DYM33"/>
      <c r="DYN33" s="4"/>
      <c r="DYO33" s="4"/>
      <c r="DYP33"/>
      <c r="DYQ33" s="22"/>
      <c r="DYR33" s="22"/>
      <c r="DYS33" s="22"/>
      <c r="DYT33" s="15"/>
      <c r="DYU33" s="23"/>
      <c r="DYV33" s="21"/>
      <c r="DYW33"/>
      <c r="DYX33" s="4"/>
      <c r="DYY33" s="4"/>
      <c r="DYZ33"/>
      <c r="DZA33" s="22"/>
      <c r="DZB33" s="22"/>
      <c r="DZC33" s="22"/>
      <c r="DZD33" s="15"/>
      <c r="DZE33" s="23"/>
      <c r="DZF33" s="21"/>
      <c r="DZG33"/>
      <c r="DZH33" s="4"/>
      <c r="DZI33" s="4"/>
      <c r="DZJ33"/>
      <c r="DZK33" s="22"/>
      <c r="DZL33" s="22"/>
      <c r="DZM33" s="22"/>
      <c r="DZN33" s="15"/>
      <c r="DZO33" s="23"/>
      <c r="DZP33" s="21"/>
      <c r="DZQ33"/>
      <c r="DZR33" s="4"/>
      <c r="DZS33" s="4"/>
      <c r="DZT33"/>
      <c r="DZU33" s="22"/>
      <c r="DZV33" s="22"/>
      <c r="DZW33" s="22"/>
      <c r="DZX33" s="15"/>
      <c r="DZY33" s="23"/>
      <c r="DZZ33" s="21"/>
      <c r="EAA33"/>
      <c r="EAB33" s="4"/>
      <c r="EAC33" s="4"/>
      <c r="EAD33"/>
      <c r="EAE33" s="22"/>
      <c r="EAF33" s="22"/>
      <c r="EAG33" s="22"/>
      <c r="EAH33" s="15"/>
      <c r="EAI33" s="23"/>
      <c r="EAJ33" s="21"/>
      <c r="EAK33"/>
      <c r="EAL33" s="4"/>
      <c r="EAM33" s="4"/>
      <c r="EAN33"/>
      <c r="EAO33" s="22"/>
      <c r="EAP33" s="22"/>
      <c r="EAQ33" s="22"/>
      <c r="EAR33" s="15"/>
      <c r="EAS33" s="23"/>
      <c r="EAT33" s="21"/>
      <c r="EAU33"/>
      <c r="EAV33" s="4"/>
      <c r="EAW33" s="4"/>
      <c r="EAX33"/>
      <c r="EAY33" s="22"/>
      <c r="EAZ33" s="22"/>
      <c r="EBA33" s="22"/>
      <c r="EBB33" s="15"/>
      <c r="EBC33" s="23"/>
      <c r="EBD33" s="21"/>
      <c r="EBE33"/>
      <c r="EBF33" s="4"/>
      <c r="EBG33" s="4"/>
      <c r="EBH33"/>
      <c r="EBI33" s="22"/>
      <c r="EBJ33" s="22"/>
      <c r="EBK33" s="22"/>
      <c r="EBL33" s="15"/>
      <c r="EBM33" s="23"/>
      <c r="EBN33" s="21"/>
      <c r="EBO33"/>
      <c r="EBP33" s="4"/>
      <c r="EBQ33" s="4"/>
      <c r="EBR33"/>
      <c r="EBS33" s="22"/>
      <c r="EBT33" s="22"/>
      <c r="EBU33" s="22"/>
      <c r="EBV33" s="15"/>
      <c r="EBW33" s="23"/>
      <c r="EBX33" s="21"/>
      <c r="EBY33"/>
      <c r="EBZ33" s="4"/>
      <c r="ECA33" s="4"/>
      <c r="ECB33"/>
      <c r="ECC33" s="22"/>
      <c r="ECD33" s="22"/>
      <c r="ECE33" s="22"/>
      <c r="ECF33" s="15"/>
      <c r="ECG33" s="23"/>
      <c r="ECH33" s="21"/>
      <c r="ECI33"/>
      <c r="ECJ33" s="4"/>
      <c r="ECK33" s="4"/>
      <c r="ECL33"/>
      <c r="ECM33" s="22"/>
      <c r="ECN33" s="22"/>
      <c r="ECO33" s="22"/>
      <c r="ECP33" s="15"/>
      <c r="ECQ33" s="23"/>
      <c r="ECR33" s="21"/>
      <c r="ECS33"/>
      <c r="ECT33" s="4"/>
      <c r="ECU33" s="4"/>
      <c r="ECV33"/>
      <c r="ECW33" s="22"/>
      <c r="ECX33" s="22"/>
      <c r="ECY33" s="22"/>
      <c r="ECZ33" s="15"/>
      <c r="EDA33" s="23"/>
      <c r="EDB33" s="21"/>
      <c r="EDC33"/>
      <c r="EDD33" s="4"/>
      <c r="EDE33" s="4"/>
      <c r="EDF33"/>
      <c r="EDG33" s="22"/>
      <c r="EDH33" s="22"/>
      <c r="EDI33" s="22"/>
      <c r="EDJ33" s="15"/>
      <c r="EDK33" s="23"/>
      <c r="EDL33" s="21"/>
      <c r="EDM33"/>
      <c r="EDN33" s="4"/>
      <c r="EDO33" s="4"/>
      <c r="EDP33"/>
      <c r="EDQ33" s="22"/>
      <c r="EDR33" s="22"/>
      <c r="EDS33" s="22"/>
      <c r="EDT33" s="15"/>
      <c r="EDU33" s="23"/>
      <c r="EDV33" s="21"/>
      <c r="EDW33"/>
      <c r="EDX33" s="4"/>
      <c r="EDY33" s="4"/>
      <c r="EDZ33"/>
      <c r="EEA33" s="22"/>
      <c r="EEB33" s="22"/>
      <c r="EEC33" s="22"/>
      <c r="EED33" s="15"/>
      <c r="EEE33" s="23"/>
      <c r="EEF33" s="21"/>
      <c r="EEG33"/>
      <c r="EEH33" s="4"/>
      <c r="EEI33" s="4"/>
      <c r="EEJ33"/>
      <c r="EEK33" s="22"/>
      <c r="EEL33" s="22"/>
      <c r="EEM33" s="22"/>
      <c r="EEN33" s="15"/>
      <c r="EEO33" s="23"/>
      <c r="EEP33" s="21"/>
      <c r="EEQ33"/>
      <c r="EER33" s="4"/>
      <c r="EES33" s="4"/>
      <c r="EET33"/>
      <c r="EEU33" s="22"/>
      <c r="EEV33" s="22"/>
      <c r="EEW33" s="22"/>
      <c r="EEX33" s="15"/>
      <c r="EEY33" s="23"/>
      <c r="EEZ33" s="21"/>
      <c r="EFA33"/>
      <c r="EFB33" s="4"/>
      <c r="EFC33" s="4"/>
      <c r="EFD33"/>
      <c r="EFE33" s="22"/>
      <c r="EFF33" s="22"/>
      <c r="EFG33" s="22"/>
      <c r="EFH33" s="15"/>
      <c r="EFI33" s="23"/>
      <c r="EFJ33" s="21"/>
      <c r="EFK33"/>
      <c r="EFL33" s="4"/>
      <c r="EFM33" s="4"/>
      <c r="EFN33"/>
      <c r="EFO33" s="22"/>
      <c r="EFP33" s="22"/>
      <c r="EFQ33" s="22"/>
      <c r="EFR33" s="15"/>
      <c r="EFS33" s="23"/>
      <c r="EFT33" s="21"/>
      <c r="EFU33"/>
      <c r="EFV33" s="4"/>
      <c r="EFW33" s="4"/>
      <c r="EFX33"/>
      <c r="EFY33" s="22"/>
      <c r="EFZ33" s="22"/>
      <c r="EGA33" s="22"/>
      <c r="EGB33" s="15"/>
      <c r="EGC33" s="23"/>
      <c r="EGD33" s="21"/>
      <c r="EGE33"/>
      <c r="EGF33" s="4"/>
      <c r="EGG33" s="4"/>
      <c r="EGH33"/>
      <c r="EGI33" s="22"/>
      <c r="EGJ33" s="22"/>
      <c r="EGK33" s="22"/>
      <c r="EGL33" s="15"/>
      <c r="EGM33" s="23"/>
      <c r="EGN33" s="21"/>
      <c r="EGO33"/>
      <c r="EGP33" s="4"/>
      <c r="EGQ33" s="4"/>
      <c r="EGR33"/>
      <c r="EGS33" s="22"/>
      <c r="EGT33" s="22"/>
      <c r="EGU33" s="22"/>
      <c r="EGV33" s="15"/>
      <c r="EGW33" s="23"/>
      <c r="EGX33" s="21"/>
      <c r="EGY33"/>
      <c r="EGZ33" s="4"/>
      <c r="EHA33" s="4"/>
      <c r="EHB33"/>
      <c r="EHC33" s="22"/>
      <c r="EHD33" s="22"/>
      <c r="EHE33" s="22"/>
      <c r="EHF33" s="15"/>
      <c r="EHG33" s="23"/>
      <c r="EHH33" s="21"/>
      <c r="EHI33"/>
      <c r="EHJ33" s="4"/>
      <c r="EHK33" s="4"/>
      <c r="EHL33"/>
      <c r="EHM33" s="22"/>
      <c r="EHN33" s="22"/>
      <c r="EHO33" s="22"/>
      <c r="EHP33" s="15"/>
      <c r="EHQ33" s="23"/>
      <c r="EHR33" s="21"/>
      <c r="EHS33"/>
      <c r="EHT33" s="4"/>
      <c r="EHU33" s="4"/>
      <c r="EHV33"/>
      <c r="EHW33" s="22"/>
      <c r="EHX33" s="22"/>
      <c r="EHY33" s="22"/>
      <c r="EHZ33" s="15"/>
      <c r="EIA33" s="23"/>
      <c r="EIB33" s="21"/>
      <c r="EIC33"/>
      <c r="EID33" s="4"/>
      <c r="EIE33" s="4"/>
      <c r="EIF33"/>
      <c r="EIG33" s="22"/>
      <c r="EIH33" s="22"/>
      <c r="EII33" s="22"/>
      <c r="EIJ33" s="15"/>
      <c r="EIK33" s="23"/>
      <c r="EIL33" s="21"/>
      <c r="EIM33"/>
      <c r="EIN33" s="4"/>
      <c r="EIO33" s="4"/>
      <c r="EIP33"/>
      <c r="EIQ33" s="22"/>
      <c r="EIR33" s="22"/>
      <c r="EIS33" s="22"/>
      <c r="EIT33" s="15"/>
      <c r="EIU33" s="23"/>
      <c r="EIV33" s="21"/>
      <c r="EIW33"/>
      <c r="EIX33" s="4"/>
      <c r="EIY33" s="4"/>
      <c r="EIZ33"/>
      <c r="EJA33" s="22"/>
      <c r="EJB33" s="22"/>
      <c r="EJC33" s="22"/>
      <c r="EJD33" s="15"/>
      <c r="EJE33" s="23"/>
      <c r="EJF33" s="21"/>
      <c r="EJG33"/>
      <c r="EJH33" s="4"/>
      <c r="EJI33" s="4"/>
      <c r="EJJ33"/>
      <c r="EJK33" s="22"/>
      <c r="EJL33" s="22"/>
      <c r="EJM33" s="22"/>
      <c r="EJN33" s="15"/>
      <c r="EJO33" s="23"/>
      <c r="EJP33" s="21"/>
      <c r="EJQ33"/>
      <c r="EJR33" s="4"/>
      <c r="EJS33" s="4"/>
      <c r="EJT33"/>
      <c r="EJU33" s="22"/>
      <c r="EJV33" s="22"/>
      <c r="EJW33" s="22"/>
      <c r="EJX33" s="15"/>
      <c r="EJY33" s="23"/>
      <c r="EJZ33" s="21"/>
      <c r="EKA33"/>
      <c r="EKB33" s="4"/>
      <c r="EKC33" s="4"/>
      <c r="EKD33"/>
      <c r="EKE33" s="22"/>
      <c r="EKF33" s="22"/>
      <c r="EKG33" s="22"/>
      <c r="EKH33" s="15"/>
      <c r="EKI33" s="23"/>
      <c r="EKJ33" s="21"/>
      <c r="EKK33"/>
      <c r="EKL33" s="4"/>
      <c r="EKM33" s="4"/>
      <c r="EKN33"/>
      <c r="EKO33" s="22"/>
      <c r="EKP33" s="22"/>
      <c r="EKQ33" s="22"/>
      <c r="EKR33" s="15"/>
      <c r="EKS33" s="23"/>
      <c r="EKT33" s="21"/>
      <c r="EKU33"/>
      <c r="EKV33" s="4"/>
      <c r="EKW33" s="4"/>
      <c r="EKX33"/>
      <c r="EKY33" s="22"/>
      <c r="EKZ33" s="22"/>
      <c r="ELA33" s="22"/>
      <c r="ELB33" s="15"/>
      <c r="ELC33" s="23"/>
      <c r="ELD33" s="21"/>
      <c r="ELE33"/>
      <c r="ELF33" s="4"/>
      <c r="ELG33" s="4"/>
      <c r="ELH33"/>
      <c r="ELI33" s="22"/>
      <c r="ELJ33" s="22"/>
      <c r="ELK33" s="22"/>
      <c r="ELL33" s="15"/>
      <c r="ELM33" s="23"/>
      <c r="ELN33" s="21"/>
      <c r="ELO33"/>
      <c r="ELP33" s="4"/>
      <c r="ELQ33" s="4"/>
      <c r="ELR33"/>
      <c r="ELS33" s="22"/>
      <c r="ELT33" s="22"/>
      <c r="ELU33" s="22"/>
      <c r="ELV33" s="15"/>
      <c r="ELW33" s="23"/>
      <c r="ELX33" s="21"/>
      <c r="ELY33"/>
      <c r="ELZ33" s="4"/>
      <c r="EMA33" s="4"/>
      <c r="EMB33"/>
      <c r="EMC33" s="22"/>
      <c r="EMD33" s="22"/>
      <c r="EME33" s="22"/>
      <c r="EMF33" s="15"/>
      <c r="EMG33" s="23"/>
      <c r="EMH33" s="21"/>
      <c r="EMI33"/>
      <c r="EMJ33" s="4"/>
      <c r="EMK33" s="4"/>
      <c r="EML33"/>
      <c r="EMM33" s="22"/>
      <c r="EMN33" s="22"/>
      <c r="EMO33" s="22"/>
      <c r="EMP33" s="15"/>
      <c r="EMQ33" s="23"/>
      <c r="EMR33" s="21"/>
      <c r="EMS33"/>
      <c r="EMT33" s="4"/>
      <c r="EMU33" s="4"/>
      <c r="EMV33"/>
      <c r="EMW33" s="22"/>
      <c r="EMX33" s="22"/>
      <c r="EMY33" s="22"/>
      <c r="EMZ33" s="15"/>
      <c r="ENA33" s="23"/>
      <c r="ENB33" s="21"/>
      <c r="ENC33"/>
      <c r="END33" s="4"/>
      <c r="ENE33" s="4"/>
      <c r="ENF33"/>
      <c r="ENG33" s="22"/>
      <c r="ENH33" s="22"/>
      <c r="ENI33" s="22"/>
      <c r="ENJ33" s="15"/>
      <c r="ENK33" s="23"/>
      <c r="ENL33" s="21"/>
      <c r="ENM33"/>
      <c r="ENN33" s="4"/>
      <c r="ENO33" s="4"/>
      <c r="ENP33"/>
      <c r="ENQ33" s="22"/>
      <c r="ENR33" s="22"/>
      <c r="ENS33" s="22"/>
      <c r="ENT33" s="15"/>
      <c r="ENU33" s="23"/>
      <c r="ENV33" s="21"/>
      <c r="ENW33"/>
      <c r="ENX33" s="4"/>
      <c r="ENY33" s="4"/>
      <c r="ENZ33"/>
      <c r="EOA33" s="22"/>
      <c r="EOB33" s="22"/>
      <c r="EOC33" s="22"/>
      <c r="EOD33" s="15"/>
      <c r="EOE33" s="23"/>
      <c r="EOF33" s="21"/>
      <c r="EOG33"/>
      <c r="EOH33" s="4"/>
      <c r="EOI33" s="4"/>
      <c r="EOJ33"/>
      <c r="EOK33" s="22"/>
      <c r="EOL33" s="22"/>
      <c r="EOM33" s="22"/>
      <c r="EON33" s="15"/>
      <c r="EOO33" s="23"/>
      <c r="EOP33" s="21"/>
      <c r="EOQ33"/>
      <c r="EOR33" s="4"/>
      <c r="EOS33" s="4"/>
      <c r="EOT33"/>
      <c r="EOU33" s="22"/>
      <c r="EOV33" s="22"/>
      <c r="EOW33" s="22"/>
      <c r="EOX33" s="15"/>
      <c r="EOY33" s="23"/>
      <c r="EOZ33" s="21"/>
      <c r="EPA33"/>
      <c r="EPB33" s="4"/>
      <c r="EPC33" s="4"/>
      <c r="EPD33"/>
      <c r="EPE33" s="22"/>
      <c r="EPF33" s="22"/>
      <c r="EPG33" s="22"/>
      <c r="EPH33" s="15"/>
      <c r="EPI33" s="23"/>
      <c r="EPJ33" s="21"/>
      <c r="EPK33"/>
      <c r="EPL33" s="4"/>
      <c r="EPM33" s="4"/>
      <c r="EPN33"/>
      <c r="EPO33" s="22"/>
      <c r="EPP33" s="22"/>
      <c r="EPQ33" s="22"/>
      <c r="EPR33" s="15"/>
      <c r="EPS33" s="23"/>
      <c r="EPT33" s="21"/>
      <c r="EPU33"/>
      <c r="EPV33" s="4"/>
      <c r="EPW33" s="4"/>
      <c r="EPX33"/>
      <c r="EPY33" s="22"/>
      <c r="EPZ33" s="22"/>
      <c r="EQA33" s="22"/>
      <c r="EQB33" s="15"/>
      <c r="EQC33" s="23"/>
      <c r="EQD33" s="21"/>
      <c r="EQE33"/>
      <c r="EQF33" s="4"/>
      <c r="EQG33" s="4"/>
      <c r="EQH33"/>
      <c r="EQI33" s="22"/>
      <c r="EQJ33" s="22"/>
      <c r="EQK33" s="22"/>
      <c r="EQL33" s="15"/>
      <c r="EQM33" s="23"/>
      <c r="EQN33" s="21"/>
      <c r="EQO33"/>
      <c r="EQP33" s="4"/>
      <c r="EQQ33" s="4"/>
      <c r="EQR33"/>
      <c r="EQS33" s="22"/>
      <c r="EQT33" s="22"/>
      <c r="EQU33" s="22"/>
      <c r="EQV33" s="15"/>
      <c r="EQW33" s="23"/>
      <c r="EQX33" s="21"/>
      <c r="EQY33"/>
      <c r="EQZ33" s="4"/>
      <c r="ERA33" s="4"/>
      <c r="ERB33"/>
      <c r="ERC33" s="22"/>
      <c r="ERD33" s="22"/>
      <c r="ERE33" s="22"/>
      <c r="ERF33" s="15"/>
      <c r="ERG33" s="23"/>
      <c r="ERH33" s="21"/>
      <c r="ERI33"/>
      <c r="ERJ33" s="4"/>
      <c r="ERK33" s="4"/>
      <c r="ERL33"/>
      <c r="ERM33" s="22"/>
      <c r="ERN33" s="22"/>
      <c r="ERO33" s="22"/>
      <c r="ERP33" s="15"/>
      <c r="ERQ33" s="23"/>
      <c r="ERR33" s="21"/>
      <c r="ERS33"/>
      <c r="ERT33" s="4"/>
      <c r="ERU33" s="4"/>
      <c r="ERV33"/>
      <c r="ERW33" s="22"/>
      <c r="ERX33" s="22"/>
      <c r="ERY33" s="22"/>
      <c r="ERZ33" s="15"/>
      <c r="ESA33" s="23"/>
      <c r="ESB33" s="21"/>
      <c r="ESC33"/>
      <c r="ESD33" s="4"/>
      <c r="ESE33" s="4"/>
      <c r="ESF33"/>
      <c r="ESG33" s="22"/>
      <c r="ESH33" s="22"/>
      <c r="ESI33" s="22"/>
      <c r="ESJ33" s="15"/>
      <c r="ESK33" s="23"/>
      <c r="ESL33" s="21"/>
      <c r="ESM33"/>
      <c r="ESN33" s="4"/>
      <c r="ESO33" s="4"/>
      <c r="ESP33"/>
      <c r="ESQ33" s="22"/>
      <c r="ESR33" s="22"/>
      <c r="ESS33" s="22"/>
      <c r="EST33" s="15"/>
      <c r="ESU33" s="23"/>
      <c r="ESV33" s="21"/>
      <c r="ESW33"/>
      <c r="ESX33" s="4"/>
      <c r="ESY33" s="4"/>
      <c r="ESZ33"/>
      <c r="ETA33" s="22"/>
      <c r="ETB33" s="22"/>
      <c r="ETC33" s="22"/>
      <c r="ETD33" s="15"/>
      <c r="ETE33" s="23"/>
      <c r="ETF33" s="21"/>
      <c r="ETG33"/>
      <c r="ETH33" s="4"/>
      <c r="ETI33" s="4"/>
      <c r="ETJ33"/>
      <c r="ETK33" s="22"/>
      <c r="ETL33" s="22"/>
      <c r="ETM33" s="22"/>
      <c r="ETN33" s="15"/>
      <c r="ETO33" s="23"/>
      <c r="ETP33" s="21"/>
      <c r="ETQ33"/>
      <c r="ETR33" s="4"/>
      <c r="ETS33" s="4"/>
      <c r="ETT33"/>
      <c r="ETU33" s="22"/>
      <c r="ETV33" s="22"/>
      <c r="ETW33" s="22"/>
      <c r="ETX33" s="15"/>
      <c r="ETY33" s="23"/>
      <c r="ETZ33" s="21"/>
      <c r="EUA33"/>
      <c r="EUB33" s="4"/>
      <c r="EUC33" s="4"/>
      <c r="EUD33"/>
      <c r="EUE33" s="22"/>
      <c r="EUF33" s="22"/>
      <c r="EUG33" s="22"/>
      <c r="EUH33" s="15"/>
      <c r="EUI33" s="23"/>
      <c r="EUJ33" s="21"/>
      <c r="EUK33"/>
      <c r="EUL33" s="4"/>
      <c r="EUM33" s="4"/>
      <c r="EUN33"/>
      <c r="EUO33" s="22"/>
      <c r="EUP33" s="22"/>
      <c r="EUQ33" s="22"/>
      <c r="EUR33" s="15"/>
      <c r="EUS33" s="23"/>
      <c r="EUT33" s="21"/>
      <c r="EUU33"/>
      <c r="EUV33" s="4"/>
      <c r="EUW33" s="4"/>
      <c r="EUX33"/>
      <c r="EUY33" s="22"/>
      <c r="EUZ33" s="22"/>
      <c r="EVA33" s="22"/>
      <c r="EVB33" s="15"/>
      <c r="EVC33" s="23"/>
      <c r="EVD33" s="21"/>
      <c r="EVE33"/>
      <c r="EVF33" s="4"/>
      <c r="EVG33" s="4"/>
      <c r="EVH33"/>
      <c r="EVI33" s="22"/>
      <c r="EVJ33" s="22"/>
      <c r="EVK33" s="22"/>
      <c r="EVL33" s="15"/>
      <c r="EVM33" s="23"/>
      <c r="EVN33" s="21"/>
      <c r="EVO33"/>
      <c r="EVP33" s="4"/>
      <c r="EVQ33" s="4"/>
      <c r="EVR33"/>
      <c r="EVS33" s="22"/>
      <c r="EVT33" s="22"/>
      <c r="EVU33" s="22"/>
      <c r="EVV33" s="15"/>
      <c r="EVW33" s="23"/>
      <c r="EVX33" s="21"/>
      <c r="EVY33"/>
      <c r="EVZ33" s="4"/>
      <c r="EWA33" s="4"/>
      <c r="EWB33"/>
      <c r="EWC33" s="22"/>
      <c r="EWD33" s="22"/>
      <c r="EWE33" s="22"/>
      <c r="EWF33" s="15"/>
      <c r="EWG33" s="23"/>
      <c r="EWH33" s="21"/>
      <c r="EWI33"/>
      <c r="EWJ33" s="4"/>
      <c r="EWK33" s="4"/>
      <c r="EWL33"/>
      <c r="EWM33" s="22"/>
      <c r="EWN33" s="22"/>
      <c r="EWO33" s="22"/>
      <c r="EWP33" s="15"/>
      <c r="EWQ33" s="23"/>
      <c r="EWR33" s="21"/>
      <c r="EWS33"/>
      <c r="EWT33" s="4"/>
      <c r="EWU33" s="4"/>
      <c r="EWV33"/>
      <c r="EWW33" s="22"/>
      <c r="EWX33" s="22"/>
      <c r="EWY33" s="22"/>
      <c r="EWZ33" s="15"/>
      <c r="EXA33" s="23"/>
      <c r="EXB33" s="21"/>
      <c r="EXC33"/>
      <c r="EXD33" s="4"/>
      <c r="EXE33" s="4"/>
      <c r="EXF33"/>
      <c r="EXG33" s="22"/>
      <c r="EXH33" s="22"/>
      <c r="EXI33" s="22"/>
      <c r="EXJ33" s="15"/>
      <c r="EXK33" s="23"/>
      <c r="EXL33" s="21"/>
      <c r="EXM33"/>
      <c r="EXN33" s="4"/>
      <c r="EXO33" s="4"/>
      <c r="EXP33"/>
      <c r="EXQ33" s="22"/>
      <c r="EXR33" s="22"/>
      <c r="EXS33" s="22"/>
      <c r="EXT33" s="15"/>
      <c r="EXU33" s="23"/>
      <c r="EXV33" s="21"/>
      <c r="EXW33"/>
      <c r="EXX33" s="4"/>
      <c r="EXY33" s="4"/>
      <c r="EXZ33"/>
      <c r="EYA33" s="22"/>
      <c r="EYB33" s="22"/>
      <c r="EYC33" s="22"/>
      <c r="EYD33" s="15"/>
      <c r="EYE33" s="23"/>
      <c r="EYF33" s="21"/>
      <c r="EYG33"/>
      <c r="EYH33" s="4"/>
      <c r="EYI33" s="4"/>
      <c r="EYJ33"/>
      <c r="EYK33" s="22"/>
      <c r="EYL33" s="22"/>
      <c r="EYM33" s="22"/>
      <c r="EYN33" s="15"/>
      <c r="EYO33" s="23"/>
      <c r="EYP33" s="21"/>
      <c r="EYQ33"/>
      <c r="EYR33" s="4"/>
      <c r="EYS33" s="4"/>
      <c r="EYT33"/>
      <c r="EYU33" s="22"/>
      <c r="EYV33" s="22"/>
      <c r="EYW33" s="22"/>
      <c r="EYX33" s="15"/>
      <c r="EYY33" s="23"/>
      <c r="EYZ33" s="21"/>
      <c r="EZA33"/>
      <c r="EZB33" s="4"/>
      <c r="EZC33" s="4"/>
      <c r="EZD33"/>
      <c r="EZE33" s="22"/>
      <c r="EZF33" s="22"/>
      <c r="EZG33" s="22"/>
      <c r="EZH33" s="15"/>
      <c r="EZI33" s="23"/>
      <c r="EZJ33" s="21"/>
      <c r="EZK33"/>
      <c r="EZL33" s="4"/>
      <c r="EZM33" s="4"/>
      <c r="EZN33"/>
      <c r="EZO33" s="22"/>
      <c r="EZP33" s="22"/>
      <c r="EZQ33" s="22"/>
      <c r="EZR33" s="15"/>
      <c r="EZS33" s="23"/>
      <c r="EZT33" s="21"/>
      <c r="EZU33"/>
      <c r="EZV33" s="4"/>
      <c r="EZW33" s="4"/>
      <c r="EZX33"/>
      <c r="EZY33" s="22"/>
      <c r="EZZ33" s="22"/>
      <c r="FAA33" s="22"/>
      <c r="FAB33" s="15"/>
      <c r="FAC33" s="23"/>
      <c r="FAD33" s="21"/>
      <c r="FAE33"/>
      <c r="FAF33" s="4"/>
      <c r="FAG33" s="4"/>
      <c r="FAH33"/>
      <c r="FAI33" s="22"/>
      <c r="FAJ33" s="22"/>
      <c r="FAK33" s="22"/>
      <c r="FAL33" s="15"/>
      <c r="FAM33" s="23"/>
      <c r="FAN33" s="21"/>
      <c r="FAO33"/>
      <c r="FAP33" s="4"/>
      <c r="FAQ33" s="4"/>
      <c r="FAR33"/>
      <c r="FAS33" s="22"/>
      <c r="FAT33" s="22"/>
      <c r="FAU33" s="22"/>
      <c r="FAV33" s="15"/>
      <c r="FAW33" s="23"/>
      <c r="FAX33" s="21"/>
      <c r="FAY33"/>
      <c r="FAZ33" s="4"/>
      <c r="FBA33" s="4"/>
      <c r="FBB33"/>
      <c r="FBC33" s="22"/>
      <c r="FBD33" s="22"/>
      <c r="FBE33" s="22"/>
      <c r="FBF33" s="15"/>
      <c r="FBG33" s="23"/>
      <c r="FBH33" s="21"/>
      <c r="FBI33"/>
      <c r="FBJ33" s="4"/>
      <c r="FBK33" s="4"/>
      <c r="FBL33"/>
      <c r="FBM33" s="22"/>
      <c r="FBN33" s="22"/>
      <c r="FBO33" s="22"/>
      <c r="FBP33" s="15"/>
      <c r="FBQ33" s="23"/>
      <c r="FBR33" s="21"/>
      <c r="FBS33"/>
      <c r="FBT33" s="4"/>
      <c r="FBU33" s="4"/>
      <c r="FBV33"/>
      <c r="FBW33" s="22"/>
      <c r="FBX33" s="22"/>
      <c r="FBY33" s="22"/>
      <c r="FBZ33" s="15"/>
      <c r="FCA33" s="23"/>
      <c r="FCB33" s="21"/>
      <c r="FCC33"/>
      <c r="FCD33" s="4"/>
      <c r="FCE33" s="4"/>
      <c r="FCF33"/>
      <c r="FCG33" s="22"/>
      <c r="FCH33" s="22"/>
      <c r="FCI33" s="22"/>
      <c r="FCJ33" s="15"/>
      <c r="FCK33" s="23"/>
      <c r="FCL33" s="21"/>
      <c r="FCM33"/>
      <c r="FCN33" s="4"/>
      <c r="FCO33" s="4"/>
      <c r="FCP33"/>
      <c r="FCQ33" s="22"/>
      <c r="FCR33" s="22"/>
      <c r="FCS33" s="22"/>
      <c r="FCT33" s="15"/>
      <c r="FCU33" s="23"/>
      <c r="FCV33" s="21"/>
      <c r="FCW33"/>
      <c r="FCX33" s="4"/>
      <c r="FCY33" s="4"/>
      <c r="FCZ33"/>
      <c r="FDA33" s="22"/>
      <c r="FDB33" s="22"/>
      <c r="FDC33" s="22"/>
      <c r="FDD33" s="15"/>
      <c r="FDE33" s="23"/>
      <c r="FDF33" s="21"/>
      <c r="FDG33"/>
      <c r="FDH33" s="4"/>
      <c r="FDI33" s="4"/>
      <c r="FDJ33"/>
      <c r="FDK33" s="22"/>
      <c r="FDL33" s="22"/>
      <c r="FDM33" s="22"/>
      <c r="FDN33" s="15"/>
      <c r="FDO33" s="23"/>
      <c r="FDP33" s="21"/>
      <c r="FDQ33"/>
      <c r="FDR33" s="4"/>
      <c r="FDS33" s="4"/>
      <c r="FDT33"/>
      <c r="FDU33" s="22"/>
      <c r="FDV33" s="22"/>
      <c r="FDW33" s="22"/>
      <c r="FDX33" s="15"/>
      <c r="FDY33" s="23"/>
      <c r="FDZ33" s="21"/>
      <c r="FEA33"/>
      <c r="FEB33" s="4"/>
      <c r="FEC33" s="4"/>
      <c r="FED33"/>
      <c r="FEE33" s="22"/>
      <c r="FEF33" s="22"/>
      <c r="FEG33" s="22"/>
      <c r="FEH33" s="15"/>
      <c r="FEI33" s="23"/>
      <c r="FEJ33" s="21"/>
      <c r="FEK33"/>
      <c r="FEL33" s="4"/>
      <c r="FEM33" s="4"/>
      <c r="FEN33"/>
      <c r="FEO33" s="22"/>
      <c r="FEP33" s="22"/>
      <c r="FEQ33" s="22"/>
      <c r="FER33" s="15"/>
      <c r="FES33" s="23"/>
      <c r="FET33" s="21"/>
      <c r="FEU33"/>
      <c r="FEV33" s="4"/>
      <c r="FEW33" s="4"/>
      <c r="FEX33"/>
      <c r="FEY33" s="22"/>
      <c r="FEZ33" s="22"/>
      <c r="FFA33" s="22"/>
      <c r="FFB33" s="15"/>
      <c r="FFC33" s="23"/>
      <c r="FFD33" s="21"/>
      <c r="FFE33"/>
      <c r="FFF33" s="4"/>
      <c r="FFG33" s="4"/>
      <c r="FFH33"/>
      <c r="FFI33" s="22"/>
      <c r="FFJ33" s="22"/>
      <c r="FFK33" s="22"/>
      <c r="FFL33" s="15"/>
      <c r="FFM33" s="23"/>
      <c r="FFN33" s="21"/>
      <c r="FFO33"/>
      <c r="FFP33" s="4"/>
      <c r="FFQ33" s="4"/>
      <c r="FFR33"/>
      <c r="FFS33" s="22"/>
      <c r="FFT33" s="22"/>
      <c r="FFU33" s="22"/>
      <c r="FFV33" s="15"/>
      <c r="FFW33" s="23"/>
      <c r="FFX33" s="21"/>
      <c r="FFY33"/>
      <c r="FFZ33" s="4"/>
      <c r="FGA33" s="4"/>
      <c r="FGB33"/>
      <c r="FGC33" s="22"/>
      <c r="FGD33" s="22"/>
      <c r="FGE33" s="22"/>
      <c r="FGF33" s="15"/>
      <c r="FGG33" s="23"/>
      <c r="FGH33" s="21"/>
      <c r="FGI33"/>
      <c r="FGJ33" s="4"/>
      <c r="FGK33" s="4"/>
      <c r="FGL33"/>
      <c r="FGM33" s="22"/>
      <c r="FGN33" s="22"/>
      <c r="FGO33" s="22"/>
      <c r="FGP33" s="15"/>
      <c r="FGQ33" s="23"/>
      <c r="FGR33" s="21"/>
      <c r="FGS33"/>
      <c r="FGT33" s="4"/>
      <c r="FGU33" s="4"/>
      <c r="FGV33"/>
      <c r="FGW33" s="22"/>
      <c r="FGX33" s="22"/>
      <c r="FGY33" s="22"/>
      <c r="FGZ33" s="15"/>
      <c r="FHA33" s="23"/>
      <c r="FHB33" s="21"/>
      <c r="FHC33"/>
      <c r="FHD33" s="4"/>
      <c r="FHE33" s="4"/>
      <c r="FHF33"/>
      <c r="FHG33" s="22"/>
      <c r="FHH33" s="22"/>
      <c r="FHI33" s="22"/>
      <c r="FHJ33" s="15"/>
      <c r="FHK33" s="23"/>
      <c r="FHL33" s="21"/>
      <c r="FHM33"/>
      <c r="FHN33" s="4"/>
      <c r="FHO33" s="4"/>
      <c r="FHP33"/>
      <c r="FHQ33" s="22"/>
      <c r="FHR33" s="22"/>
      <c r="FHS33" s="22"/>
      <c r="FHT33" s="15"/>
      <c r="FHU33" s="23"/>
      <c r="FHV33" s="21"/>
      <c r="FHW33"/>
      <c r="FHX33" s="4"/>
      <c r="FHY33" s="4"/>
      <c r="FHZ33"/>
      <c r="FIA33" s="22"/>
      <c r="FIB33" s="22"/>
      <c r="FIC33" s="22"/>
      <c r="FID33" s="15"/>
      <c r="FIE33" s="23"/>
      <c r="FIF33" s="21"/>
      <c r="FIG33"/>
      <c r="FIH33" s="4"/>
      <c r="FII33" s="4"/>
      <c r="FIJ33"/>
      <c r="FIK33" s="22"/>
      <c r="FIL33" s="22"/>
      <c r="FIM33" s="22"/>
      <c r="FIN33" s="15"/>
      <c r="FIO33" s="23"/>
      <c r="FIP33" s="21"/>
      <c r="FIQ33"/>
      <c r="FIR33" s="4"/>
      <c r="FIS33" s="4"/>
      <c r="FIT33"/>
      <c r="FIU33" s="22"/>
      <c r="FIV33" s="22"/>
      <c r="FIW33" s="22"/>
      <c r="FIX33" s="15"/>
      <c r="FIY33" s="23"/>
      <c r="FIZ33" s="21"/>
      <c r="FJA33"/>
      <c r="FJB33" s="4"/>
      <c r="FJC33" s="4"/>
      <c r="FJD33"/>
      <c r="FJE33" s="22"/>
      <c r="FJF33" s="22"/>
      <c r="FJG33" s="22"/>
      <c r="FJH33" s="15"/>
      <c r="FJI33" s="23"/>
      <c r="FJJ33" s="21"/>
      <c r="FJK33"/>
      <c r="FJL33" s="4"/>
      <c r="FJM33" s="4"/>
      <c r="FJN33"/>
      <c r="FJO33" s="22"/>
      <c r="FJP33" s="22"/>
      <c r="FJQ33" s="22"/>
      <c r="FJR33" s="15"/>
      <c r="FJS33" s="23"/>
      <c r="FJT33" s="21"/>
      <c r="FJU33"/>
      <c r="FJV33" s="4"/>
      <c r="FJW33" s="4"/>
      <c r="FJX33"/>
      <c r="FJY33" s="22"/>
      <c r="FJZ33" s="22"/>
      <c r="FKA33" s="22"/>
      <c r="FKB33" s="15"/>
      <c r="FKC33" s="23"/>
      <c r="FKD33" s="21"/>
      <c r="FKE33"/>
      <c r="FKF33" s="4"/>
      <c r="FKG33" s="4"/>
      <c r="FKH33"/>
      <c r="FKI33" s="22"/>
      <c r="FKJ33" s="22"/>
      <c r="FKK33" s="22"/>
      <c r="FKL33" s="15"/>
      <c r="FKM33" s="23"/>
      <c r="FKN33" s="21"/>
      <c r="FKO33"/>
      <c r="FKP33" s="4"/>
      <c r="FKQ33" s="4"/>
      <c r="FKR33"/>
      <c r="FKS33" s="22"/>
      <c r="FKT33" s="22"/>
      <c r="FKU33" s="22"/>
      <c r="FKV33" s="15"/>
      <c r="FKW33" s="23"/>
      <c r="FKX33" s="21"/>
      <c r="FKY33"/>
      <c r="FKZ33" s="4"/>
      <c r="FLA33" s="4"/>
      <c r="FLB33"/>
      <c r="FLC33" s="22"/>
      <c r="FLD33" s="22"/>
      <c r="FLE33" s="22"/>
      <c r="FLF33" s="15"/>
      <c r="FLG33" s="23"/>
      <c r="FLH33" s="21"/>
      <c r="FLI33"/>
      <c r="FLJ33" s="4"/>
      <c r="FLK33" s="4"/>
      <c r="FLL33"/>
      <c r="FLM33" s="22"/>
      <c r="FLN33" s="22"/>
      <c r="FLO33" s="22"/>
      <c r="FLP33" s="15"/>
      <c r="FLQ33" s="23"/>
      <c r="FLR33" s="21"/>
      <c r="FLS33"/>
      <c r="FLT33" s="4"/>
      <c r="FLU33" s="4"/>
      <c r="FLV33"/>
      <c r="FLW33" s="22"/>
      <c r="FLX33" s="22"/>
      <c r="FLY33" s="22"/>
      <c r="FLZ33" s="15"/>
      <c r="FMA33" s="23"/>
      <c r="FMB33" s="21"/>
      <c r="FMC33"/>
      <c r="FMD33" s="4"/>
      <c r="FME33" s="4"/>
      <c r="FMF33"/>
      <c r="FMG33" s="22"/>
      <c r="FMH33" s="22"/>
      <c r="FMI33" s="22"/>
      <c r="FMJ33" s="15"/>
      <c r="FMK33" s="23"/>
      <c r="FML33" s="21"/>
      <c r="FMM33"/>
      <c r="FMN33" s="4"/>
      <c r="FMO33" s="4"/>
      <c r="FMP33"/>
      <c r="FMQ33" s="22"/>
      <c r="FMR33" s="22"/>
      <c r="FMS33" s="22"/>
      <c r="FMT33" s="15"/>
      <c r="FMU33" s="23"/>
      <c r="FMV33" s="21"/>
      <c r="FMW33"/>
      <c r="FMX33" s="4"/>
      <c r="FMY33" s="4"/>
      <c r="FMZ33"/>
      <c r="FNA33" s="22"/>
      <c r="FNB33" s="22"/>
      <c r="FNC33" s="22"/>
      <c r="FND33" s="15"/>
      <c r="FNE33" s="23"/>
      <c r="FNF33" s="21"/>
      <c r="FNG33"/>
      <c r="FNH33" s="4"/>
      <c r="FNI33" s="4"/>
      <c r="FNJ33"/>
      <c r="FNK33" s="22"/>
      <c r="FNL33" s="22"/>
      <c r="FNM33" s="22"/>
      <c r="FNN33" s="15"/>
      <c r="FNO33" s="23"/>
      <c r="FNP33" s="21"/>
      <c r="FNQ33"/>
      <c r="FNR33" s="4"/>
      <c r="FNS33" s="4"/>
      <c r="FNT33"/>
      <c r="FNU33" s="22"/>
      <c r="FNV33" s="22"/>
      <c r="FNW33" s="22"/>
      <c r="FNX33" s="15"/>
      <c r="FNY33" s="23"/>
      <c r="FNZ33" s="21"/>
      <c r="FOA33"/>
      <c r="FOB33" s="4"/>
      <c r="FOC33" s="4"/>
      <c r="FOD33"/>
      <c r="FOE33" s="22"/>
      <c r="FOF33" s="22"/>
      <c r="FOG33" s="22"/>
      <c r="FOH33" s="15"/>
      <c r="FOI33" s="23"/>
      <c r="FOJ33" s="21"/>
      <c r="FOK33"/>
      <c r="FOL33" s="4"/>
      <c r="FOM33" s="4"/>
      <c r="FON33"/>
      <c r="FOO33" s="22"/>
      <c r="FOP33" s="22"/>
      <c r="FOQ33" s="22"/>
      <c r="FOR33" s="15"/>
      <c r="FOS33" s="23"/>
      <c r="FOT33" s="21"/>
      <c r="FOU33"/>
      <c r="FOV33" s="4"/>
      <c r="FOW33" s="4"/>
      <c r="FOX33"/>
      <c r="FOY33" s="22"/>
      <c r="FOZ33" s="22"/>
      <c r="FPA33" s="22"/>
      <c r="FPB33" s="15"/>
      <c r="FPC33" s="23"/>
      <c r="FPD33" s="21"/>
      <c r="FPE33"/>
      <c r="FPF33" s="4"/>
      <c r="FPG33" s="4"/>
      <c r="FPH33"/>
      <c r="FPI33" s="22"/>
      <c r="FPJ33" s="22"/>
      <c r="FPK33" s="22"/>
      <c r="FPL33" s="15"/>
      <c r="FPM33" s="23"/>
      <c r="FPN33" s="21"/>
      <c r="FPO33"/>
      <c r="FPP33" s="4"/>
      <c r="FPQ33" s="4"/>
      <c r="FPR33"/>
      <c r="FPS33" s="22"/>
      <c r="FPT33" s="22"/>
      <c r="FPU33" s="22"/>
      <c r="FPV33" s="15"/>
      <c r="FPW33" s="23"/>
      <c r="FPX33" s="21"/>
      <c r="FPY33"/>
      <c r="FPZ33" s="4"/>
      <c r="FQA33" s="4"/>
      <c r="FQB33"/>
      <c r="FQC33" s="22"/>
      <c r="FQD33" s="22"/>
      <c r="FQE33" s="22"/>
      <c r="FQF33" s="15"/>
      <c r="FQG33" s="23"/>
      <c r="FQH33" s="21"/>
      <c r="FQI33"/>
      <c r="FQJ33" s="4"/>
      <c r="FQK33" s="4"/>
      <c r="FQL33"/>
      <c r="FQM33" s="22"/>
      <c r="FQN33" s="22"/>
      <c r="FQO33" s="22"/>
      <c r="FQP33" s="15"/>
      <c r="FQQ33" s="23"/>
      <c r="FQR33" s="21"/>
      <c r="FQS33"/>
      <c r="FQT33" s="4"/>
      <c r="FQU33" s="4"/>
      <c r="FQV33"/>
      <c r="FQW33" s="22"/>
      <c r="FQX33" s="22"/>
      <c r="FQY33" s="22"/>
      <c r="FQZ33" s="15"/>
      <c r="FRA33" s="23"/>
      <c r="FRB33" s="21"/>
      <c r="FRC33"/>
      <c r="FRD33" s="4"/>
      <c r="FRE33" s="4"/>
      <c r="FRF33"/>
      <c r="FRG33" s="22"/>
      <c r="FRH33" s="22"/>
      <c r="FRI33" s="22"/>
      <c r="FRJ33" s="15"/>
      <c r="FRK33" s="23"/>
      <c r="FRL33" s="21"/>
      <c r="FRM33"/>
      <c r="FRN33" s="4"/>
      <c r="FRO33" s="4"/>
      <c r="FRP33"/>
      <c r="FRQ33" s="22"/>
      <c r="FRR33" s="22"/>
      <c r="FRS33" s="22"/>
      <c r="FRT33" s="15"/>
      <c r="FRU33" s="23"/>
      <c r="FRV33" s="21"/>
      <c r="FRW33"/>
      <c r="FRX33" s="4"/>
      <c r="FRY33" s="4"/>
      <c r="FRZ33"/>
      <c r="FSA33" s="22"/>
      <c r="FSB33" s="22"/>
      <c r="FSC33" s="22"/>
      <c r="FSD33" s="15"/>
      <c r="FSE33" s="23"/>
      <c r="FSF33" s="21"/>
      <c r="FSG33"/>
      <c r="FSH33" s="4"/>
      <c r="FSI33" s="4"/>
      <c r="FSJ33"/>
      <c r="FSK33" s="22"/>
      <c r="FSL33" s="22"/>
      <c r="FSM33" s="22"/>
      <c r="FSN33" s="15"/>
      <c r="FSO33" s="23"/>
      <c r="FSP33" s="21"/>
      <c r="FSQ33"/>
      <c r="FSR33" s="4"/>
      <c r="FSS33" s="4"/>
      <c r="FST33"/>
      <c r="FSU33" s="22"/>
      <c r="FSV33" s="22"/>
      <c r="FSW33" s="22"/>
      <c r="FSX33" s="15"/>
      <c r="FSY33" s="23"/>
      <c r="FSZ33" s="21"/>
      <c r="FTA33"/>
      <c r="FTB33" s="4"/>
      <c r="FTC33" s="4"/>
      <c r="FTD33"/>
      <c r="FTE33" s="22"/>
      <c r="FTF33" s="22"/>
      <c r="FTG33" s="22"/>
      <c r="FTH33" s="15"/>
      <c r="FTI33" s="23"/>
      <c r="FTJ33" s="21"/>
      <c r="FTK33"/>
      <c r="FTL33" s="4"/>
      <c r="FTM33" s="4"/>
      <c r="FTN33"/>
      <c r="FTO33" s="22"/>
      <c r="FTP33" s="22"/>
      <c r="FTQ33" s="22"/>
      <c r="FTR33" s="15"/>
      <c r="FTS33" s="23"/>
      <c r="FTT33" s="21"/>
      <c r="FTU33"/>
      <c r="FTV33" s="4"/>
      <c r="FTW33" s="4"/>
      <c r="FTX33"/>
      <c r="FTY33" s="22"/>
      <c r="FTZ33" s="22"/>
      <c r="FUA33" s="22"/>
      <c r="FUB33" s="15"/>
      <c r="FUC33" s="23"/>
      <c r="FUD33" s="21"/>
      <c r="FUE33"/>
      <c r="FUF33" s="4"/>
      <c r="FUG33" s="4"/>
      <c r="FUH33"/>
      <c r="FUI33" s="22"/>
      <c r="FUJ33" s="22"/>
      <c r="FUK33" s="22"/>
      <c r="FUL33" s="15"/>
      <c r="FUM33" s="23"/>
      <c r="FUN33" s="21"/>
      <c r="FUO33"/>
      <c r="FUP33" s="4"/>
      <c r="FUQ33" s="4"/>
      <c r="FUR33"/>
      <c r="FUS33" s="22"/>
      <c r="FUT33" s="22"/>
      <c r="FUU33" s="22"/>
      <c r="FUV33" s="15"/>
      <c r="FUW33" s="23"/>
      <c r="FUX33" s="21"/>
      <c r="FUY33"/>
      <c r="FUZ33" s="4"/>
      <c r="FVA33" s="4"/>
      <c r="FVB33"/>
      <c r="FVC33" s="22"/>
      <c r="FVD33" s="22"/>
      <c r="FVE33" s="22"/>
      <c r="FVF33" s="15"/>
      <c r="FVG33" s="23"/>
      <c r="FVH33" s="21"/>
      <c r="FVI33"/>
      <c r="FVJ33" s="4"/>
      <c r="FVK33" s="4"/>
      <c r="FVL33"/>
      <c r="FVM33" s="22"/>
      <c r="FVN33" s="22"/>
      <c r="FVO33" s="22"/>
      <c r="FVP33" s="15"/>
      <c r="FVQ33" s="23"/>
      <c r="FVR33" s="21"/>
      <c r="FVS33"/>
      <c r="FVT33" s="4"/>
      <c r="FVU33" s="4"/>
      <c r="FVV33"/>
      <c r="FVW33" s="22"/>
      <c r="FVX33" s="22"/>
      <c r="FVY33" s="22"/>
      <c r="FVZ33" s="15"/>
      <c r="FWA33" s="23"/>
      <c r="FWB33" s="21"/>
      <c r="FWC33"/>
      <c r="FWD33" s="4"/>
      <c r="FWE33" s="4"/>
      <c r="FWF33"/>
      <c r="FWG33" s="22"/>
      <c r="FWH33" s="22"/>
      <c r="FWI33" s="22"/>
      <c r="FWJ33" s="15"/>
      <c r="FWK33" s="23"/>
      <c r="FWL33" s="21"/>
      <c r="FWM33"/>
      <c r="FWN33" s="4"/>
      <c r="FWO33" s="4"/>
      <c r="FWP33"/>
      <c r="FWQ33" s="22"/>
      <c r="FWR33" s="22"/>
      <c r="FWS33" s="22"/>
      <c r="FWT33" s="15"/>
      <c r="FWU33" s="23"/>
      <c r="FWV33" s="21"/>
      <c r="FWW33"/>
      <c r="FWX33" s="4"/>
      <c r="FWY33" s="4"/>
      <c r="FWZ33"/>
      <c r="FXA33" s="22"/>
      <c r="FXB33" s="22"/>
      <c r="FXC33" s="22"/>
      <c r="FXD33" s="15"/>
      <c r="FXE33" s="23"/>
      <c r="FXF33" s="21"/>
      <c r="FXG33"/>
      <c r="FXH33" s="4"/>
      <c r="FXI33" s="4"/>
      <c r="FXJ33"/>
      <c r="FXK33" s="22"/>
      <c r="FXL33" s="22"/>
      <c r="FXM33" s="22"/>
      <c r="FXN33" s="15"/>
      <c r="FXO33" s="23"/>
      <c r="FXP33" s="21"/>
      <c r="FXQ33"/>
      <c r="FXR33" s="4"/>
      <c r="FXS33" s="4"/>
      <c r="FXT33"/>
      <c r="FXU33" s="22"/>
      <c r="FXV33" s="22"/>
      <c r="FXW33" s="22"/>
      <c r="FXX33" s="15"/>
      <c r="FXY33" s="23"/>
      <c r="FXZ33" s="21"/>
      <c r="FYA33"/>
      <c r="FYB33" s="4"/>
      <c r="FYC33" s="4"/>
      <c r="FYD33"/>
      <c r="FYE33" s="22"/>
      <c r="FYF33" s="22"/>
      <c r="FYG33" s="22"/>
      <c r="FYH33" s="15"/>
      <c r="FYI33" s="23"/>
      <c r="FYJ33" s="21"/>
      <c r="FYK33"/>
      <c r="FYL33" s="4"/>
      <c r="FYM33" s="4"/>
      <c r="FYN33"/>
      <c r="FYO33" s="22"/>
      <c r="FYP33" s="22"/>
      <c r="FYQ33" s="22"/>
      <c r="FYR33" s="15"/>
      <c r="FYS33" s="23"/>
      <c r="FYT33" s="21"/>
      <c r="FYU33"/>
      <c r="FYV33" s="4"/>
      <c r="FYW33" s="4"/>
      <c r="FYX33"/>
      <c r="FYY33" s="22"/>
      <c r="FYZ33" s="22"/>
      <c r="FZA33" s="22"/>
      <c r="FZB33" s="15"/>
      <c r="FZC33" s="23"/>
      <c r="FZD33" s="21"/>
      <c r="FZE33"/>
      <c r="FZF33" s="4"/>
      <c r="FZG33" s="4"/>
      <c r="FZH33"/>
      <c r="FZI33" s="22"/>
      <c r="FZJ33" s="22"/>
      <c r="FZK33" s="22"/>
      <c r="FZL33" s="15"/>
      <c r="FZM33" s="23"/>
      <c r="FZN33" s="21"/>
      <c r="FZO33"/>
      <c r="FZP33" s="4"/>
      <c r="FZQ33" s="4"/>
      <c r="FZR33"/>
      <c r="FZS33" s="22"/>
      <c r="FZT33" s="22"/>
      <c r="FZU33" s="22"/>
      <c r="FZV33" s="15"/>
      <c r="FZW33" s="23"/>
      <c r="FZX33" s="21"/>
      <c r="FZY33"/>
      <c r="FZZ33" s="4"/>
      <c r="GAA33" s="4"/>
      <c r="GAB33"/>
      <c r="GAC33" s="22"/>
      <c r="GAD33" s="22"/>
      <c r="GAE33" s="22"/>
      <c r="GAF33" s="15"/>
      <c r="GAG33" s="23"/>
      <c r="GAH33" s="21"/>
      <c r="GAI33"/>
      <c r="GAJ33" s="4"/>
      <c r="GAK33" s="4"/>
      <c r="GAL33"/>
      <c r="GAM33" s="22"/>
      <c r="GAN33" s="22"/>
      <c r="GAO33" s="22"/>
      <c r="GAP33" s="15"/>
      <c r="GAQ33" s="23"/>
      <c r="GAR33" s="21"/>
      <c r="GAS33"/>
      <c r="GAT33" s="4"/>
      <c r="GAU33" s="4"/>
      <c r="GAV33"/>
      <c r="GAW33" s="22"/>
      <c r="GAX33" s="22"/>
      <c r="GAY33" s="22"/>
      <c r="GAZ33" s="15"/>
      <c r="GBA33" s="23"/>
      <c r="GBB33" s="21"/>
      <c r="GBC33"/>
      <c r="GBD33" s="4"/>
      <c r="GBE33" s="4"/>
      <c r="GBF33"/>
      <c r="GBG33" s="22"/>
      <c r="GBH33" s="22"/>
      <c r="GBI33" s="22"/>
      <c r="GBJ33" s="15"/>
      <c r="GBK33" s="23"/>
      <c r="GBL33" s="21"/>
      <c r="GBM33"/>
      <c r="GBN33" s="4"/>
      <c r="GBO33" s="4"/>
      <c r="GBP33"/>
      <c r="GBQ33" s="22"/>
      <c r="GBR33" s="22"/>
      <c r="GBS33" s="22"/>
      <c r="GBT33" s="15"/>
      <c r="GBU33" s="23"/>
      <c r="GBV33" s="21"/>
      <c r="GBW33"/>
      <c r="GBX33" s="4"/>
      <c r="GBY33" s="4"/>
      <c r="GBZ33"/>
      <c r="GCA33" s="22"/>
      <c r="GCB33" s="22"/>
      <c r="GCC33" s="22"/>
      <c r="GCD33" s="15"/>
      <c r="GCE33" s="23"/>
      <c r="GCF33" s="21"/>
      <c r="GCG33"/>
      <c r="GCH33" s="4"/>
      <c r="GCI33" s="4"/>
      <c r="GCJ33"/>
      <c r="GCK33" s="22"/>
      <c r="GCL33" s="22"/>
      <c r="GCM33" s="22"/>
      <c r="GCN33" s="15"/>
      <c r="GCO33" s="23"/>
      <c r="GCP33" s="21"/>
      <c r="GCQ33"/>
      <c r="GCR33" s="4"/>
      <c r="GCS33" s="4"/>
      <c r="GCT33"/>
      <c r="GCU33" s="22"/>
      <c r="GCV33" s="22"/>
      <c r="GCW33" s="22"/>
      <c r="GCX33" s="15"/>
      <c r="GCY33" s="23"/>
      <c r="GCZ33" s="21"/>
      <c r="GDA33"/>
      <c r="GDB33" s="4"/>
      <c r="GDC33" s="4"/>
      <c r="GDD33"/>
      <c r="GDE33" s="22"/>
      <c r="GDF33" s="22"/>
      <c r="GDG33" s="22"/>
      <c r="GDH33" s="15"/>
      <c r="GDI33" s="23"/>
      <c r="GDJ33" s="21"/>
      <c r="GDK33"/>
      <c r="GDL33" s="4"/>
      <c r="GDM33" s="4"/>
      <c r="GDN33"/>
      <c r="GDO33" s="22"/>
      <c r="GDP33" s="22"/>
      <c r="GDQ33" s="22"/>
      <c r="GDR33" s="15"/>
      <c r="GDS33" s="23"/>
      <c r="GDT33" s="21"/>
      <c r="GDU33"/>
      <c r="GDV33" s="4"/>
      <c r="GDW33" s="4"/>
      <c r="GDX33"/>
      <c r="GDY33" s="22"/>
      <c r="GDZ33" s="22"/>
      <c r="GEA33" s="22"/>
      <c r="GEB33" s="15"/>
      <c r="GEC33" s="23"/>
      <c r="GED33" s="21"/>
      <c r="GEE33"/>
      <c r="GEF33" s="4"/>
      <c r="GEG33" s="4"/>
      <c r="GEH33"/>
      <c r="GEI33" s="22"/>
      <c r="GEJ33" s="22"/>
      <c r="GEK33" s="22"/>
      <c r="GEL33" s="15"/>
      <c r="GEM33" s="23"/>
      <c r="GEN33" s="21"/>
      <c r="GEO33"/>
      <c r="GEP33" s="4"/>
      <c r="GEQ33" s="4"/>
      <c r="GER33"/>
      <c r="GES33" s="22"/>
      <c r="GET33" s="22"/>
      <c r="GEU33" s="22"/>
      <c r="GEV33" s="15"/>
      <c r="GEW33" s="23"/>
      <c r="GEX33" s="21"/>
      <c r="GEY33"/>
      <c r="GEZ33" s="4"/>
      <c r="GFA33" s="4"/>
      <c r="GFB33"/>
      <c r="GFC33" s="22"/>
      <c r="GFD33" s="22"/>
      <c r="GFE33" s="22"/>
      <c r="GFF33" s="15"/>
      <c r="GFG33" s="23"/>
      <c r="GFH33" s="21"/>
      <c r="GFI33"/>
      <c r="GFJ33" s="4"/>
      <c r="GFK33" s="4"/>
      <c r="GFL33"/>
      <c r="GFM33" s="22"/>
      <c r="GFN33" s="22"/>
      <c r="GFO33" s="22"/>
      <c r="GFP33" s="15"/>
      <c r="GFQ33" s="23"/>
      <c r="GFR33" s="21"/>
      <c r="GFS33"/>
      <c r="GFT33" s="4"/>
      <c r="GFU33" s="4"/>
      <c r="GFV33"/>
      <c r="GFW33" s="22"/>
      <c r="GFX33" s="22"/>
      <c r="GFY33" s="22"/>
      <c r="GFZ33" s="15"/>
      <c r="GGA33" s="23"/>
      <c r="GGB33" s="21"/>
      <c r="GGC33"/>
      <c r="GGD33" s="4"/>
      <c r="GGE33" s="4"/>
      <c r="GGF33"/>
      <c r="GGG33" s="22"/>
      <c r="GGH33" s="22"/>
      <c r="GGI33" s="22"/>
      <c r="GGJ33" s="15"/>
      <c r="GGK33" s="23"/>
      <c r="GGL33" s="21"/>
      <c r="GGM33"/>
      <c r="GGN33" s="4"/>
      <c r="GGO33" s="4"/>
      <c r="GGP33"/>
      <c r="GGQ33" s="22"/>
      <c r="GGR33" s="22"/>
      <c r="GGS33" s="22"/>
      <c r="GGT33" s="15"/>
      <c r="GGU33" s="23"/>
      <c r="GGV33" s="21"/>
      <c r="GGW33"/>
      <c r="GGX33" s="4"/>
      <c r="GGY33" s="4"/>
      <c r="GGZ33"/>
      <c r="GHA33" s="22"/>
      <c r="GHB33" s="22"/>
      <c r="GHC33" s="22"/>
      <c r="GHD33" s="15"/>
      <c r="GHE33" s="23"/>
      <c r="GHF33" s="21"/>
      <c r="GHG33"/>
      <c r="GHH33" s="4"/>
      <c r="GHI33" s="4"/>
      <c r="GHJ33"/>
      <c r="GHK33" s="22"/>
      <c r="GHL33" s="22"/>
      <c r="GHM33" s="22"/>
      <c r="GHN33" s="15"/>
      <c r="GHO33" s="23"/>
      <c r="GHP33" s="21"/>
      <c r="GHQ33"/>
      <c r="GHR33" s="4"/>
      <c r="GHS33" s="4"/>
      <c r="GHT33"/>
      <c r="GHU33" s="22"/>
      <c r="GHV33" s="22"/>
      <c r="GHW33" s="22"/>
      <c r="GHX33" s="15"/>
      <c r="GHY33" s="23"/>
      <c r="GHZ33" s="21"/>
      <c r="GIA33"/>
      <c r="GIB33" s="4"/>
      <c r="GIC33" s="4"/>
      <c r="GID33"/>
      <c r="GIE33" s="22"/>
      <c r="GIF33" s="22"/>
      <c r="GIG33" s="22"/>
      <c r="GIH33" s="15"/>
      <c r="GII33" s="23"/>
      <c r="GIJ33" s="21"/>
      <c r="GIK33"/>
      <c r="GIL33" s="4"/>
      <c r="GIM33" s="4"/>
      <c r="GIN33"/>
      <c r="GIO33" s="22"/>
      <c r="GIP33" s="22"/>
      <c r="GIQ33" s="22"/>
      <c r="GIR33" s="15"/>
      <c r="GIS33" s="23"/>
      <c r="GIT33" s="21"/>
      <c r="GIU33"/>
      <c r="GIV33" s="4"/>
      <c r="GIW33" s="4"/>
      <c r="GIX33"/>
      <c r="GIY33" s="22"/>
      <c r="GIZ33" s="22"/>
      <c r="GJA33" s="22"/>
      <c r="GJB33" s="15"/>
      <c r="GJC33" s="23"/>
      <c r="GJD33" s="21"/>
      <c r="GJE33"/>
      <c r="GJF33" s="4"/>
      <c r="GJG33" s="4"/>
      <c r="GJH33"/>
      <c r="GJI33" s="22"/>
      <c r="GJJ33" s="22"/>
      <c r="GJK33" s="22"/>
      <c r="GJL33" s="15"/>
      <c r="GJM33" s="23"/>
      <c r="GJN33" s="21"/>
      <c r="GJO33"/>
      <c r="GJP33" s="4"/>
      <c r="GJQ33" s="4"/>
      <c r="GJR33"/>
      <c r="GJS33" s="22"/>
      <c r="GJT33" s="22"/>
      <c r="GJU33" s="22"/>
      <c r="GJV33" s="15"/>
      <c r="GJW33" s="23"/>
      <c r="GJX33" s="21"/>
      <c r="GJY33"/>
      <c r="GJZ33" s="4"/>
      <c r="GKA33" s="4"/>
      <c r="GKB33"/>
      <c r="GKC33" s="22"/>
      <c r="GKD33" s="22"/>
      <c r="GKE33" s="22"/>
      <c r="GKF33" s="15"/>
      <c r="GKG33" s="23"/>
      <c r="GKH33" s="21"/>
      <c r="GKI33"/>
      <c r="GKJ33" s="4"/>
      <c r="GKK33" s="4"/>
      <c r="GKL33"/>
      <c r="GKM33" s="22"/>
      <c r="GKN33" s="22"/>
      <c r="GKO33" s="22"/>
      <c r="GKP33" s="15"/>
      <c r="GKQ33" s="23"/>
      <c r="GKR33" s="21"/>
      <c r="GKS33"/>
      <c r="GKT33" s="4"/>
      <c r="GKU33" s="4"/>
      <c r="GKV33"/>
      <c r="GKW33" s="22"/>
      <c r="GKX33" s="22"/>
      <c r="GKY33" s="22"/>
      <c r="GKZ33" s="15"/>
      <c r="GLA33" s="23"/>
      <c r="GLB33" s="21"/>
      <c r="GLC33"/>
      <c r="GLD33" s="4"/>
      <c r="GLE33" s="4"/>
      <c r="GLF33"/>
      <c r="GLG33" s="22"/>
      <c r="GLH33" s="22"/>
      <c r="GLI33" s="22"/>
      <c r="GLJ33" s="15"/>
      <c r="GLK33" s="23"/>
      <c r="GLL33" s="21"/>
      <c r="GLM33"/>
      <c r="GLN33" s="4"/>
      <c r="GLO33" s="4"/>
      <c r="GLP33"/>
      <c r="GLQ33" s="22"/>
      <c r="GLR33" s="22"/>
      <c r="GLS33" s="22"/>
      <c r="GLT33" s="15"/>
      <c r="GLU33" s="23"/>
      <c r="GLV33" s="21"/>
      <c r="GLW33"/>
      <c r="GLX33" s="4"/>
      <c r="GLY33" s="4"/>
      <c r="GLZ33"/>
      <c r="GMA33" s="22"/>
      <c r="GMB33" s="22"/>
      <c r="GMC33" s="22"/>
      <c r="GMD33" s="15"/>
      <c r="GME33" s="23"/>
      <c r="GMF33" s="21"/>
      <c r="GMG33"/>
      <c r="GMH33" s="4"/>
      <c r="GMI33" s="4"/>
      <c r="GMJ33"/>
      <c r="GMK33" s="22"/>
      <c r="GML33" s="22"/>
      <c r="GMM33" s="22"/>
      <c r="GMN33" s="15"/>
      <c r="GMO33" s="23"/>
      <c r="GMP33" s="21"/>
      <c r="GMQ33"/>
      <c r="GMR33" s="4"/>
      <c r="GMS33" s="4"/>
      <c r="GMT33"/>
      <c r="GMU33" s="22"/>
      <c r="GMV33" s="22"/>
      <c r="GMW33" s="22"/>
      <c r="GMX33" s="15"/>
      <c r="GMY33" s="23"/>
      <c r="GMZ33" s="21"/>
      <c r="GNA33"/>
      <c r="GNB33" s="4"/>
      <c r="GNC33" s="4"/>
      <c r="GND33"/>
      <c r="GNE33" s="22"/>
      <c r="GNF33" s="22"/>
      <c r="GNG33" s="22"/>
      <c r="GNH33" s="15"/>
      <c r="GNI33" s="23"/>
      <c r="GNJ33" s="21"/>
      <c r="GNK33"/>
      <c r="GNL33" s="4"/>
      <c r="GNM33" s="4"/>
      <c r="GNN33"/>
      <c r="GNO33" s="22"/>
      <c r="GNP33" s="22"/>
      <c r="GNQ33" s="22"/>
      <c r="GNR33" s="15"/>
      <c r="GNS33" s="23"/>
      <c r="GNT33" s="21"/>
      <c r="GNU33"/>
      <c r="GNV33" s="4"/>
      <c r="GNW33" s="4"/>
      <c r="GNX33"/>
      <c r="GNY33" s="22"/>
      <c r="GNZ33" s="22"/>
      <c r="GOA33" s="22"/>
      <c r="GOB33" s="15"/>
      <c r="GOC33" s="23"/>
      <c r="GOD33" s="21"/>
      <c r="GOE33"/>
      <c r="GOF33" s="4"/>
      <c r="GOG33" s="4"/>
      <c r="GOH33"/>
      <c r="GOI33" s="22"/>
      <c r="GOJ33" s="22"/>
      <c r="GOK33" s="22"/>
      <c r="GOL33" s="15"/>
      <c r="GOM33" s="23"/>
      <c r="GON33" s="21"/>
      <c r="GOO33"/>
      <c r="GOP33" s="4"/>
      <c r="GOQ33" s="4"/>
      <c r="GOR33"/>
      <c r="GOS33" s="22"/>
      <c r="GOT33" s="22"/>
      <c r="GOU33" s="22"/>
      <c r="GOV33" s="15"/>
      <c r="GOW33" s="23"/>
      <c r="GOX33" s="21"/>
      <c r="GOY33"/>
      <c r="GOZ33" s="4"/>
      <c r="GPA33" s="4"/>
      <c r="GPB33"/>
      <c r="GPC33" s="22"/>
      <c r="GPD33" s="22"/>
      <c r="GPE33" s="22"/>
      <c r="GPF33" s="15"/>
      <c r="GPG33" s="23"/>
      <c r="GPH33" s="21"/>
      <c r="GPI33"/>
      <c r="GPJ33" s="4"/>
      <c r="GPK33" s="4"/>
      <c r="GPL33"/>
      <c r="GPM33" s="22"/>
      <c r="GPN33" s="22"/>
      <c r="GPO33" s="22"/>
      <c r="GPP33" s="15"/>
      <c r="GPQ33" s="23"/>
      <c r="GPR33" s="21"/>
      <c r="GPS33"/>
      <c r="GPT33" s="4"/>
      <c r="GPU33" s="4"/>
      <c r="GPV33"/>
      <c r="GPW33" s="22"/>
      <c r="GPX33" s="22"/>
      <c r="GPY33" s="22"/>
      <c r="GPZ33" s="15"/>
      <c r="GQA33" s="23"/>
      <c r="GQB33" s="21"/>
      <c r="GQC33"/>
      <c r="GQD33" s="4"/>
      <c r="GQE33" s="4"/>
      <c r="GQF33"/>
      <c r="GQG33" s="22"/>
      <c r="GQH33" s="22"/>
      <c r="GQI33" s="22"/>
      <c r="GQJ33" s="15"/>
      <c r="GQK33" s="23"/>
      <c r="GQL33" s="21"/>
      <c r="GQM33"/>
      <c r="GQN33" s="4"/>
      <c r="GQO33" s="4"/>
      <c r="GQP33"/>
      <c r="GQQ33" s="22"/>
      <c r="GQR33" s="22"/>
      <c r="GQS33" s="22"/>
      <c r="GQT33" s="15"/>
      <c r="GQU33" s="23"/>
      <c r="GQV33" s="21"/>
      <c r="GQW33"/>
      <c r="GQX33" s="4"/>
      <c r="GQY33" s="4"/>
      <c r="GQZ33"/>
      <c r="GRA33" s="22"/>
      <c r="GRB33" s="22"/>
      <c r="GRC33" s="22"/>
      <c r="GRD33" s="15"/>
      <c r="GRE33" s="23"/>
      <c r="GRF33" s="21"/>
      <c r="GRG33"/>
      <c r="GRH33" s="4"/>
      <c r="GRI33" s="4"/>
      <c r="GRJ33"/>
      <c r="GRK33" s="22"/>
      <c r="GRL33" s="22"/>
      <c r="GRM33" s="22"/>
      <c r="GRN33" s="15"/>
      <c r="GRO33" s="23"/>
      <c r="GRP33" s="21"/>
      <c r="GRQ33"/>
      <c r="GRR33" s="4"/>
      <c r="GRS33" s="4"/>
      <c r="GRT33"/>
      <c r="GRU33" s="22"/>
      <c r="GRV33" s="22"/>
      <c r="GRW33" s="22"/>
      <c r="GRX33" s="15"/>
      <c r="GRY33" s="23"/>
      <c r="GRZ33" s="21"/>
      <c r="GSA33"/>
      <c r="GSB33" s="4"/>
      <c r="GSC33" s="4"/>
      <c r="GSD33"/>
      <c r="GSE33" s="22"/>
      <c r="GSF33" s="22"/>
      <c r="GSG33" s="22"/>
      <c r="GSH33" s="15"/>
      <c r="GSI33" s="23"/>
      <c r="GSJ33" s="21"/>
      <c r="GSK33"/>
      <c r="GSL33" s="4"/>
      <c r="GSM33" s="4"/>
      <c r="GSN33"/>
      <c r="GSO33" s="22"/>
      <c r="GSP33" s="22"/>
      <c r="GSQ33" s="22"/>
      <c r="GSR33" s="15"/>
      <c r="GSS33" s="23"/>
      <c r="GST33" s="21"/>
      <c r="GSU33"/>
      <c r="GSV33" s="4"/>
      <c r="GSW33" s="4"/>
      <c r="GSX33"/>
      <c r="GSY33" s="22"/>
      <c r="GSZ33" s="22"/>
      <c r="GTA33" s="22"/>
      <c r="GTB33" s="15"/>
      <c r="GTC33" s="23"/>
      <c r="GTD33" s="21"/>
      <c r="GTE33"/>
      <c r="GTF33" s="4"/>
      <c r="GTG33" s="4"/>
      <c r="GTH33"/>
      <c r="GTI33" s="22"/>
      <c r="GTJ33" s="22"/>
      <c r="GTK33" s="22"/>
      <c r="GTL33" s="15"/>
      <c r="GTM33" s="23"/>
      <c r="GTN33" s="21"/>
      <c r="GTO33"/>
      <c r="GTP33" s="4"/>
      <c r="GTQ33" s="4"/>
      <c r="GTR33"/>
      <c r="GTS33" s="22"/>
      <c r="GTT33" s="22"/>
      <c r="GTU33" s="22"/>
      <c r="GTV33" s="15"/>
      <c r="GTW33" s="23"/>
      <c r="GTX33" s="21"/>
      <c r="GTY33"/>
      <c r="GTZ33" s="4"/>
      <c r="GUA33" s="4"/>
      <c r="GUB33"/>
      <c r="GUC33" s="22"/>
      <c r="GUD33" s="22"/>
      <c r="GUE33" s="22"/>
      <c r="GUF33" s="15"/>
      <c r="GUG33" s="23"/>
      <c r="GUH33" s="21"/>
      <c r="GUI33"/>
      <c r="GUJ33" s="4"/>
      <c r="GUK33" s="4"/>
      <c r="GUL33"/>
      <c r="GUM33" s="22"/>
      <c r="GUN33" s="22"/>
      <c r="GUO33" s="22"/>
      <c r="GUP33" s="15"/>
      <c r="GUQ33" s="23"/>
      <c r="GUR33" s="21"/>
      <c r="GUS33"/>
      <c r="GUT33" s="4"/>
      <c r="GUU33" s="4"/>
      <c r="GUV33"/>
      <c r="GUW33" s="22"/>
      <c r="GUX33" s="22"/>
      <c r="GUY33" s="22"/>
      <c r="GUZ33" s="15"/>
      <c r="GVA33" s="23"/>
      <c r="GVB33" s="21"/>
      <c r="GVC33"/>
      <c r="GVD33" s="4"/>
      <c r="GVE33" s="4"/>
      <c r="GVF33"/>
      <c r="GVG33" s="22"/>
      <c r="GVH33" s="22"/>
      <c r="GVI33" s="22"/>
      <c r="GVJ33" s="15"/>
      <c r="GVK33" s="23"/>
      <c r="GVL33" s="21"/>
      <c r="GVM33"/>
      <c r="GVN33" s="4"/>
      <c r="GVO33" s="4"/>
      <c r="GVP33"/>
      <c r="GVQ33" s="22"/>
      <c r="GVR33" s="22"/>
      <c r="GVS33" s="22"/>
      <c r="GVT33" s="15"/>
      <c r="GVU33" s="23"/>
      <c r="GVV33" s="21"/>
      <c r="GVW33"/>
      <c r="GVX33" s="4"/>
      <c r="GVY33" s="4"/>
      <c r="GVZ33"/>
      <c r="GWA33" s="22"/>
      <c r="GWB33" s="22"/>
      <c r="GWC33" s="22"/>
      <c r="GWD33" s="15"/>
      <c r="GWE33" s="23"/>
      <c r="GWF33" s="21"/>
      <c r="GWG33"/>
      <c r="GWH33" s="4"/>
      <c r="GWI33" s="4"/>
      <c r="GWJ33"/>
      <c r="GWK33" s="22"/>
      <c r="GWL33" s="22"/>
      <c r="GWM33" s="22"/>
      <c r="GWN33" s="15"/>
      <c r="GWO33" s="23"/>
      <c r="GWP33" s="21"/>
      <c r="GWQ33"/>
      <c r="GWR33" s="4"/>
      <c r="GWS33" s="4"/>
      <c r="GWT33"/>
      <c r="GWU33" s="22"/>
      <c r="GWV33" s="22"/>
      <c r="GWW33" s="22"/>
      <c r="GWX33" s="15"/>
      <c r="GWY33" s="23"/>
      <c r="GWZ33" s="21"/>
      <c r="GXA33"/>
      <c r="GXB33" s="4"/>
      <c r="GXC33" s="4"/>
      <c r="GXD33"/>
      <c r="GXE33" s="22"/>
      <c r="GXF33" s="22"/>
      <c r="GXG33" s="22"/>
      <c r="GXH33" s="15"/>
      <c r="GXI33" s="23"/>
      <c r="GXJ33" s="21"/>
      <c r="GXK33"/>
      <c r="GXL33" s="4"/>
      <c r="GXM33" s="4"/>
      <c r="GXN33"/>
      <c r="GXO33" s="22"/>
      <c r="GXP33" s="22"/>
      <c r="GXQ33" s="22"/>
      <c r="GXR33" s="15"/>
      <c r="GXS33" s="23"/>
      <c r="GXT33" s="21"/>
      <c r="GXU33"/>
      <c r="GXV33" s="4"/>
      <c r="GXW33" s="4"/>
      <c r="GXX33"/>
      <c r="GXY33" s="22"/>
      <c r="GXZ33" s="22"/>
      <c r="GYA33" s="22"/>
      <c r="GYB33" s="15"/>
      <c r="GYC33" s="23"/>
      <c r="GYD33" s="21"/>
      <c r="GYE33"/>
      <c r="GYF33" s="4"/>
      <c r="GYG33" s="4"/>
      <c r="GYH33"/>
      <c r="GYI33" s="22"/>
      <c r="GYJ33" s="22"/>
      <c r="GYK33" s="22"/>
      <c r="GYL33" s="15"/>
      <c r="GYM33" s="23"/>
      <c r="GYN33" s="21"/>
      <c r="GYO33"/>
      <c r="GYP33" s="4"/>
      <c r="GYQ33" s="4"/>
      <c r="GYR33"/>
      <c r="GYS33" s="22"/>
      <c r="GYT33" s="22"/>
      <c r="GYU33" s="22"/>
      <c r="GYV33" s="15"/>
      <c r="GYW33" s="23"/>
      <c r="GYX33" s="21"/>
      <c r="GYY33"/>
      <c r="GYZ33" s="4"/>
      <c r="GZA33" s="4"/>
      <c r="GZB33"/>
      <c r="GZC33" s="22"/>
      <c r="GZD33" s="22"/>
      <c r="GZE33" s="22"/>
      <c r="GZF33" s="15"/>
      <c r="GZG33" s="23"/>
      <c r="GZH33" s="21"/>
      <c r="GZI33"/>
      <c r="GZJ33" s="4"/>
      <c r="GZK33" s="4"/>
      <c r="GZL33"/>
      <c r="GZM33" s="22"/>
      <c r="GZN33" s="22"/>
      <c r="GZO33" s="22"/>
      <c r="GZP33" s="15"/>
      <c r="GZQ33" s="23"/>
      <c r="GZR33" s="21"/>
      <c r="GZS33"/>
      <c r="GZT33" s="4"/>
      <c r="GZU33" s="4"/>
      <c r="GZV33"/>
      <c r="GZW33" s="22"/>
      <c r="GZX33" s="22"/>
      <c r="GZY33" s="22"/>
      <c r="GZZ33" s="15"/>
      <c r="HAA33" s="23"/>
      <c r="HAB33" s="21"/>
      <c r="HAC33"/>
      <c r="HAD33" s="4"/>
      <c r="HAE33" s="4"/>
      <c r="HAF33"/>
      <c r="HAG33" s="22"/>
      <c r="HAH33" s="22"/>
      <c r="HAI33" s="22"/>
      <c r="HAJ33" s="15"/>
      <c r="HAK33" s="23"/>
      <c r="HAL33" s="21"/>
      <c r="HAM33"/>
      <c r="HAN33" s="4"/>
      <c r="HAO33" s="4"/>
      <c r="HAP33"/>
      <c r="HAQ33" s="22"/>
      <c r="HAR33" s="22"/>
      <c r="HAS33" s="22"/>
      <c r="HAT33" s="15"/>
      <c r="HAU33" s="23"/>
      <c r="HAV33" s="21"/>
      <c r="HAW33"/>
      <c r="HAX33" s="4"/>
      <c r="HAY33" s="4"/>
      <c r="HAZ33"/>
      <c r="HBA33" s="22"/>
      <c r="HBB33" s="22"/>
      <c r="HBC33" s="22"/>
      <c r="HBD33" s="15"/>
      <c r="HBE33" s="23"/>
      <c r="HBF33" s="21"/>
      <c r="HBG33"/>
      <c r="HBH33" s="4"/>
      <c r="HBI33" s="4"/>
      <c r="HBJ33"/>
      <c r="HBK33" s="22"/>
      <c r="HBL33" s="22"/>
      <c r="HBM33" s="22"/>
      <c r="HBN33" s="15"/>
      <c r="HBO33" s="23"/>
      <c r="HBP33" s="21"/>
      <c r="HBQ33"/>
      <c r="HBR33" s="4"/>
      <c r="HBS33" s="4"/>
      <c r="HBT33"/>
      <c r="HBU33" s="22"/>
      <c r="HBV33" s="22"/>
      <c r="HBW33" s="22"/>
      <c r="HBX33" s="15"/>
      <c r="HBY33" s="23"/>
      <c r="HBZ33" s="21"/>
      <c r="HCA33"/>
      <c r="HCB33" s="4"/>
      <c r="HCC33" s="4"/>
      <c r="HCD33"/>
      <c r="HCE33" s="22"/>
      <c r="HCF33" s="22"/>
      <c r="HCG33" s="22"/>
      <c r="HCH33" s="15"/>
      <c r="HCI33" s="23"/>
      <c r="HCJ33" s="21"/>
      <c r="HCK33"/>
      <c r="HCL33" s="4"/>
      <c r="HCM33" s="4"/>
      <c r="HCN33"/>
      <c r="HCO33" s="22"/>
      <c r="HCP33" s="22"/>
      <c r="HCQ33" s="22"/>
      <c r="HCR33" s="15"/>
      <c r="HCS33" s="23"/>
      <c r="HCT33" s="21"/>
      <c r="HCU33"/>
      <c r="HCV33" s="4"/>
      <c r="HCW33" s="4"/>
      <c r="HCX33"/>
      <c r="HCY33" s="22"/>
      <c r="HCZ33" s="22"/>
      <c r="HDA33" s="22"/>
      <c r="HDB33" s="15"/>
      <c r="HDC33" s="23"/>
      <c r="HDD33" s="21"/>
      <c r="HDE33"/>
      <c r="HDF33" s="4"/>
      <c r="HDG33" s="4"/>
      <c r="HDH33"/>
      <c r="HDI33" s="22"/>
      <c r="HDJ33" s="22"/>
      <c r="HDK33" s="22"/>
      <c r="HDL33" s="15"/>
      <c r="HDM33" s="23"/>
      <c r="HDN33" s="21"/>
      <c r="HDO33"/>
      <c r="HDP33" s="4"/>
      <c r="HDQ33" s="4"/>
      <c r="HDR33"/>
      <c r="HDS33" s="22"/>
      <c r="HDT33" s="22"/>
      <c r="HDU33" s="22"/>
      <c r="HDV33" s="15"/>
      <c r="HDW33" s="23"/>
      <c r="HDX33" s="21"/>
      <c r="HDY33"/>
      <c r="HDZ33" s="4"/>
      <c r="HEA33" s="4"/>
      <c r="HEB33"/>
      <c r="HEC33" s="22"/>
      <c r="HED33" s="22"/>
      <c r="HEE33" s="22"/>
      <c r="HEF33" s="15"/>
      <c r="HEG33" s="23"/>
      <c r="HEH33" s="21"/>
      <c r="HEI33"/>
      <c r="HEJ33" s="4"/>
      <c r="HEK33" s="4"/>
      <c r="HEL33"/>
      <c r="HEM33" s="22"/>
      <c r="HEN33" s="22"/>
      <c r="HEO33" s="22"/>
      <c r="HEP33" s="15"/>
      <c r="HEQ33" s="23"/>
      <c r="HER33" s="21"/>
      <c r="HES33"/>
      <c r="HET33" s="4"/>
      <c r="HEU33" s="4"/>
      <c r="HEV33"/>
      <c r="HEW33" s="22"/>
      <c r="HEX33" s="22"/>
      <c r="HEY33" s="22"/>
      <c r="HEZ33" s="15"/>
      <c r="HFA33" s="23"/>
      <c r="HFB33" s="21"/>
      <c r="HFC33"/>
      <c r="HFD33" s="4"/>
      <c r="HFE33" s="4"/>
      <c r="HFF33"/>
      <c r="HFG33" s="22"/>
      <c r="HFH33" s="22"/>
      <c r="HFI33" s="22"/>
      <c r="HFJ33" s="15"/>
      <c r="HFK33" s="23"/>
      <c r="HFL33" s="21"/>
      <c r="HFM33"/>
      <c r="HFN33" s="4"/>
      <c r="HFO33" s="4"/>
      <c r="HFP33"/>
      <c r="HFQ33" s="22"/>
      <c r="HFR33" s="22"/>
      <c r="HFS33" s="22"/>
      <c r="HFT33" s="15"/>
      <c r="HFU33" s="23"/>
      <c r="HFV33" s="21"/>
      <c r="HFW33"/>
      <c r="HFX33" s="4"/>
      <c r="HFY33" s="4"/>
      <c r="HFZ33"/>
      <c r="HGA33" s="22"/>
      <c r="HGB33" s="22"/>
      <c r="HGC33" s="22"/>
      <c r="HGD33" s="15"/>
      <c r="HGE33" s="23"/>
      <c r="HGF33" s="21"/>
      <c r="HGG33"/>
      <c r="HGH33" s="4"/>
      <c r="HGI33" s="4"/>
      <c r="HGJ33"/>
      <c r="HGK33" s="22"/>
      <c r="HGL33" s="22"/>
      <c r="HGM33" s="22"/>
      <c r="HGN33" s="15"/>
      <c r="HGO33" s="23"/>
      <c r="HGP33" s="21"/>
      <c r="HGQ33"/>
      <c r="HGR33" s="4"/>
      <c r="HGS33" s="4"/>
      <c r="HGT33"/>
      <c r="HGU33" s="22"/>
      <c r="HGV33" s="22"/>
      <c r="HGW33" s="22"/>
      <c r="HGX33" s="15"/>
      <c r="HGY33" s="23"/>
      <c r="HGZ33" s="21"/>
      <c r="HHA33"/>
      <c r="HHB33" s="4"/>
      <c r="HHC33" s="4"/>
      <c r="HHD33"/>
      <c r="HHE33" s="22"/>
      <c r="HHF33" s="22"/>
      <c r="HHG33" s="22"/>
      <c r="HHH33" s="15"/>
      <c r="HHI33" s="23"/>
      <c r="HHJ33" s="21"/>
      <c r="HHK33"/>
      <c r="HHL33" s="4"/>
      <c r="HHM33" s="4"/>
      <c r="HHN33"/>
      <c r="HHO33" s="22"/>
      <c r="HHP33" s="22"/>
      <c r="HHQ33" s="22"/>
      <c r="HHR33" s="15"/>
      <c r="HHS33" s="23"/>
      <c r="HHT33" s="21"/>
      <c r="HHU33"/>
      <c r="HHV33" s="4"/>
      <c r="HHW33" s="4"/>
      <c r="HHX33"/>
      <c r="HHY33" s="22"/>
      <c r="HHZ33" s="22"/>
      <c r="HIA33" s="22"/>
      <c r="HIB33" s="15"/>
      <c r="HIC33" s="23"/>
      <c r="HID33" s="21"/>
      <c r="HIE33"/>
      <c r="HIF33" s="4"/>
      <c r="HIG33" s="4"/>
      <c r="HIH33"/>
      <c r="HII33" s="22"/>
      <c r="HIJ33" s="22"/>
      <c r="HIK33" s="22"/>
      <c r="HIL33" s="15"/>
      <c r="HIM33" s="23"/>
      <c r="HIN33" s="21"/>
      <c r="HIO33"/>
      <c r="HIP33" s="4"/>
      <c r="HIQ33" s="4"/>
      <c r="HIR33"/>
      <c r="HIS33" s="22"/>
      <c r="HIT33" s="22"/>
      <c r="HIU33" s="22"/>
      <c r="HIV33" s="15"/>
      <c r="HIW33" s="23"/>
      <c r="HIX33" s="21"/>
      <c r="HIY33"/>
      <c r="HIZ33" s="4"/>
      <c r="HJA33" s="4"/>
      <c r="HJB33"/>
      <c r="HJC33" s="22"/>
      <c r="HJD33" s="22"/>
      <c r="HJE33" s="22"/>
      <c r="HJF33" s="15"/>
      <c r="HJG33" s="23"/>
      <c r="HJH33" s="21"/>
      <c r="HJI33"/>
      <c r="HJJ33" s="4"/>
      <c r="HJK33" s="4"/>
      <c r="HJL33"/>
      <c r="HJM33" s="22"/>
      <c r="HJN33" s="22"/>
      <c r="HJO33" s="22"/>
      <c r="HJP33" s="15"/>
      <c r="HJQ33" s="23"/>
      <c r="HJR33" s="21"/>
      <c r="HJS33"/>
      <c r="HJT33" s="4"/>
      <c r="HJU33" s="4"/>
      <c r="HJV33"/>
      <c r="HJW33" s="22"/>
      <c r="HJX33" s="22"/>
      <c r="HJY33" s="22"/>
      <c r="HJZ33" s="15"/>
      <c r="HKA33" s="23"/>
      <c r="HKB33" s="21"/>
      <c r="HKC33"/>
      <c r="HKD33" s="4"/>
      <c r="HKE33" s="4"/>
      <c r="HKF33"/>
      <c r="HKG33" s="22"/>
      <c r="HKH33" s="22"/>
      <c r="HKI33" s="22"/>
      <c r="HKJ33" s="15"/>
      <c r="HKK33" s="23"/>
      <c r="HKL33" s="21"/>
      <c r="HKM33"/>
      <c r="HKN33" s="4"/>
      <c r="HKO33" s="4"/>
      <c r="HKP33"/>
      <c r="HKQ33" s="22"/>
      <c r="HKR33" s="22"/>
      <c r="HKS33" s="22"/>
      <c r="HKT33" s="15"/>
      <c r="HKU33" s="23"/>
      <c r="HKV33" s="21"/>
      <c r="HKW33"/>
      <c r="HKX33" s="4"/>
      <c r="HKY33" s="4"/>
      <c r="HKZ33"/>
      <c r="HLA33" s="22"/>
      <c r="HLB33" s="22"/>
      <c r="HLC33" s="22"/>
      <c r="HLD33" s="15"/>
      <c r="HLE33" s="23"/>
      <c r="HLF33" s="21"/>
      <c r="HLG33"/>
      <c r="HLH33" s="4"/>
      <c r="HLI33" s="4"/>
      <c r="HLJ33"/>
      <c r="HLK33" s="22"/>
      <c r="HLL33" s="22"/>
      <c r="HLM33" s="22"/>
      <c r="HLN33" s="15"/>
      <c r="HLO33" s="23"/>
      <c r="HLP33" s="21"/>
      <c r="HLQ33"/>
      <c r="HLR33" s="4"/>
      <c r="HLS33" s="4"/>
      <c r="HLT33"/>
      <c r="HLU33" s="22"/>
      <c r="HLV33" s="22"/>
      <c r="HLW33" s="22"/>
      <c r="HLX33" s="15"/>
      <c r="HLY33" s="23"/>
      <c r="HLZ33" s="21"/>
      <c r="HMA33"/>
      <c r="HMB33" s="4"/>
      <c r="HMC33" s="4"/>
      <c r="HMD33"/>
      <c r="HME33" s="22"/>
      <c r="HMF33" s="22"/>
      <c r="HMG33" s="22"/>
      <c r="HMH33" s="15"/>
      <c r="HMI33" s="23"/>
      <c r="HMJ33" s="21"/>
      <c r="HMK33"/>
      <c r="HML33" s="4"/>
      <c r="HMM33" s="4"/>
      <c r="HMN33"/>
      <c r="HMO33" s="22"/>
      <c r="HMP33" s="22"/>
      <c r="HMQ33" s="22"/>
      <c r="HMR33" s="15"/>
      <c r="HMS33" s="23"/>
      <c r="HMT33" s="21"/>
      <c r="HMU33"/>
      <c r="HMV33" s="4"/>
      <c r="HMW33" s="4"/>
      <c r="HMX33"/>
      <c r="HMY33" s="22"/>
      <c r="HMZ33" s="22"/>
      <c r="HNA33" s="22"/>
      <c r="HNB33" s="15"/>
      <c r="HNC33" s="23"/>
      <c r="HND33" s="21"/>
      <c r="HNE33"/>
      <c r="HNF33" s="4"/>
      <c r="HNG33" s="4"/>
      <c r="HNH33"/>
      <c r="HNI33" s="22"/>
      <c r="HNJ33" s="22"/>
      <c r="HNK33" s="22"/>
      <c r="HNL33" s="15"/>
      <c r="HNM33" s="23"/>
      <c r="HNN33" s="21"/>
      <c r="HNO33"/>
      <c r="HNP33" s="4"/>
      <c r="HNQ33" s="4"/>
      <c r="HNR33"/>
      <c r="HNS33" s="22"/>
      <c r="HNT33" s="22"/>
      <c r="HNU33" s="22"/>
      <c r="HNV33" s="15"/>
      <c r="HNW33" s="23"/>
      <c r="HNX33" s="21"/>
      <c r="HNY33"/>
      <c r="HNZ33" s="4"/>
      <c r="HOA33" s="4"/>
      <c r="HOB33"/>
      <c r="HOC33" s="22"/>
      <c r="HOD33" s="22"/>
      <c r="HOE33" s="22"/>
      <c r="HOF33" s="15"/>
      <c r="HOG33" s="23"/>
      <c r="HOH33" s="21"/>
      <c r="HOI33"/>
      <c r="HOJ33" s="4"/>
      <c r="HOK33" s="4"/>
      <c r="HOL33"/>
      <c r="HOM33" s="22"/>
      <c r="HON33" s="22"/>
      <c r="HOO33" s="22"/>
      <c r="HOP33" s="15"/>
      <c r="HOQ33" s="23"/>
      <c r="HOR33" s="21"/>
      <c r="HOS33"/>
      <c r="HOT33" s="4"/>
      <c r="HOU33" s="4"/>
      <c r="HOV33"/>
      <c r="HOW33" s="22"/>
      <c r="HOX33" s="22"/>
      <c r="HOY33" s="22"/>
      <c r="HOZ33" s="15"/>
      <c r="HPA33" s="23"/>
      <c r="HPB33" s="21"/>
      <c r="HPC33"/>
      <c r="HPD33" s="4"/>
      <c r="HPE33" s="4"/>
      <c r="HPF33"/>
      <c r="HPG33" s="22"/>
      <c r="HPH33" s="22"/>
      <c r="HPI33" s="22"/>
      <c r="HPJ33" s="15"/>
      <c r="HPK33" s="23"/>
      <c r="HPL33" s="21"/>
      <c r="HPM33"/>
      <c r="HPN33" s="4"/>
      <c r="HPO33" s="4"/>
      <c r="HPP33"/>
      <c r="HPQ33" s="22"/>
      <c r="HPR33" s="22"/>
      <c r="HPS33" s="22"/>
      <c r="HPT33" s="15"/>
      <c r="HPU33" s="23"/>
      <c r="HPV33" s="21"/>
      <c r="HPW33"/>
      <c r="HPX33" s="4"/>
      <c r="HPY33" s="4"/>
      <c r="HPZ33"/>
      <c r="HQA33" s="22"/>
      <c r="HQB33" s="22"/>
      <c r="HQC33" s="22"/>
      <c r="HQD33" s="15"/>
      <c r="HQE33" s="23"/>
      <c r="HQF33" s="21"/>
      <c r="HQG33"/>
      <c r="HQH33" s="4"/>
      <c r="HQI33" s="4"/>
      <c r="HQJ33"/>
      <c r="HQK33" s="22"/>
      <c r="HQL33" s="22"/>
      <c r="HQM33" s="22"/>
      <c r="HQN33" s="15"/>
      <c r="HQO33" s="23"/>
      <c r="HQP33" s="21"/>
      <c r="HQQ33"/>
      <c r="HQR33" s="4"/>
      <c r="HQS33" s="4"/>
      <c r="HQT33"/>
      <c r="HQU33" s="22"/>
      <c r="HQV33" s="22"/>
      <c r="HQW33" s="22"/>
      <c r="HQX33" s="15"/>
      <c r="HQY33" s="23"/>
      <c r="HQZ33" s="21"/>
      <c r="HRA33"/>
      <c r="HRB33" s="4"/>
      <c r="HRC33" s="4"/>
      <c r="HRD33"/>
      <c r="HRE33" s="22"/>
      <c r="HRF33" s="22"/>
      <c r="HRG33" s="22"/>
      <c r="HRH33" s="15"/>
      <c r="HRI33" s="23"/>
      <c r="HRJ33" s="21"/>
      <c r="HRK33"/>
      <c r="HRL33" s="4"/>
      <c r="HRM33" s="4"/>
      <c r="HRN33"/>
      <c r="HRO33" s="22"/>
      <c r="HRP33" s="22"/>
      <c r="HRQ33" s="22"/>
      <c r="HRR33" s="15"/>
      <c r="HRS33" s="23"/>
      <c r="HRT33" s="21"/>
      <c r="HRU33"/>
      <c r="HRV33" s="4"/>
      <c r="HRW33" s="4"/>
      <c r="HRX33"/>
      <c r="HRY33" s="22"/>
      <c r="HRZ33" s="22"/>
      <c r="HSA33" s="22"/>
      <c r="HSB33" s="15"/>
      <c r="HSC33" s="23"/>
      <c r="HSD33" s="21"/>
      <c r="HSE33"/>
      <c r="HSF33" s="4"/>
      <c r="HSG33" s="4"/>
      <c r="HSH33"/>
      <c r="HSI33" s="22"/>
      <c r="HSJ33" s="22"/>
      <c r="HSK33" s="22"/>
      <c r="HSL33" s="15"/>
      <c r="HSM33" s="23"/>
      <c r="HSN33" s="21"/>
      <c r="HSO33"/>
      <c r="HSP33" s="4"/>
      <c r="HSQ33" s="4"/>
      <c r="HSR33"/>
      <c r="HSS33" s="22"/>
      <c r="HST33" s="22"/>
      <c r="HSU33" s="22"/>
      <c r="HSV33" s="15"/>
      <c r="HSW33" s="23"/>
      <c r="HSX33" s="21"/>
      <c r="HSY33"/>
      <c r="HSZ33" s="4"/>
      <c r="HTA33" s="4"/>
      <c r="HTB33"/>
      <c r="HTC33" s="22"/>
      <c r="HTD33" s="22"/>
      <c r="HTE33" s="22"/>
      <c r="HTF33" s="15"/>
      <c r="HTG33" s="23"/>
      <c r="HTH33" s="21"/>
      <c r="HTI33"/>
      <c r="HTJ33" s="4"/>
      <c r="HTK33" s="4"/>
      <c r="HTL33"/>
      <c r="HTM33" s="22"/>
      <c r="HTN33" s="22"/>
      <c r="HTO33" s="22"/>
      <c r="HTP33" s="15"/>
      <c r="HTQ33" s="23"/>
      <c r="HTR33" s="21"/>
      <c r="HTS33"/>
      <c r="HTT33" s="4"/>
      <c r="HTU33" s="4"/>
      <c r="HTV33"/>
      <c r="HTW33" s="22"/>
      <c r="HTX33" s="22"/>
      <c r="HTY33" s="22"/>
      <c r="HTZ33" s="15"/>
      <c r="HUA33" s="23"/>
      <c r="HUB33" s="21"/>
      <c r="HUC33"/>
      <c r="HUD33" s="4"/>
      <c r="HUE33" s="4"/>
      <c r="HUF33"/>
      <c r="HUG33" s="22"/>
      <c r="HUH33" s="22"/>
      <c r="HUI33" s="22"/>
      <c r="HUJ33" s="15"/>
      <c r="HUK33" s="23"/>
      <c r="HUL33" s="21"/>
      <c r="HUM33"/>
      <c r="HUN33" s="4"/>
      <c r="HUO33" s="4"/>
      <c r="HUP33"/>
      <c r="HUQ33" s="22"/>
      <c r="HUR33" s="22"/>
      <c r="HUS33" s="22"/>
      <c r="HUT33" s="15"/>
      <c r="HUU33" s="23"/>
      <c r="HUV33" s="21"/>
      <c r="HUW33"/>
      <c r="HUX33" s="4"/>
      <c r="HUY33" s="4"/>
      <c r="HUZ33"/>
      <c r="HVA33" s="22"/>
      <c r="HVB33" s="22"/>
      <c r="HVC33" s="22"/>
      <c r="HVD33" s="15"/>
      <c r="HVE33" s="23"/>
      <c r="HVF33" s="21"/>
      <c r="HVG33"/>
      <c r="HVH33" s="4"/>
      <c r="HVI33" s="4"/>
      <c r="HVJ33"/>
      <c r="HVK33" s="22"/>
      <c r="HVL33" s="22"/>
      <c r="HVM33" s="22"/>
      <c r="HVN33" s="15"/>
      <c r="HVO33" s="23"/>
      <c r="HVP33" s="21"/>
      <c r="HVQ33"/>
      <c r="HVR33" s="4"/>
      <c r="HVS33" s="4"/>
      <c r="HVT33"/>
      <c r="HVU33" s="22"/>
      <c r="HVV33" s="22"/>
      <c r="HVW33" s="22"/>
      <c r="HVX33" s="15"/>
      <c r="HVY33" s="23"/>
      <c r="HVZ33" s="21"/>
      <c r="HWA33"/>
      <c r="HWB33" s="4"/>
      <c r="HWC33" s="4"/>
      <c r="HWD33"/>
      <c r="HWE33" s="22"/>
      <c r="HWF33" s="22"/>
      <c r="HWG33" s="22"/>
      <c r="HWH33" s="15"/>
      <c r="HWI33" s="23"/>
      <c r="HWJ33" s="21"/>
      <c r="HWK33"/>
      <c r="HWL33" s="4"/>
      <c r="HWM33" s="4"/>
      <c r="HWN33"/>
      <c r="HWO33" s="22"/>
      <c r="HWP33" s="22"/>
      <c r="HWQ33" s="22"/>
      <c r="HWR33" s="15"/>
      <c r="HWS33" s="23"/>
      <c r="HWT33" s="21"/>
      <c r="HWU33"/>
      <c r="HWV33" s="4"/>
      <c r="HWW33" s="4"/>
      <c r="HWX33"/>
      <c r="HWY33" s="22"/>
      <c r="HWZ33" s="22"/>
      <c r="HXA33" s="22"/>
      <c r="HXB33" s="15"/>
      <c r="HXC33" s="23"/>
      <c r="HXD33" s="21"/>
      <c r="HXE33"/>
      <c r="HXF33" s="4"/>
      <c r="HXG33" s="4"/>
      <c r="HXH33"/>
      <c r="HXI33" s="22"/>
      <c r="HXJ33" s="22"/>
      <c r="HXK33" s="22"/>
      <c r="HXL33" s="15"/>
      <c r="HXM33" s="23"/>
      <c r="HXN33" s="21"/>
      <c r="HXO33"/>
      <c r="HXP33" s="4"/>
      <c r="HXQ33" s="4"/>
      <c r="HXR33"/>
      <c r="HXS33" s="22"/>
      <c r="HXT33" s="22"/>
      <c r="HXU33" s="22"/>
      <c r="HXV33" s="15"/>
      <c r="HXW33" s="23"/>
      <c r="HXX33" s="21"/>
      <c r="HXY33"/>
      <c r="HXZ33" s="4"/>
      <c r="HYA33" s="4"/>
      <c r="HYB33"/>
      <c r="HYC33" s="22"/>
      <c r="HYD33" s="22"/>
      <c r="HYE33" s="22"/>
      <c r="HYF33" s="15"/>
      <c r="HYG33" s="23"/>
      <c r="HYH33" s="21"/>
      <c r="HYI33"/>
      <c r="HYJ33" s="4"/>
      <c r="HYK33" s="4"/>
      <c r="HYL33"/>
      <c r="HYM33" s="22"/>
      <c r="HYN33" s="22"/>
      <c r="HYO33" s="22"/>
      <c r="HYP33" s="15"/>
      <c r="HYQ33" s="23"/>
      <c r="HYR33" s="21"/>
      <c r="HYS33"/>
      <c r="HYT33" s="4"/>
      <c r="HYU33" s="4"/>
      <c r="HYV33"/>
      <c r="HYW33" s="22"/>
      <c r="HYX33" s="22"/>
      <c r="HYY33" s="22"/>
      <c r="HYZ33" s="15"/>
      <c r="HZA33" s="23"/>
      <c r="HZB33" s="21"/>
      <c r="HZC33"/>
      <c r="HZD33" s="4"/>
      <c r="HZE33" s="4"/>
      <c r="HZF33"/>
      <c r="HZG33" s="22"/>
      <c r="HZH33" s="22"/>
      <c r="HZI33" s="22"/>
      <c r="HZJ33" s="15"/>
      <c r="HZK33" s="23"/>
      <c r="HZL33" s="21"/>
      <c r="HZM33"/>
      <c r="HZN33" s="4"/>
      <c r="HZO33" s="4"/>
      <c r="HZP33"/>
      <c r="HZQ33" s="22"/>
      <c r="HZR33" s="22"/>
      <c r="HZS33" s="22"/>
      <c r="HZT33" s="15"/>
      <c r="HZU33" s="23"/>
      <c r="HZV33" s="21"/>
      <c r="HZW33"/>
      <c r="HZX33" s="4"/>
      <c r="HZY33" s="4"/>
      <c r="HZZ33"/>
      <c r="IAA33" s="22"/>
      <c r="IAB33" s="22"/>
      <c r="IAC33" s="22"/>
      <c r="IAD33" s="15"/>
      <c r="IAE33" s="23"/>
      <c r="IAF33" s="21"/>
      <c r="IAG33"/>
      <c r="IAH33" s="4"/>
      <c r="IAI33" s="4"/>
      <c r="IAJ33"/>
      <c r="IAK33" s="22"/>
      <c r="IAL33" s="22"/>
      <c r="IAM33" s="22"/>
      <c r="IAN33" s="15"/>
      <c r="IAO33" s="23"/>
      <c r="IAP33" s="21"/>
      <c r="IAQ33"/>
      <c r="IAR33" s="4"/>
      <c r="IAS33" s="4"/>
      <c r="IAT33"/>
      <c r="IAU33" s="22"/>
      <c r="IAV33" s="22"/>
      <c r="IAW33" s="22"/>
      <c r="IAX33" s="15"/>
      <c r="IAY33" s="23"/>
      <c r="IAZ33" s="21"/>
      <c r="IBA33"/>
      <c r="IBB33" s="4"/>
      <c r="IBC33" s="4"/>
      <c r="IBD33"/>
      <c r="IBE33" s="22"/>
      <c r="IBF33" s="22"/>
      <c r="IBG33" s="22"/>
      <c r="IBH33" s="15"/>
      <c r="IBI33" s="23"/>
      <c r="IBJ33" s="21"/>
      <c r="IBK33"/>
      <c r="IBL33" s="4"/>
      <c r="IBM33" s="4"/>
      <c r="IBN33"/>
      <c r="IBO33" s="22"/>
      <c r="IBP33" s="22"/>
      <c r="IBQ33" s="22"/>
      <c r="IBR33" s="15"/>
      <c r="IBS33" s="23"/>
      <c r="IBT33" s="21"/>
      <c r="IBU33"/>
      <c r="IBV33" s="4"/>
      <c r="IBW33" s="4"/>
      <c r="IBX33"/>
      <c r="IBY33" s="22"/>
      <c r="IBZ33" s="22"/>
      <c r="ICA33" s="22"/>
      <c r="ICB33" s="15"/>
      <c r="ICC33" s="23"/>
      <c r="ICD33" s="21"/>
      <c r="ICE33"/>
      <c r="ICF33" s="4"/>
      <c r="ICG33" s="4"/>
      <c r="ICH33"/>
      <c r="ICI33" s="22"/>
      <c r="ICJ33" s="22"/>
      <c r="ICK33" s="22"/>
      <c r="ICL33" s="15"/>
      <c r="ICM33" s="23"/>
      <c r="ICN33" s="21"/>
      <c r="ICO33"/>
      <c r="ICP33" s="4"/>
      <c r="ICQ33" s="4"/>
      <c r="ICR33"/>
      <c r="ICS33" s="22"/>
      <c r="ICT33" s="22"/>
      <c r="ICU33" s="22"/>
      <c r="ICV33" s="15"/>
      <c r="ICW33" s="23"/>
      <c r="ICX33" s="21"/>
      <c r="ICY33"/>
      <c r="ICZ33" s="4"/>
      <c r="IDA33" s="4"/>
      <c r="IDB33"/>
      <c r="IDC33" s="22"/>
      <c r="IDD33" s="22"/>
      <c r="IDE33" s="22"/>
      <c r="IDF33" s="15"/>
      <c r="IDG33" s="23"/>
      <c r="IDH33" s="21"/>
      <c r="IDI33"/>
      <c r="IDJ33" s="4"/>
      <c r="IDK33" s="4"/>
      <c r="IDL33"/>
      <c r="IDM33" s="22"/>
      <c r="IDN33" s="22"/>
      <c r="IDO33" s="22"/>
      <c r="IDP33" s="15"/>
      <c r="IDQ33" s="23"/>
      <c r="IDR33" s="21"/>
      <c r="IDS33"/>
      <c r="IDT33" s="4"/>
      <c r="IDU33" s="4"/>
      <c r="IDV33"/>
      <c r="IDW33" s="22"/>
      <c r="IDX33" s="22"/>
      <c r="IDY33" s="22"/>
      <c r="IDZ33" s="15"/>
      <c r="IEA33" s="23"/>
      <c r="IEB33" s="21"/>
      <c r="IEC33"/>
      <c r="IED33" s="4"/>
      <c r="IEE33" s="4"/>
      <c r="IEF33"/>
      <c r="IEG33" s="22"/>
      <c r="IEH33" s="22"/>
      <c r="IEI33" s="22"/>
      <c r="IEJ33" s="15"/>
      <c r="IEK33" s="23"/>
      <c r="IEL33" s="21"/>
      <c r="IEM33"/>
      <c r="IEN33" s="4"/>
      <c r="IEO33" s="4"/>
      <c r="IEP33"/>
      <c r="IEQ33" s="22"/>
      <c r="IER33" s="22"/>
      <c r="IES33" s="22"/>
      <c r="IET33" s="15"/>
      <c r="IEU33" s="23"/>
      <c r="IEV33" s="21"/>
      <c r="IEW33"/>
      <c r="IEX33" s="4"/>
      <c r="IEY33" s="4"/>
      <c r="IEZ33"/>
      <c r="IFA33" s="22"/>
      <c r="IFB33" s="22"/>
      <c r="IFC33" s="22"/>
      <c r="IFD33" s="15"/>
      <c r="IFE33" s="23"/>
      <c r="IFF33" s="21"/>
      <c r="IFG33"/>
      <c r="IFH33" s="4"/>
      <c r="IFI33" s="4"/>
      <c r="IFJ33"/>
      <c r="IFK33" s="22"/>
      <c r="IFL33" s="22"/>
      <c r="IFM33" s="22"/>
      <c r="IFN33" s="15"/>
      <c r="IFO33" s="23"/>
      <c r="IFP33" s="21"/>
      <c r="IFQ33"/>
      <c r="IFR33" s="4"/>
      <c r="IFS33" s="4"/>
      <c r="IFT33"/>
      <c r="IFU33" s="22"/>
      <c r="IFV33" s="22"/>
      <c r="IFW33" s="22"/>
      <c r="IFX33" s="15"/>
      <c r="IFY33" s="23"/>
      <c r="IFZ33" s="21"/>
      <c r="IGA33"/>
      <c r="IGB33" s="4"/>
      <c r="IGC33" s="4"/>
      <c r="IGD33"/>
      <c r="IGE33" s="22"/>
      <c r="IGF33" s="22"/>
      <c r="IGG33" s="22"/>
      <c r="IGH33" s="15"/>
      <c r="IGI33" s="23"/>
      <c r="IGJ33" s="21"/>
      <c r="IGK33"/>
      <c r="IGL33" s="4"/>
      <c r="IGM33" s="4"/>
      <c r="IGN33"/>
      <c r="IGO33" s="22"/>
      <c r="IGP33" s="22"/>
      <c r="IGQ33" s="22"/>
      <c r="IGR33" s="15"/>
      <c r="IGS33" s="23"/>
      <c r="IGT33" s="21"/>
      <c r="IGU33"/>
      <c r="IGV33" s="4"/>
      <c r="IGW33" s="4"/>
      <c r="IGX33"/>
      <c r="IGY33" s="22"/>
      <c r="IGZ33" s="22"/>
      <c r="IHA33" s="22"/>
      <c r="IHB33" s="15"/>
      <c r="IHC33" s="23"/>
      <c r="IHD33" s="21"/>
      <c r="IHE33"/>
      <c r="IHF33" s="4"/>
      <c r="IHG33" s="4"/>
      <c r="IHH33"/>
      <c r="IHI33" s="22"/>
      <c r="IHJ33" s="22"/>
      <c r="IHK33" s="22"/>
      <c r="IHL33" s="15"/>
      <c r="IHM33" s="23"/>
      <c r="IHN33" s="21"/>
      <c r="IHO33"/>
      <c r="IHP33" s="4"/>
      <c r="IHQ33" s="4"/>
      <c r="IHR33"/>
      <c r="IHS33" s="22"/>
      <c r="IHT33" s="22"/>
      <c r="IHU33" s="22"/>
      <c r="IHV33" s="15"/>
      <c r="IHW33" s="23"/>
      <c r="IHX33" s="21"/>
      <c r="IHY33"/>
      <c r="IHZ33" s="4"/>
      <c r="IIA33" s="4"/>
      <c r="IIB33"/>
      <c r="IIC33" s="22"/>
      <c r="IID33" s="22"/>
      <c r="IIE33" s="22"/>
      <c r="IIF33" s="15"/>
      <c r="IIG33" s="23"/>
      <c r="IIH33" s="21"/>
      <c r="III33"/>
      <c r="IIJ33" s="4"/>
      <c r="IIK33" s="4"/>
      <c r="IIL33"/>
      <c r="IIM33" s="22"/>
      <c r="IIN33" s="22"/>
      <c r="IIO33" s="22"/>
      <c r="IIP33" s="15"/>
      <c r="IIQ33" s="23"/>
      <c r="IIR33" s="21"/>
      <c r="IIS33"/>
      <c r="IIT33" s="4"/>
      <c r="IIU33" s="4"/>
      <c r="IIV33"/>
      <c r="IIW33" s="22"/>
      <c r="IIX33" s="22"/>
      <c r="IIY33" s="22"/>
      <c r="IIZ33" s="15"/>
      <c r="IJA33" s="23"/>
      <c r="IJB33" s="21"/>
      <c r="IJC33"/>
      <c r="IJD33" s="4"/>
      <c r="IJE33" s="4"/>
      <c r="IJF33"/>
      <c r="IJG33" s="22"/>
      <c r="IJH33" s="22"/>
      <c r="IJI33" s="22"/>
      <c r="IJJ33" s="15"/>
      <c r="IJK33" s="23"/>
      <c r="IJL33" s="21"/>
      <c r="IJM33"/>
      <c r="IJN33" s="4"/>
      <c r="IJO33" s="4"/>
      <c r="IJP33"/>
      <c r="IJQ33" s="22"/>
      <c r="IJR33" s="22"/>
      <c r="IJS33" s="22"/>
      <c r="IJT33" s="15"/>
      <c r="IJU33" s="23"/>
      <c r="IJV33" s="21"/>
      <c r="IJW33"/>
      <c r="IJX33" s="4"/>
      <c r="IJY33" s="4"/>
      <c r="IJZ33"/>
      <c r="IKA33" s="22"/>
      <c r="IKB33" s="22"/>
      <c r="IKC33" s="22"/>
      <c r="IKD33" s="15"/>
      <c r="IKE33" s="23"/>
      <c r="IKF33" s="21"/>
      <c r="IKG33"/>
      <c r="IKH33" s="4"/>
      <c r="IKI33" s="4"/>
      <c r="IKJ33"/>
      <c r="IKK33" s="22"/>
      <c r="IKL33" s="22"/>
      <c r="IKM33" s="22"/>
      <c r="IKN33" s="15"/>
      <c r="IKO33" s="23"/>
      <c r="IKP33" s="21"/>
      <c r="IKQ33"/>
      <c r="IKR33" s="4"/>
      <c r="IKS33" s="4"/>
      <c r="IKT33"/>
      <c r="IKU33" s="22"/>
      <c r="IKV33" s="22"/>
      <c r="IKW33" s="22"/>
      <c r="IKX33" s="15"/>
      <c r="IKY33" s="23"/>
      <c r="IKZ33" s="21"/>
      <c r="ILA33"/>
      <c r="ILB33" s="4"/>
      <c r="ILC33" s="4"/>
      <c r="ILD33"/>
      <c r="ILE33" s="22"/>
      <c r="ILF33" s="22"/>
      <c r="ILG33" s="22"/>
      <c r="ILH33" s="15"/>
      <c r="ILI33" s="23"/>
      <c r="ILJ33" s="21"/>
      <c r="ILK33"/>
      <c r="ILL33" s="4"/>
      <c r="ILM33" s="4"/>
      <c r="ILN33"/>
      <c r="ILO33" s="22"/>
      <c r="ILP33" s="22"/>
      <c r="ILQ33" s="22"/>
      <c r="ILR33" s="15"/>
      <c r="ILS33" s="23"/>
      <c r="ILT33" s="21"/>
      <c r="ILU33"/>
      <c r="ILV33" s="4"/>
      <c r="ILW33" s="4"/>
      <c r="ILX33"/>
      <c r="ILY33" s="22"/>
      <c r="ILZ33" s="22"/>
      <c r="IMA33" s="22"/>
      <c r="IMB33" s="15"/>
      <c r="IMC33" s="23"/>
      <c r="IMD33" s="21"/>
      <c r="IME33"/>
      <c r="IMF33" s="4"/>
      <c r="IMG33" s="4"/>
      <c r="IMH33"/>
      <c r="IMI33" s="22"/>
      <c r="IMJ33" s="22"/>
      <c r="IMK33" s="22"/>
      <c r="IML33" s="15"/>
      <c r="IMM33" s="23"/>
      <c r="IMN33" s="21"/>
      <c r="IMO33"/>
      <c r="IMP33" s="4"/>
      <c r="IMQ33" s="4"/>
      <c r="IMR33"/>
      <c r="IMS33" s="22"/>
      <c r="IMT33" s="22"/>
      <c r="IMU33" s="22"/>
      <c r="IMV33" s="15"/>
      <c r="IMW33" s="23"/>
      <c r="IMX33" s="21"/>
      <c r="IMY33"/>
      <c r="IMZ33" s="4"/>
      <c r="INA33" s="4"/>
      <c r="INB33"/>
      <c r="INC33" s="22"/>
      <c r="IND33" s="22"/>
      <c r="INE33" s="22"/>
      <c r="INF33" s="15"/>
      <c r="ING33" s="23"/>
      <c r="INH33" s="21"/>
      <c r="INI33"/>
      <c r="INJ33" s="4"/>
      <c r="INK33" s="4"/>
      <c r="INL33"/>
      <c r="INM33" s="22"/>
      <c r="INN33" s="22"/>
      <c r="INO33" s="22"/>
      <c r="INP33" s="15"/>
      <c r="INQ33" s="23"/>
      <c r="INR33" s="21"/>
      <c r="INS33"/>
      <c r="INT33" s="4"/>
      <c r="INU33" s="4"/>
      <c r="INV33"/>
      <c r="INW33" s="22"/>
      <c r="INX33" s="22"/>
      <c r="INY33" s="22"/>
      <c r="INZ33" s="15"/>
      <c r="IOA33" s="23"/>
      <c r="IOB33" s="21"/>
      <c r="IOC33"/>
      <c r="IOD33" s="4"/>
      <c r="IOE33" s="4"/>
      <c r="IOF33"/>
      <c r="IOG33" s="22"/>
      <c r="IOH33" s="22"/>
      <c r="IOI33" s="22"/>
      <c r="IOJ33" s="15"/>
      <c r="IOK33" s="23"/>
      <c r="IOL33" s="21"/>
      <c r="IOM33"/>
      <c r="ION33" s="4"/>
      <c r="IOO33" s="4"/>
      <c r="IOP33"/>
      <c r="IOQ33" s="22"/>
      <c r="IOR33" s="22"/>
      <c r="IOS33" s="22"/>
      <c r="IOT33" s="15"/>
      <c r="IOU33" s="23"/>
      <c r="IOV33" s="21"/>
      <c r="IOW33"/>
      <c r="IOX33" s="4"/>
      <c r="IOY33" s="4"/>
      <c r="IOZ33"/>
      <c r="IPA33" s="22"/>
      <c r="IPB33" s="22"/>
      <c r="IPC33" s="22"/>
      <c r="IPD33" s="15"/>
      <c r="IPE33" s="23"/>
      <c r="IPF33" s="21"/>
      <c r="IPG33"/>
      <c r="IPH33" s="4"/>
      <c r="IPI33" s="4"/>
      <c r="IPJ33"/>
      <c r="IPK33" s="22"/>
      <c r="IPL33" s="22"/>
      <c r="IPM33" s="22"/>
      <c r="IPN33" s="15"/>
      <c r="IPO33" s="23"/>
      <c r="IPP33" s="21"/>
      <c r="IPQ33"/>
      <c r="IPR33" s="4"/>
      <c r="IPS33" s="4"/>
      <c r="IPT33"/>
      <c r="IPU33" s="22"/>
      <c r="IPV33" s="22"/>
      <c r="IPW33" s="22"/>
      <c r="IPX33" s="15"/>
      <c r="IPY33" s="23"/>
      <c r="IPZ33" s="21"/>
      <c r="IQA33"/>
      <c r="IQB33" s="4"/>
      <c r="IQC33" s="4"/>
      <c r="IQD33"/>
      <c r="IQE33" s="22"/>
      <c r="IQF33" s="22"/>
      <c r="IQG33" s="22"/>
      <c r="IQH33" s="15"/>
      <c r="IQI33" s="23"/>
      <c r="IQJ33" s="21"/>
      <c r="IQK33"/>
      <c r="IQL33" s="4"/>
      <c r="IQM33" s="4"/>
      <c r="IQN33"/>
      <c r="IQO33" s="22"/>
      <c r="IQP33" s="22"/>
      <c r="IQQ33" s="22"/>
      <c r="IQR33" s="15"/>
      <c r="IQS33" s="23"/>
      <c r="IQT33" s="21"/>
      <c r="IQU33"/>
      <c r="IQV33" s="4"/>
      <c r="IQW33" s="4"/>
      <c r="IQX33"/>
      <c r="IQY33" s="22"/>
      <c r="IQZ33" s="22"/>
      <c r="IRA33" s="22"/>
      <c r="IRB33" s="15"/>
      <c r="IRC33" s="23"/>
      <c r="IRD33" s="21"/>
      <c r="IRE33"/>
      <c r="IRF33" s="4"/>
      <c r="IRG33" s="4"/>
      <c r="IRH33"/>
      <c r="IRI33" s="22"/>
      <c r="IRJ33" s="22"/>
      <c r="IRK33" s="22"/>
      <c r="IRL33" s="15"/>
      <c r="IRM33" s="23"/>
      <c r="IRN33" s="21"/>
      <c r="IRO33"/>
      <c r="IRP33" s="4"/>
      <c r="IRQ33" s="4"/>
      <c r="IRR33"/>
      <c r="IRS33" s="22"/>
      <c r="IRT33" s="22"/>
      <c r="IRU33" s="22"/>
      <c r="IRV33" s="15"/>
      <c r="IRW33" s="23"/>
      <c r="IRX33" s="21"/>
      <c r="IRY33"/>
      <c r="IRZ33" s="4"/>
      <c r="ISA33" s="4"/>
      <c r="ISB33"/>
      <c r="ISC33" s="22"/>
      <c r="ISD33" s="22"/>
      <c r="ISE33" s="22"/>
      <c r="ISF33" s="15"/>
      <c r="ISG33" s="23"/>
      <c r="ISH33" s="21"/>
      <c r="ISI33"/>
      <c r="ISJ33" s="4"/>
      <c r="ISK33" s="4"/>
      <c r="ISL33"/>
      <c r="ISM33" s="22"/>
      <c r="ISN33" s="22"/>
      <c r="ISO33" s="22"/>
      <c r="ISP33" s="15"/>
      <c r="ISQ33" s="23"/>
      <c r="ISR33" s="21"/>
      <c r="ISS33"/>
      <c r="IST33" s="4"/>
      <c r="ISU33" s="4"/>
      <c r="ISV33"/>
      <c r="ISW33" s="22"/>
      <c r="ISX33" s="22"/>
      <c r="ISY33" s="22"/>
      <c r="ISZ33" s="15"/>
      <c r="ITA33" s="23"/>
      <c r="ITB33" s="21"/>
      <c r="ITC33"/>
      <c r="ITD33" s="4"/>
      <c r="ITE33" s="4"/>
      <c r="ITF33"/>
      <c r="ITG33" s="22"/>
      <c r="ITH33" s="22"/>
      <c r="ITI33" s="22"/>
      <c r="ITJ33" s="15"/>
      <c r="ITK33" s="23"/>
      <c r="ITL33" s="21"/>
      <c r="ITM33"/>
      <c r="ITN33" s="4"/>
      <c r="ITO33" s="4"/>
      <c r="ITP33"/>
      <c r="ITQ33" s="22"/>
      <c r="ITR33" s="22"/>
      <c r="ITS33" s="22"/>
      <c r="ITT33" s="15"/>
      <c r="ITU33" s="23"/>
      <c r="ITV33" s="21"/>
      <c r="ITW33"/>
      <c r="ITX33" s="4"/>
      <c r="ITY33" s="4"/>
      <c r="ITZ33"/>
      <c r="IUA33" s="22"/>
      <c r="IUB33" s="22"/>
      <c r="IUC33" s="22"/>
      <c r="IUD33" s="15"/>
      <c r="IUE33" s="23"/>
      <c r="IUF33" s="21"/>
      <c r="IUG33"/>
      <c r="IUH33" s="4"/>
      <c r="IUI33" s="4"/>
      <c r="IUJ33"/>
      <c r="IUK33" s="22"/>
      <c r="IUL33" s="22"/>
      <c r="IUM33" s="22"/>
      <c r="IUN33" s="15"/>
      <c r="IUO33" s="23"/>
      <c r="IUP33" s="21"/>
      <c r="IUQ33"/>
      <c r="IUR33" s="4"/>
      <c r="IUS33" s="4"/>
      <c r="IUT33"/>
      <c r="IUU33" s="22"/>
      <c r="IUV33" s="22"/>
      <c r="IUW33" s="22"/>
      <c r="IUX33" s="15"/>
      <c r="IUY33" s="23"/>
      <c r="IUZ33" s="21"/>
      <c r="IVA33"/>
      <c r="IVB33" s="4"/>
      <c r="IVC33" s="4"/>
      <c r="IVD33"/>
      <c r="IVE33" s="22"/>
      <c r="IVF33" s="22"/>
      <c r="IVG33" s="22"/>
      <c r="IVH33" s="15"/>
      <c r="IVI33" s="23"/>
      <c r="IVJ33" s="21"/>
      <c r="IVK33"/>
      <c r="IVL33" s="4"/>
      <c r="IVM33" s="4"/>
      <c r="IVN33"/>
      <c r="IVO33" s="22"/>
      <c r="IVP33" s="22"/>
      <c r="IVQ33" s="22"/>
      <c r="IVR33" s="15"/>
      <c r="IVS33" s="23"/>
      <c r="IVT33" s="21"/>
      <c r="IVU33"/>
      <c r="IVV33" s="4"/>
      <c r="IVW33" s="4"/>
      <c r="IVX33"/>
      <c r="IVY33" s="22"/>
      <c r="IVZ33" s="22"/>
      <c r="IWA33" s="22"/>
      <c r="IWB33" s="15"/>
      <c r="IWC33" s="23"/>
      <c r="IWD33" s="21"/>
      <c r="IWE33"/>
      <c r="IWF33" s="4"/>
      <c r="IWG33" s="4"/>
      <c r="IWH33"/>
      <c r="IWI33" s="22"/>
      <c r="IWJ33" s="22"/>
      <c r="IWK33" s="22"/>
      <c r="IWL33" s="15"/>
      <c r="IWM33" s="23"/>
      <c r="IWN33" s="21"/>
      <c r="IWO33"/>
      <c r="IWP33" s="4"/>
      <c r="IWQ33" s="4"/>
      <c r="IWR33"/>
      <c r="IWS33" s="22"/>
      <c r="IWT33" s="22"/>
      <c r="IWU33" s="22"/>
      <c r="IWV33" s="15"/>
      <c r="IWW33" s="23"/>
      <c r="IWX33" s="21"/>
      <c r="IWY33"/>
      <c r="IWZ33" s="4"/>
      <c r="IXA33" s="4"/>
      <c r="IXB33"/>
      <c r="IXC33" s="22"/>
      <c r="IXD33" s="22"/>
      <c r="IXE33" s="22"/>
      <c r="IXF33" s="15"/>
      <c r="IXG33" s="23"/>
      <c r="IXH33" s="21"/>
      <c r="IXI33"/>
      <c r="IXJ33" s="4"/>
      <c r="IXK33" s="4"/>
      <c r="IXL33"/>
      <c r="IXM33" s="22"/>
      <c r="IXN33" s="22"/>
      <c r="IXO33" s="22"/>
      <c r="IXP33" s="15"/>
      <c r="IXQ33" s="23"/>
      <c r="IXR33" s="21"/>
      <c r="IXS33"/>
      <c r="IXT33" s="4"/>
      <c r="IXU33" s="4"/>
      <c r="IXV33"/>
      <c r="IXW33" s="22"/>
      <c r="IXX33" s="22"/>
      <c r="IXY33" s="22"/>
      <c r="IXZ33" s="15"/>
      <c r="IYA33" s="23"/>
      <c r="IYB33" s="21"/>
      <c r="IYC33"/>
      <c r="IYD33" s="4"/>
      <c r="IYE33" s="4"/>
      <c r="IYF33"/>
      <c r="IYG33" s="22"/>
      <c r="IYH33" s="22"/>
      <c r="IYI33" s="22"/>
      <c r="IYJ33" s="15"/>
      <c r="IYK33" s="23"/>
      <c r="IYL33" s="21"/>
      <c r="IYM33"/>
      <c r="IYN33" s="4"/>
      <c r="IYO33" s="4"/>
      <c r="IYP33"/>
      <c r="IYQ33" s="22"/>
      <c r="IYR33" s="22"/>
      <c r="IYS33" s="22"/>
      <c r="IYT33" s="15"/>
      <c r="IYU33" s="23"/>
      <c r="IYV33" s="21"/>
      <c r="IYW33"/>
      <c r="IYX33" s="4"/>
      <c r="IYY33" s="4"/>
      <c r="IYZ33"/>
      <c r="IZA33" s="22"/>
      <c r="IZB33" s="22"/>
      <c r="IZC33" s="22"/>
      <c r="IZD33" s="15"/>
      <c r="IZE33" s="23"/>
      <c r="IZF33" s="21"/>
      <c r="IZG33"/>
      <c r="IZH33" s="4"/>
      <c r="IZI33" s="4"/>
      <c r="IZJ33"/>
      <c r="IZK33" s="22"/>
      <c r="IZL33" s="22"/>
      <c r="IZM33" s="22"/>
      <c r="IZN33" s="15"/>
      <c r="IZO33" s="23"/>
      <c r="IZP33" s="21"/>
      <c r="IZQ33"/>
      <c r="IZR33" s="4"/>
      <c r="IZS33" s="4"/>
      <c r="IZT33"/>
      <c r="IZU33" s="22"/>
      <c r="IZV33" s="22"/>
      <c r="IZW33" s="22"/>
      <c r="IZX33" s="15"/>
      <c r="IZY33" s="23"/>
      <c r="IZZ33" s="21"/>
      <c r="JAA33"/>
      <c r="JAB33" s="4"/>
      <c r="JAC33" s="4"/>
      <c r="JAD33"/>
      <c r="JAE33" s="22"/>
      <c r="JAF33" s="22"/>
      <c r="JAG33" s="22"/>
      <c r="JAH33" s="15"/>
      <c r="JAI33" s="23"/>
      <c r="JAJ33" s="21"/>
      <c r="JAK33"/>
      <c r="JAL33" s="4"/>
      <c r="JAM33" s="4"/>
      <c r="JAN33"/>
      <c r="JAO33" s="22"/>
      <c r="JAP33" s="22"/>
      <c r="JAQ33" s="22"/>
      <c r="JAR33" s="15"/>
      <c r="JAS33" s="23"/>
      <c r="JAT33" s="21"/>
      <c r="JAU33"/>
      <c r="JAV33" s="4"/>
      <c r="JAW33" s="4"/>
      <c r="JAX33"/>
      <c r="JAY33" s="22"/>
      <c r="JAZ33" s="22"/>
      <c r="JBA33" s="22"/>
      <c r="JBB33" s="15"/>
      <c r="JBC33" s="23"/>
      <c r="JBD33" s="21"/>
      <c r="JBE33"/>
      <c r="JBF33" s="4"/>
      <c r="JBG33" s="4"/>
      <c r="JBH33"/>
      <c r="JBI33" s="22"/>
      <c r="JBJ33" s="22"/>
      <c r="JBK33" s="22"/>
      <c r="JBL33" s="15"/>
      <c r="JBM33" s="23"/>
      <c r="JBN33" s="21"/>
      <c r="JBO33"/>
      <c r="JBP33" s="4"/>
      <c r="JBQ33" s="4"/>
      <c r="JBR33"/>
      <c r="JBS33" s="22"/>
      <c r="JBT33" s="22"/>
      <c r="JBU33" s="22"/>
      <c r="JBV33" s="15"/>
      <c r="JBW33" s="23"/>
      <c r="JBX33" s="21"/>
      <c r="JBY33"/>
      <c r="JBZ33" s="4"/>
      <c r="JCA33" s="4"/>
      <c r="JCB33"/>
      <c r="JCC33" s="22"/>
      <c r="JCD33" s="22"/>
      <c r="JCE33" s="22"/>
      <c r="JCF33" s="15"/>
      <c r="JCG33" s="23"/>
      <c r="JCH33" s="21"/>
      <c r="JCI33"/>
      <c r="JCJ33" s="4"/>
      <c r="JCK33" s="4"/>
      <c r="JCL33"/>
      <c r="JCM33" s="22"/>
      <c r="JCN33" s="22"/>
      <c r="JCO33" s="22"/>
      <c r="JCP33" s="15"/>
      <c r="JCQ33" s="23"/>
      <c r="JCR33" s="21"/>
      <c r="JCS33"/>
      <c r="JCT33" s="4"/>
      <c r="JCU33" s="4"/>
      <c r="JCV33"/>
      <c r="JCW33" s="22"/>
      <c r="JCX33" s="22"/>
      <c r="JCY33" s="22"/>
      <c r="JCZ33" s="15"/>
      <c r="JDA33" s="23"/>
      <c r="JDB33" s="21"/>
      <c r="JDC33"/>
      <c r="JDD33" s="4"/>
      <c r="JDE33" s="4"/>
      <c r="JDF33"/>
      <c r="JDG33" s="22"/>
      <c r="JDH33" s="22"/>
      <c r="JDI33" s="22"/>
      <c r="JDJ33" s="15"/>
      <c r="JDK33" s="23"/>
      <c r="JDL33" s="21"/>
      <c r="JDM33"/>
      <c r="JDN33" s="4"/>
      <c r="JDO33" s="4"/>
      <c r="JDP33"/>
      <c r="JDQ33" s="22"/>
      <c r="JDR33" s="22"/>
      <c r="JDS33" s="22"/>
      <c r="JDT33" s="15"/>
      <c r="JDU33" s="23"/>
      <c r="JDV33" s="21"/>
      <c r="JDW33"/>
      <c r="JDX33" s="4"/>
      <c r="JDY33" s="4"/>
      <c r="JDZ33"/>
      <c r="JEA33" s="22"/>
      <c r="JEB33" s="22"/>
      <c r="JEC33" s="22"/>
      <c r="JED33" s="15"/>
      <c r="JEE33" s="23"/>
      <c r="JEF33" s="21"/>
      <c r="JEG33"/>
      <c r="JEH33" s="4"/>
      <c r="JEI33" s="4"/>
      <c r="JEJ33"/>
      <c r="JEK33" s="22"/>
      <c r="JEL33" s="22"/>
      <c r="JEM33" s="22"/>
      <c r="JEN33" s="15"/>
      <c r="JEO33" s="23"/>
      <c r="JEP33" s="21"/>
      <c r="JEQ33"/>
      <c r="JER33" s="4"/>
      <c r="JES33" s="4"/>
      <c r="JET33"/>
      <c r="JEU33" s="22"/>
      <c r="JEV33" s="22"/>
      <c r="JEW33" s="22"/>
      <c r="JEX33" s="15"/>
      <c r="JEY33" s="23"/>
      <c r="JEZ33" s="21"/>
      <c r="JFA33"/>
      <c r="JFB33" s="4"/>
      <c r="JFC33" s="4"/>
      <c r="JFD33"/>
      <c r="JFE33" s="22"/>
      <c r="JFF33" s="22"/>
      <c r="JFG33" s="22"/>
      <c r="JFH33" s="15"/>
      <c r="JFI33" s="23"/>
      <c r="JFJ33" s="21"/>
      <c r="JFK33"/>
      <c r="JFL33" s="4"/>
      <c r="JFM33" s="4"/>
      <c r="JFN33"/>
      <c r="JFO33" s="22"/>
      <c r="JFP33" s="22"/>
      <c r="JFQ33" s="22"/>
      <c r="JFR33" s="15"/>
      <c r="JFS33" s="23"/>
      <c r="JFT33" s="21"/>
      <c r="JFU33"/>
      <c r="JFV33" s="4"/>
      <c r="JFW33" s="4"/>
      <c r="JFX33"/>
      <c r="JFY33" s="22"/>
      <c r="JFZ33" s="22"/>
      <c r="JGA33" s="22"/>
      <c r="JGB33" s="15"/>
      <c r="JGC33" s="23"/>
      <c r="JGD33" s="21"/>
      <c r="JGE33"/>
      <c r="JGF33" s="4"/>
      <c r="JGG33" s="4"/>
      <c r="JGH33"/>
      <c r="JGI33" s="22"/>
      <c r="JGJ33" s="22"/>
      <c r="JGK33" s="22"/>
      <c r="JGL33" s="15"/>
      <c r="JGM33" s="23"/>
      <c r="JGN33" s="21"/>
      <c r="JGO33"/>
      <c r="JGP33" s="4"/>
      <c r="JGQ33" s="4"/>
      <c r="JGR33"/>
      <c r="JGS33" s="22"/>
      <c r="JGT33" s="22"/>
      <c r="JGU33" s="22"/>
      <c r="JGV33" s="15"/>
      <c r="JGW33" s="23"/>
      <c r="JGX33" s="21"/>
      <c r="JGY33"/>
      <c r="JGZ33" s="4"/>
      <c r="JHA33" s="4"/>
      <c r="JHB33"/>
      <c r="JHC33" s="22"/>
      <c r="JHD33" s="22"/>
      <c r="JHE33" s="22"/>
      <c r="JHF33" s="15"/>
      <c r="JHG33" s="23"/>
      <c r="JHH33" s="21"/>
      <c r="JHI33"/>
      <c r="JHJ33" s="4"/>
      <c r="JHK33" s="4"/>
      <c r="JHL33"/>
      <c r="JHM33" s="22"/>
      <c r="JHN33" s="22"/>
      <c r="JHO33" s="22"/>
      <c r="JHP33" s="15"/>
      <c r="JHQ33" s="23"/>
      <c r="JHR33" s="21"/>
      <c r="JHS33"/>
      <c r="JHT33" s="4"/>
      <c r="JHU33" s="4"/>
      <c r="JHV33"/>
      <c r="JHW33" s="22"/>
      <c r="JHX33" s="22"/>
      <c r="JHY33" s="22"/>
      <c r="JHZ33" s="15"/>
      <c r="JIA33" s="23"/>
      <c r="JIB33" s="21"/>
      <c r="JIC33"/>
      <c r="JID33" s="4"/>
      <c r="JIE33" s="4"/>
      <c r="JIF33"/>
      <c r="JIG33" s="22"/>
      <c r="JIH33" s="22"/>
      <c r="JII33" s="22"/>
      <c r="JIJ33" s="15"/>
      <c r="JIK33" s="23"/>
      <c r="JIL33" s="21"/>
      <c r="JIM33"/>
      <c r="JIN33" s="4"/>
      <c r="JIO33" s="4"/>
      <c r="JIP33"/>
      <c r="JIQ33" s="22"/>
      <c r="JIR33" s="22"/>
      <c r="JIS33" s="22"/>
      <c r="JIT33" s="15"/>
      <c r="JIU33" s="23"/>
      <c r="JIV33" s="21"/>
      <c r="JIW33"/>
      <c r="JIX33" s="4"/>
      <c r="JIY33" s="4"/>
      <c r="JIZ33"/>
      <c r="JJA33" s="22"/>
      <c r="JJB33" s="22"/>
      <c r="JJC33" s="22"/>
      <c r="JJD33" s="15"/>
      <c r="JJE33" s="23"/>
      <c r="JJF33" s="21"/>
      <c r="JJG33"/>
      <c r="JJH33" s="4"/>
      <c r="JJI33" s="4"/>
      <c r="JJJ33"/>
      <c r="JJK33" s="22"/>
      <c r="JJL33" s="22"/>
      <c r="JJM33" s="22"/>
      <c r="JJN33" s="15"/>
      <c r="JJO33" s="23"/>
      <c r="JJP33" s="21"/>
      <c r="JJQ33"/>
      <c r="JJR33" s="4"/>
      <c r="JJS33" s="4"/>
      <c r="JJT33"/>
      <c r="JJU33" s="22"/>
      <c r="JJV33" s="22"/>
      <c r="JJW33" s="22"/>
      <c r="JJX33" s="15"/>
      <c r="JJY33" s="23"/>
      <c r="JJZ33" s="21"/>
      <c r="JKA33"/>
      <c r="JKB33" s="4"/>
      <c r="JKC33" s="4"/>
      <c r="JKD33"/>
      <c r="JKE33" s="22"/>
      <c r="JKF33" s="22"/>
      <c r="JKG33" s="22"/>
      <c r="JKH33" s="15"/>
      <c r="JKI33" s="23"/>
      <c r="JKJ33" s="21"/>
      <c r="JKK33"/>
      <c r="JKL33" s="4"/>
      <c r="JKM33" s="4"/>
      <c r="JKN33"/>
      <c r="JKO33" s="22"/>
      <c r="JKP33" s="22"/>
      <c r="JKQ33" s="22"/>
      <c r="JKR33" s="15"/>
      <c r="JKS33" s="23"/>
      <c r="JKT33" s="21"/>
      <c r="JKU33"/>
      <c r="JKV33" s="4"/>
      <c r="JKW33" s="4"/>
      <c r="JKX33"/>
      <c r="JKY33" s="22"/>
      <c r="JKZ33" s="22"/>
      <c r="JLA33" s="22"/>
      <c r="JLB33" s="15"/>
      <c r="JLC33" s="23"/>
      <c r="JLD33" s="21"/>
      <c r="JLE33"/>
      <c r="JLF33" s="4"/>
      <c r="JLG33" s="4"/>
      <c r="JLH33"/>
      <c r="JLI33" s="22"/>
      <c r="JLJ33" s="22"/>
      <c r="JLK33" s="22"/>
      <c r="JLL33" s="15"/>
      <c r="JLM33" s="23"/>
      <c r="JLN33" s="21"/>
      <c r="JLO33"/>
      <c r="JLP33" s="4"/>
      <c r="JLQ33" s="4"/>
      <c r="JLR33"/>
      <c r="JLS33" s="22"/>
      <c r="JLT33" s="22"/>
      <c r="JLU33" s="22"/>
      <c r="JLV33" s="15"/>
      <c r="JLW33" s="23"/>
      <c r="JLX33" s="21"/>
      <c r="JLY33"/>
      <c r="JLZ33" s="4"/>
      <c r="JMA33" s="4"/>
      <c r="JMB33"/>
      <c r="JMC33" s="22"/>
      <c r="JMD33" s="22"/>
      <c r="JME33" s="22"/>
      <c r="JMF33" s="15"/>
      <c r="JMG33" s="23"/>
      <c r="JMH33" s="21"/>
      <c r="JMI33"/>
      <c r="JMJ33" s="4"/>
      <c r="JMK33" s="4"/>
      <c r="JML33"/>
      <c r="JMM33" s="22"/>
      <c r="JMN33" s="22"/>
      <c r="JMO33" s="22"/>
      <c r="JMP33" s="15"/>
      <c r="JMQ33" s="23"/>
      <c r="JMR33" s="21"/>
      <c r="JMS33"/>
      <c r="JMT33" s="4"/>
      <c r="JMU33" s="4"/>
      <c r="JMV33"/>
      <c r="JMW33" s="22"/>
      <c r="JMX33" s="22"/>
      <c r="JMY33" s="22"/>
      <c r="JMZ33" s="15"/>
      <c r="JNA33" s="23"/>
      <c r="JNB33" s="21"/>
      <c r="JNC33"/>
      <c r="JND33" s="4"/>
      <c r="JNE33" s="4"/>
      <c r="JNF33"/>
      <c r="JNG33" s="22"/>
      <c r="JNH33" s="22"/>
      <c r="JNI33" s="22"/>
      <c r="JNJ33" s="15"/>
      <c r="JNK33" s="23"/>
      <c r="JNL33" s="21"/>
      <c r="JNM33"/>
      <c r="JNN33" s="4"/>
      <c r="JNO33" s="4"/>
      <c r="JNP33"/>
      <c r="JNQ33" s="22"/>
      <c r="JNR33" s="22"/>
      <c r="JNS33" s="22"/>
      <c r="JNT33" s="15"/>
      <c r="JNU33" s="23"/>
      <c r="JNV33" s="21"/>
      <c r="JNW33"/>
      <c r="JNX33" s="4"/>
      <c r="JNY33" s="4"/>
      <c r="JNZ33"/>
      <c r="JOA33" s="22"/>
      <c r="JOB33" s="22"/>
      <c r="JOC33" s="22"/>
      <c r="JOD33" s="15"/>
      <c r="JOE33" s="23"/>
      <c r="JOF33" s="21"/>
      <c r="JOG33"/>
      <c r="JOH33" s="4"/>
      <c r="JOI33" s="4"/>
      <c r="JOJ33"/>
      <c r="JOK33" s="22"/>
      <c r="JOL33" s="22"/>
      <c r="JOM33" s="22"/>
      <c r="JON33" s="15"/>
      <c r="JOO33" s="23"/>
      <c r="JOP33" s="21"/>
      <c r="JOQ33"/>
      <c r="JOR33" s="4"/>
      <c r="JOS33" s="4"/>
      <c r="JOT33"/>
      <c r="JOU33" s="22"/>
      <c r="JOV33" s="22"/>
      <c r="JOW33" s="22"/>
      <c r="JOX33" s="15"/>
      <c r="JOY33" s="23"/>
      <c r="JOZ33" s="21"/>
      <c r="JPA33"/>
      <c r="JPB33" s="4"/>
      <c r="JPC33" s="4"/>
      <c r="JPD33"/>
      <c r="JPE33" s="22"/>
      <c r="JPF33" s="22"/>
      <c r="JPG33" s="22"/>
      <c r="JPH33" s="15"/>
      <c r="JPI33" s="23"/>
      <c r="JPJ33" s="21"/>
      <c r="JPK33"/>
      <c r="JPL33" s="4"/>
      <c r="JPM33" s="4"/>
      <c r="JPN33"/>
      <c r="JPO33" s="22"/>
      <c r="JPP33" s="22"/>
      <c r="JPQ33" s="22"/>
      <c r="JPR33" s="15"/>
      <c r="JPS33" s="23"/>
      <c r="JPT33" s="21"/>
      <c r="JPU33"/>
      <c r="JPV33" s="4"/>
      <c r="JPW33" s="4"/>
      <c r="JPX33"/>
      <c r="JPY33" s="22"/>
      <c r="JPZ33" s="22"/>
      <c r="JQA33" s="22"/>
      <c r="JQB33" s="15"/>
      <c r="JQC33" s="23"/>
      <c r="JQD33" s="21"/>
      <c r="JQE33"/>
      <c r="JQF33" s="4"/>
      <c r="JQG33" s="4"/>
      <c r="JQH33"/>
      <c r="JQI33" s="22"/>
      <c r="JQJ33" s="22"/>
      <c r="JQK33" s="22"/>
      <c r="JQL33" s="15"/>
      <c r="JQM33" s="23"/>
      <c r="JQN33" s="21"/>
      <c r="JQO33"/>
      <c r="JQP33" s="4"/>
      <c r="JQQ33" s="4"/>
      <c r="JQR33"/>
      <c r="JQS33" s="22"/>
      <c r="JQT33" s="22"/>
      <c r="JQU33" s="22"/>
      <c r="JQV33" s="15"/>
      <c r="JQW33" s="23"/>
      <c r="JQX33" s="21"/>
      <c r="JQY33"/>
      <c r="JQZ33" s="4"/>
      <c r="JRA33" s="4"/>
      <c r="JRB33"/>
      <c r="JRC33" s="22"/>
      <c r="JRD33" s="22"/>
      <c r="JRE33" s="22"/>
      <c r="JRF33" s="15"/>
      <c r="JRG33" s="23"/>
      <c r="JRH33" s="21"/>
      <c r="JRI33"/>
      <c r="JRJ33" s="4"/>
      <c r="JRK33" s="4"/>
      <c r="JRL33"/>
      <c r="JRM33" s="22"/>
      <c r="JRN33" s="22"/>
      <c r="JRO33" s="22"/>
      <c r="JRP33" s="15"/>
      <c r="JRQ33" s="23"/>
      <c r="JRR33" s="21"/>
      <c r="JRS33"/>
      <c r="JRT33" s="4"/>
      <c r="JRU33" s="4"/>
      <c r="JRV33"/>
      <c r="JRW33" s="22"/>
      <c r="JRX33" s="22"/>
      <c r="JRY33" s="22"/>
      <c r="JRZ33" s="15"/>
      <c r="JSA33" s="23"/>
      <c r="JSB33" s="21"/>
      <c r="JSC33"/>
      <c r="JSD33" s="4"/>
      <c r="JSE33" s="4"/>
      <c r="JSF33"/>
      <c r="JSG33" s="22"/>
      <c r="JSH33" s="22"/>
      <c r="JSI33" s="22"/>
      <c r="JSJ33" s="15"/>
      <c r="JSK33" s="23"/>
      <c r="JSL33" s="21"/>
      <c r="JSM33"/>
      <c r="JSN33" s="4"/>
      <c r="JSO33" s="4"/>
      <c r="JSP33"/>
      <c r="JSQ33" s="22"/>
      <c r="JSR33" s="22"/>
      <c r="JSS33" s="22"/>
      <c r="JST33" s="15"/>
      <c r="JSU33" s="23"/>
      <c r="JSV33" s="21"/>
      <c r="JSW33"/>
      <c r="JSX33" s="4"/>
      <c r="JSY33" s="4"/>
      <c r="JSZ33"/>
      <c r="JTA33" s="22"/>
      <c r="JTB33" s="22"/>
      <c r="JTC33" s="22"/>
      <c r="JTD33" s="15"/>
      <c r="JTE33" s="23"/>
      <c r="JTF33" s="21"/>
      <c r="JTG33"/>
      <c r="JTH33" s="4"/>
      <c r="JTI33" s="4"/>
      <c r="JTJ33"/>
      <c r="JTK33" s="22"/>
      <c r="JTL33" s="22"/>
      <c r="JTM33" s="22"/>
      <c r="JTN33" s="15"/>
      <c r="JTO33" s="23"/>
      <c r="JTP33" s="21"/>
      <c r="JTQ33"/>
      <c r="JTR33" s="4"/>
      <c r="JTS33" s="4"/>
      <c r="JTT33"/>
      <c r="JTU33" s="22"/>
      <c r="JTV33" s="22"/>
      <c r="JTW33" s="22"/>
      <c r="JTX33" s="15"/>
      <c r="JTY33" s="23"/>
      <c r="JTZ33" s="21"/>
      <c r="JUA33"/>
      <c r="JUB33" s="4"/>
      <c r="JUC33" s="4"/>
      <c r="JUD33"/>
      <c r="JUE33" s="22"/>
      <c r="JUF33" s="22"/>
      <c r="JUG33" s="22"/>
      <c r="JUH33" s="15"/>
      <c r="JUI33" s="23"/>
      <c r="JUJ33" s="21"/>
      <c r="JUK33"/>
      <c r="JUL33" s="4"/>
      <c r="JUM33" s="4"/>
      <c r="JUN33"/>
      <c r="JUO33" s="22"/>
      <c r="JUP33" s="22"/>
      <c r="JUQ33" s="22"/>
      <c r="JUR33" s="15"/>
      <c r="JUS33" s="23"/>
      <c r="JUT33" s="21"/>
      <c r="JUU33"/>
      <c r="JUV33" s="4"/>
      <c r="JUW33" s="4"/>
      <c r="JUX33"/>
      <c r="JUY33" s="22"/>
      <c r="JUZ33" s="22"/>
      <c r="JVA33" s="22"/>
      <c r="JVB33" s="15"/>
      <c r="JVC33" s="23"/>
      <c r="JVD33" s="21"/>
      <c r="JVE33"/>
      <c r="JVF33" s="4"/>
      <c r="JVG33" s="4"/>
      <c r="JVH33"/>
      <c r="JVI33" s="22"/>
      <c r="JVJ33" s="22"/>
      <c r="JVK33" s="22"/>
      <c r="JVL33" s="15"/>
      <c r="JVM33" s="23"/>
      <c r="JVN33" s="21"/>
      <c r="JVO33"/>
      <c r="JVP33" s="4"/>
      <c r="JVQ33" s="4"/>
      <c r="JVR33"/>
      <c r="JVS33" s="22"/>
      <c r="JVT33" s="22"/>
      <c r="JVU33" s="22"/>
      <c r="JVV33" s="15"/>
      <c r="JVW33" s="23"/>
      <c r="JVX33" s="21"/>
      <c r="JVY33"/>
      <c r="JVZ33" s="4"/>
      <c r="JWA33" s="4"/>
      <c r="JWB33"/>
      <c r="JWC33" s="22"/>
      <c r="JWD33" s="22"/>
      <c r="JWE33" s="22"/>
      <c r="JWF33" s="15"/>
      <c r="JWG33" s="23"/>
      <c r="JWH33" s="21"/>
      <c r="JWI33"/>
      <c r="JWJ33" s="4"/>
      <c r="JWK33" s="4"/>
      <c r="JWL33"/>
      <c r="JWM33" s="22"/>
      <c r="JWN33" s="22"/>
      <c r="JWO33" s="22"/>
      <c r="JWP33" s="15"/>
      <c r="JWQ33" s="23"/>
      <c r="JWR33" s="21"/>
      <c r="JWS33"/>
      <c r="JWT33" s="4"/>
      <c r="JWU33" s="4"/>
      <c r="JWV33"/>
      <c r="JWW33" s="22"/>
      <c r="JWX33" s="22"/>
      <c r="JWY33" s="22"/>
      <c r="JWZ33" s="15"/>
      <c r="JXA33" s="23"/>
      <c r="JXB33" s="21"/>
      <c r="JXC33"/>
      <c r="JXD33" s="4"/>
      <c r="JXE33" s="4"/>
      <c r="JXF33"/>
      <c r="JXG33" s="22"/>
      <c r="JXH33" s="22"/>
      <c r="JXI33" s="22"/>
      <c r="JXJ33" s="15"/>
      <c r="JXK33" s="23"/>
      <c r="JXL33" s="21"/>
      <c r="JXM33"/>
      <c r="JXN33" s="4"/>
      <c r="JXO33" s="4"/>
      <c r="JXP33"/>
      <c r="JXQ33" s="22"/>
      <c r="JXR33" s="22"/>
      <c r="JXS33" s="22"/>
      <c r="JXT33" s="15"/>
      <c r="JXU33" s="23"/>
      <c r="JXV33" s="21"/>
      <c r="JXW33"/>
      <c r="JXX33" s="4"/>
      <c r="JXY33" s="4"/>
      <c r="JXZ33"/>
      <c r="JYA33" s="22"/>
      <c r="JYB33" s="22"/>
      <c r="JYC33" s="22"/>
      <c r="JYD33" s="15"/>
      <c r="JYE33" s="23"/>
      <c r="JYF33" s="21"/>
      <c r="JYG33"/>
      <c r="JYH33" s="4"/>
      <c r="JYI33" s="4"/>
      <c r="JYJ33"/>
      <c r="JYK33" s="22"/>
      <c r="JYL33" s="22"/>
      <c r="JYM33" s="22"/>
      <c r="JYN33" s="15"/>
      <c r="JYO33" s="23"/>
      <c r="JYP33" s="21"/>
      <c r="JYQ33"/>
      <c r="JYR33" s="4"/>
      <c r="JYS33" s="4"/>
      <c r="JYT33"/>
      <c r="JYU33" s="22"/>
      <c r="JYV33" s="22"/>
      <c r="JYW33" s="22"/>
      <c r="JYX33" s="15"/>
      <c r="JYY33" s="23"/>
      <c r="JYZ33" s="21"/>
      <c r="JZA33"/>
      <c r="JZB33" s="4"/>
      <c r="JZC33" s="4"/>
      <c r="JZD33"/>
      <c r="JZE33" s="22"/>
      <c r="JZF33" s="22"/>
      <c r="JZG33" s="22"/>
      <c r="JZH33" s="15"/>
      <c r="JZI33" s="23"/>
      <c r="JZJ33" s="21"/>
      <c r="JZK33"/>
      <c r="JZL33" s="4"/>
      <c r="JZM33" s="4"/>
      <c r="JZN33"/>
      <c r="JZO33" s="22"/>
      <c r="JZP33" s="22"/>
      <c r="JZQ33" s="22"/>
      <c r="JZR33" s="15"/>
      <c r="JZS33" s="23"/>
      <c r="JZT33" s="21"/>
      <c r="JZU33"/>
      <c r="JZV33" s="4"/>
      <c r="JZW33" s="4"/>
      <c r="JZX33"/>
      <c r="JZY33" s="22"/>
      <c r="JZZ33" s="22"/>
      <c r="KAA33" s="22"/>
      <c r="KAB33" s="15"/>
      <c r="KAC33" s="23"/>
      <c r="KAD33" s="21"/>
      <c r="KAE33"/>
      <c r="KAF33" s="4"/>
      <c r="KAG33" s="4"/>
      <c r="KAH33"/>
      <c r="KAI33" s="22"/>
      <c r="KAJ33" s="22"/>
      <c r="KAK33" s="22"/>
      <c r="KAL33" s="15"/>
      <c r="KAM33" s="23"/>
      <c r="KAN33" s="21"/>
      <c r="KAO33"/>
      <c r="KAP33" s="4"/>
      <c r="KAQ33" s="4"/>
      <c r="KAR33"/>
      <c r="KAS33" s="22"/>
      <c r="KAT33" s="22"/>
      <c r="KAU33" s="22"/>
      <c r="KAV33" s="15"/>
      <c r="KAW33" s="23"/>
      <c r="KAX33" s="21"/>
      <c r="KAY33"/>
      <c r="KAZ33" s="4"/>
      <c r="KBA33" s="4"/>
      <c r="KBB33"/>
      <c r="KBC33" s="22"/>
      <c r="KBD33" s="22"/>
      <c r="KBE33" s="22"/>
      <c r="KBF33" s="15"/>
      <c r="KBG33" s="23"/>
      <c r="KBH33" s="21"/>
      <c r="KBI33"/>
      <c r="KBJ33" s="4"/>
      <c r="KBK33" s="4"/>
      <c r="KBL33"/>
      <c r="KBM33" s="22"/>
      <c r="KBN33" s="22"/>
      <c r="KBO33" s="22"/>
      <c r="KBP33" s="15"/>
      <c r="KBQ33" s="23"/>
      <c r="KBR33" s="21"/>
      <c r="KBS33"/>
      <c r="KBT33" s="4"/>
      <c r="KBU33" s="4"/>
      <c r="KBV33"/>
      <c r="KBW33" s="22"/>
      <c r="KBX33" s="22"/>
      <c r="KBY33" s="22"/>
      <c r="KBZ33" s="15"/>
      <c r="KCA33" s="23"/>
      <c r="KCB33" s="21"/>
      <c r="KCC33"/>
      <c r="KCD33" s="4"/>
      <c r="KCE33" s="4"/>
      <c r="KCF33"/>
      <c r="KCG33" s="22"/>
      <c r="KCH33" s="22"/>
      <c r="KCI33" s="22"/>
      <c r="KCJ33" s="15"/>
      <c r="KCK33" s="23"/>
      <c r="KCL33" s="21"/>
      <c r="KCM33"/>
      <c r="KCN33" s="4"/>
      <c r="KCO33" s="4"/>
      <c r="KCP33"/>
      <c r="KCQ33" s="22"/>
      <c r="KCR33" s="22"/>
      <c r="KCS33" s="22"/>
      <c r="KCT33" s="15"/>
      <c r="KCU33" s="23"/>
      <c r="KCV33" s="21"/>
      <c r="KCW33"/>
      <c r="KCX33" s="4"/>
      <c r="KCY33" s="4"/>
      <c r="KCZ33"/>
      <c r="KDA33" s="22"/>
      <c r="KDB33" s="22"/>
      <c r="KDC33" s="22"/>
      <c r="KDD33" s="15"/>
      <c r="KDE33" s="23"/>
      <c r="KDF33" s="21"/>
      <c r="KDG33"/>
      <c r="KDH33" s="4"/>
      <c r="KDI33" s="4"/>
      <c r="KDJ33"/>
      <c r="KDK33" s="22"/>
      <c r="KDL33" s="22"/>
      <c r="KDM33" s="22"/>
      <c r="KDN33" s="15"/>
      <c r="KDO33" s="23"/>
      <c r="KDP33" s="21"/>
      <c r="KDQ33"/>
      <c r="KDR33" s="4"/>
      <c r="KDS33" s="4"/>
      <c r="KDT33"/>
      <c r="KDU33" s="22"/>
      <c r="KDV33" s="22"/>
      <c r="KDW33" s="22"/>
      <c r="KDX33" s="15"/>
      <c r="KDY33" s="23"/>
      <c r="KDZ33" s="21"/>
      <c r="KEA33"/>
      <c r="KEB33" s="4"/>
      <c r="KEC33" s="4"/>
      <c r="KED33"/>
      <c r="KEE33" s="22"/>
      <c r="KEF33" s="22"/>
      <c r="KEG33" s="22"/>
      <c r="KEH33" s="15"/>
      <c r="KEI33" s="23"/>
      <c r="KEJ33" s="21"/>
      <c r="KEK33"/>
      <c r="KEL33" s="4"/>
      <c r="KEM33" s="4"/>
      <c r="KEN33"/>
      <c r="KEO33" s="22"/>
      <c r="KEP33" s="22"/>
      <c r="KEQ33" s="22"/>
      <c r="KER33" s="15"/>
      <c r="KES33" s="23"/>
      <c r="KET33" s="21"/>
      <c r="KEU33"/>
      <c r="KEV33" s="4"/>
      <c r="KEW33" s="4"/>
      <c r="KEX33"/>
      <c r="KEY33" s="22"/>
      <c r="KEZ33" s="22"/>
      <c r="KFA33" s="22"/>
      <c r="KFB33" s="15"/>
      <c r="KFC33" s="23"/>
      <c r="KFD33" s="21"/>
      <c r="KFE33"/>
      <c r="KFF33" s="4"/>
      <c r="KFG33" s="4"/>
      <c r="KFH33"/>
      <c r="KFI33" s="22"/>
      <c r="KFJ33" s="22"/>
      <c r="KFK33" s="22"/>
      <c r="KFL33" s="15"/>
      <c r="KFM33" s="23"/>
      <c r="KFN33" s="21"/>
      <c r="KFO33"/>
      <c r="KFP33" s="4"/>
      <c r="KFQ33" s="4"/>
      <c r="KFR33"/>
      <c r="KFS33" s="22"/>
      <c r="KFT33" s="22"/>
      <c r="KFU33" s="22"/>
      <c r="KFV33" s="15"/>
      <c r="KFW33" s="23"/>
      <c r="KFX33" s="21"/>
      <c r="KFY33"/>
      <c r="KFZ33" s="4"/>
      <c r="KGA33" s="4"/>
      <c r="KGB33"/>
      <c r="KGC33" s="22"/>
      <c r="KGD33" s="22"/>
      <c r="KGE33" s="22"/>
      <c r="KGF33" s="15"/>
      <c r="KGG33" s="23"/>
      <c r="KGH33" s="21"/>
      <c r="KGI33"/>
      <c r="KGJ33" s="4"/>
      <c r="KGK33" s="4"/>
      <c r="KGL33"/>
      <c r="KGM33" s="22"/>
      <c r="KGN33" s="22"/>
      <c r="KGO33" s="22"/>
      <c r="KGP33" s="15"/>
      <c r="KGQ33" s="23"/>
      <c r="KGR33" s="21"/>
      <c r="KGS33"/>
      <c r="KGT33" s="4"/>
      <c r="KGU33" s="4"/>
      <c r="KGV33"/>
      <c r="KGW33" s="22"/>
      <c r="KGX33" s="22"/>
      <c r="KGY33" s="22"/>
      <c r="KGZ33" s="15"/>
      <c r="KHA33" s="23"/>
      <c r="KHB33" s="21"/>
      <c r="KHC33"/>
      <c r="KHD33" s="4"/>
      <c r="KHE33" s="4"/>
      <c r="KHF33"/>
      <c r="KHG33" s="22"/>
      <c r="KHH33" s="22"/>
      <c r="KHI33" s="22"/>
      <c r="KHJ33" s="15"/>
      <c r="KHK33" s="23"/>
      <c r="KHL33" s="21"/>
      <c r="KHM33"/>
      <c r="KHN33" s="4"/>
      <c r="KHO33" s="4"/>
      <c r="KHP33"/>
      <c r="KHQ33" s="22"/>
      <c r="KHR33" s="22"/>
      <c r="KHS33" s="22"/>
      <c r="KHT33" s="15"/>
      <c r="KHU33" s="23"/>
      <c r="KHV33" s="21"/>
      <c r="KHW33"/>
      <c r="KHX33" s="4"/>
      <c r="KHY33" s="4"/>
      <c r="KHZ33"/>
      <c r="KIA33" s="22"/>
      <c r="KIB33" s="22"/>
      <c r="KIC33" s="22"/>
      <c r="KID33" s="15"/>
      <c r="KIE33" s="23"/>
      <c r="KIF33" s="21"/>
      <c r="KIG33"/>
      <c r="KIH33" s="4"/>
      <c r="KII33" s="4"/>
      <c r="KIJ33"/>
      <c r="KIK33" s="22"/>
      <c r="KIL33" s="22"/>
      <c r="KIM33" s="22"/>
      <c r="KIN33" s="15"/>
      <c r="KIO33" s="23"/>
      <c r="KIP33" s="21"/>
      <c r="KIQ33"/>
      <c r="KIR33" s="4"/>
      <c r="KIS33" s="4"/>
      <c r="KIT33"/>
      <c r="KIU33" s="22"/>
      <c r="KIV33" s="22"/>
      <c r="KIW33" s="22"/>
      <c r="KIX33" s="15"/>
      <c r="KIY33" s="23"/>
      <c r="KIZ33" s="21"/>
      <c r="KJA33"/>
      <c r="KJB33" s="4"/>
      <c r="KJC33" s="4"/>
      <c r="KJD33"/>
      <c r="KJE33" s="22"/>
      <c r="KJF33" s="22"/>
      <c r="KJG33" s="22"/>
      <c r="KJH33" s="15"/>
      <c r="KJI33" s="23"/>
      <c r="KJJ33" s="21"/>
      <c r="KJK33"/>
      <c r="KJL33" s="4"/>
      <c r="KJM33" s="4"/>
      <c r="KJN33"/>
      <c r="KJO33" s="22"/>
      <c r="KJP33" s="22"/>
      <c r="KJQ33" s="22"/>
      <c r="KJR33" s="15"/>
      <c r="KJS33" s="23"/>
      <c r="KJT33" s="21"/>
      <c r="KJU33"/>
      <c r="KJV33" s="4"/>
      <c r="KJW33" s="4"/>
      <c r="KJX33"/>
      <c r="KJY33" s="22"/>
      <c r="KJZ33" s="22"/>
      <c r="KKA33" s="22"/>
      <c r="KKB33" s="15"/>
      <c r="KKC33" s="23"/>
      <c r="KKD33" s="21"/>
      <c r="KKE33"/>
      <c r="KKF33" s="4"/>
      <c r="KKG33" s="4"/>
      <c r="KKH33"/>
      <c r="KKI33" s="22"/>
      <c r="KKJ33" s="22"/>
      <c r="KKK33" s="22"/>
      <c r="KKL33" s="15"/>
      <c r="KKM33" s="23"/>
      <c r="KKN33" s="21"/>
      <c r="KKO33"/>
      <c r="KKP33" s="4"/>
      <c r="KKQ33" s="4"/>
      <c r="KKR33"/>
      <c r="KKS33" s="22"/>
      <c r="KKT33" s="22"/>
      <c r="KKU33" s="22"/>
      <c r="KKV33" s="15"/>
      <c r="KKW33" s="23"/>
      <c r="KKX33" s="21"/>
      <c r="KKY33"/>
      <c r="KKZ33" s="4"/>
      <c r="KLA33" s="4"/>
      <c r="KLB33"/>
      <c r="KLC33" s="22"/>
      <c r="KLD33" s="22"/>
      <c r="KLE33" s="22"/>
      <c r="KLF33" s="15"/>
      <c r="KLG33" s="23"/>
      <c r="KLH33" s="21"/>
      <c r="KLI33"/>
      <c r="KLJ33" s="4"/>
      <c r="KLK33" s="4"/>
      <c r="KLL33"/>
      <c r="KLM33" s="22"/>
      <c r="KLN33" s="22"/>
      <c r="KLO33" s="22"/>
      <c r="KLP33" s="15"/>
      <c r="KLQ33" s="23"/>
      <c r="KLR33" s="21"/>
      <c r="KLS33"/>
      <c r="KLT33" s="4"/>
      <c r="KLU33" s="4"/>
      <c r="KLV33"/>
      <c r="KLW33" s="22"/>
      <c r="KLX33" s="22"/>
      <c r="KLY33" s="22"/>
      <c r="KLZ33" s="15"/>
      <c r="KMA33" s="23"/>
      <c r="KMB33" s="21"/>
      <c r="KMC33"/>
      <c r="KMD33" s="4"/>
      <c r="KME33" s="4"/>
      <c r="KMF33"/>
      <c r="KMG33" s="22"/>
      <c r="KMH33" s="22"/>
      <c r="KMI33" s="22"/>
      <c r="KMJ33" s="15"/>
      <c r="KMK33" s="23"/>
      <c r="KML33" s="21"/>
      <c r="KMM33"/>
      <c r="KMN33" s="4"/>
      <c r="KMO33" s="4"/>
      <c r="KMP33"/>
      <c r="KMQ33" s="22"/>
      <c r="KMR33" s="22"/>
      <c r="KMS33" s="22"/>
      <c r="KMT33" s="15"/>
      <c r="KMU33" s="23"/>
      <c r="KMV33" s="21"/>
      <c r="KMW33"/>
      <c r="KMX33" s="4"/>
      <c r="KMY33" s="4"/>
      <c r="KMZ33"/>
      <c r="KNA33" s="22"/>
      <c r="KNB33" s="22"/>
      <c r="KNC33" s="22"/>
      <c r="KND33" s="15"/>
      <c r="KNE33" s="23"/>
      <c r="KNF33" s="21"/>
      <c r="KNG33"/>
      <c r="KNH33" s="4"/>
      <c r="KNI33" s="4"/>
      <c r="KNJ33"/>
      <c r="KNK33" s="22"/>
      <c r="KNL33" s="22"/>
      <c r="KNM33" s="22"/>
      <c r="KNN33" s="15"/>
      <c r="KNO33" s="23"/>
      <c r="KNP33" s="21"/>
      <c r="KNQ33"/>
      <c r="KNR33" s="4"/>
      <c r="KNS33" s="4"/>
      <c r="KNT33"/>
      <c r="KNU33" s="22"/>
      <c r="KNV33" s="22"/>
      <c r="KNW33" s="22"/>
      <c r="KNX33" s="15"/>
      <c r="KNY33" s="23"/>
      <c r="KNZ33" s="21"/>
      <c r="KOA33"/>
      <c r="KOB33" s="4"/>
      <c r="KOC33" s="4"/>
      <c r="KOD33"/>
      <c r="KOE33" s="22"/>
      <c r="KOF33" s="22"/>
      <c r="KOG33" s="22"/>
      <c r="KOH33" s="15"/>
      <c r="KOI33" s="23"/>
      <c r="KOJ33" s="21"/>
      <c r="KOK33"/>
      <c r="KOL33" s="4"/>
      <c r="KOM33" s="4"/>
      <c r="KON33"/>
      <c r="KOO33" s="22"/>
      <c r="KOP33" s="22"/>
      <c r="KOQ33" s="22"/>
      <c r="KOR33" s="15"/>
      <c r="KOS33" s="23"/>
      <c r="KOT33" s="21"/>
      <c r="KOU33"/>
      <c r="KOV33" s="4"/>
      <c r="KOW33" s="4"/>
      <c r="KOX33"/>
      <c r="KOY33" s="22"/>
      <c r="KOZ33" s="22"/>
      <c r="KPA33" s="22"/>
      <c r="KPB33" s="15"/>
      <c r="KPC33" s="23"/>
      <c r="KPD33" s="21"/>
      <c r="KPE33"/>
      <c r="KPF33" s="4"/>
      <c r="KPG33" s="4"/>
      <c r="KPH33"/>
      <c r="KPI33" s="22"/>
      <c r="KPJ33" s="22"/>
      <c r="KPK33" s="22"/>
      <c r="KPL33" s="15"/>
      <c r="KPM33" s="23"/>
      <c r="KPN33" s="21"/>
      <c r="KPO33"/>
      <c r="KPP33" s="4"/>
      <c r="KPQ33" s="4"/>
      <c r="KPR33"/>
      <c r="KPS33" s="22"/>
      <c r="KPT33" s="22"/>
      <c r="KPU33" s="22"/>
      <c r="KPV33" s="15"/>
      <c r="KPW33" s="23"/>
      <c r="KPX33" s="21"/>
      <c r="KPY33"/>
      <c r="KPZ33" s="4"/>
      <c r="KQA33" s="4"/>
      <c r="KQB33"/>
      <c r="KQC33" s="22"/>
      <c r="KQD33" s="22"/>
      <c r="KQE33" s="22"/>
      <c r="KQF33" s="15"/>
      <c r="KQG33" s="23"/>
      <c r="KQH33" s="21"/>
      <c r="KQI33"/>
      <c r="KQJ33" s="4"/>
      <c r="KQK33" s="4"/>
      <c r="KQL33"/>
      <c r="KQM33" s="22"/>
      <c r="KQN33" s="22"/>
      <c r="KQO33" s="22"/>
      <c r="KQP33" s="15"/>
      <c r="KQQ33" s="23"/>
      <c r="KQR33" s="21"/>
      <c r="KQS33"/>
      <c r="KQT33" s="4"/>
      <c r="KQU33" s="4"/>
      <c r="KQV33"/>
      <c r="KQW33" s="22"/>
      <c r="KQX33" s="22"/>
      <c r="KQY33" s="22"/>
      <c r="KQZ33" s="15"/>
      <c r="KRA33" s="23"/>
      <c r="KRB33" s="21"/>
      <c r="KRC33"/>
      <c r="KRD33" s="4"/>
      <c r="KRE33" s="4"/>
      <c r="KRF33"/>
      <c r="KRG33" s="22"/>
      <c r="KRH33" s="22"/>
      <c r="KRI33" s="22"/>
      <c r="KRJ33" s="15"/>
      <c r="KRK33" s="23"/>
      <c r="KRL33" s="21"/>
      <c r="KRM33"/>
      <c r="KRN33" s="4"/>
      <c r="KRO33" s="4"/>
      <c r="KRP33"/>
      <c r="KRQ33" s="22"/>
      <c r="KRR33" s="22"/>
      <c r="KRS33" s="22"/>
      <c r="KRT33" s="15"/>
      <c r="KRU33" s="23"/>
      <c r="KRV33" s="21"/>
      <c r="KRW33"/>
      <c r="KRX33" s="4"/>
      <c r="KRY33" s="4"/>
      <c r="KRZ33"/>
      <c r="KSA33" s="22"/>
      <c r="KSB33" s="22"/>
      <c r="KSC33" s="22"/>
      <c r="KSD33" s="15"/>
      <c r="KSE33" s="23"/>
      <c r="KSF33" s="21"/>
      <c r="KSG33"/>
      <c r="KSH33" s="4"/>
      <c r="KSI33" s="4"/>
      <c r="KSJ33"/>
      <c r="KSK33" s="22"/>
      <c r="KSL33" s="22"/>
      <c r="KSM33" s="22"/>
      <c r="KSN33" s="15"/>
      <c r="KSO33" s="23"/>
      <c r="KSP33" s="21"/>
      <c r="KSQ33"/>
      <c r="KSR33" s="4"/>
      <c r="KSS33" s="4"/>
      <c r="KST33"/>
      <c r="KSU33" s="22"/>
      <c r="KSV33" s="22"/>
      <c r="KSW33" s="22"/>
      <c r="KSX33" s="15"/>
      <c r="KSY33" s="23"/>
      <c r="KSZ33" s="21"/>
      <c r="KTA33"/>
      <c r="KTB33" s="4"/>
      <c r="KTC33" s="4"/>
      <c r="KTD33"/>
      <c r="KTE33" s="22"/>
      <c r="KTF33" s="22"/>
      <c r="KTG33" s="22"/>
      <c r="KTH33" s="15"/>
      <c r="KTI33" s="23"/>
      <c r="KTJ33" s="21"/>
      <c r="KTK33"/>
      <c r="KTL33" s="4"/>
      <c r="KTM33" s="4"/>
      <c r="KTN33"/>
      <c r="KTO33" s="22"/>
      <c r="KTP33" s="22"/>
      <c r="KTQ33" s="22"/>
      <c r="KTR33" s="15"/>
      <c r="KTS33" s="23"/>
      <c r="KTT33" s="21"/>
      <c r="KTU33"/>
      <c r="KTV33" s="4"/>
      <c r="KTW33" s="4"/>
      <c r="KTX33"/>
      <c r="KTY33" s="22"/>
      <c r="KTZ33" s="22"/>
      <c r="KUA33" s="22"/>
      <c r="KUB33" s="15"/>
      <c r="KUC33" s="23"/>
      <c r="KUD33" s="21"/>
      <c r="KUE33"/>
      <c r="KUF33" s="4"/>
      <c r="KUG33" s="4"/>
      <c r="KUH33"/>
      <c r="KUI33" s="22"/>
      <c r="KUJ33" s="22"/>
      <c r="KUK33" s="22"/>
      <c r="KUL33" s="15"/>
      <c r="KUM33" s="23"/>
      <c r="KUN33" s="21"/>
      <c r="KUO33"/>
      <c r="KUP33" s="4"/>
      <c r="KUQ33" s="4"/>
      <c r="KUR33"/>
      <c r="KUS33" s="22"/>
      <c r="KUT33" s="22"/>
      <c r="KUU33" s="22"/>
      <c r="KUV33" s="15"/>
      <c r="KUW33" s="23"/>
      <c r="KUX33" s="21"/>
      <c r="KUY33"/>
      <c r="KUZ33" s="4"/>
      <c r="KVA33" s="4"/>
      <c r="KVB33"/>
      <c r="KVC33" s="22"/>
      <c r="KVD33" s="22"/>
      <c r="KVE33" s="22"/>
      <c r="KVF33" s="15"/>
      <c r="KVG33" s="23"/>
      <c r="KVH33" s="21"/>
      <c r="KVI33"/>
      <c r="KVJ33" s="4"/>
      <c r="KVK33" s="4"/>
      <c r="KVL33"/>
      <c r="KVM33" s="22"/>
      <c r="KVN33" s="22"/>
      <c r="KVO33" s="22"/>
      <c r="KVP33" s="15"/>
      <c r="KVQ33" s="23"/>
      <c r="KVR33" s="21"/>
      <c r="KVS33"/>
      <c r="KVT33" s="4"/>
      <c r="KVU33" s="4"/>
      <c r="KVV33"/>
      <c r="KVW33" s="22"/>
      <c r="KVX33" s="22"/>
      <c r="KVY33" s="22"/>
      <c r="KVZ33" s="15"/>
      <c r="KWA33" s="23"/>
      <c r="KWB33" s="21"/>
      <c r="KWC33"/>
      <c r="KWD33" s="4"/>
      <c r="KWE33" s="4"/>
      <c r="KWF33"/>
      <c r="KWG33" s="22"/>
      <c r="KWH33" s="22"/>
      <c r="KWI33" s="22"/>
      <c r="KWJ33" s="15"/>
      <c r="KWK33" s="23"/>
      <c r="KWL33" s="21"/>
      <c r="KWM33"/>
      <c r="KWN33" s="4"/>
      <c r="KWO33" s="4"/>
      <c r="KWP33"/>
      <c r="KWQ33" s="22"/>
      <c r="KWR33" s="22"/>
      <c r="KWS33" s="22"/>
      <c r="KWT33" s="15"/>
      <c r="KWU33" s="23"/>
      <c r="KWV33" s="21"/>
      <c r="KWW33"/>
      <c r="KWX33" s="4"/>
      <c r="KWY33" s="4"/>
      <c r="KWZ33"/>
      <c r="KXA33" s="22"/>
      <c r="KXB33" s="22"/>
      <c r="KXC33" s="22"/>
      <c r="KXD33" s="15"/>
      <c r="KXE33" s="23"/>
      <c r="KXF33" s="21"/>
      <c r="KXG33"/>
      <c r="KXH33" s="4"/>
      <c r="KXI33" s="4"/>
      <c r="KXJ33"/>
      <c r="KXK33" s="22"/>
      <c r="KXL33" s="22"/>
      <c r="KXM33" s="22"/>
      <c r="KXN33" s="15"/>
      <c r="KXO33" s="23"/>
      <c r="KXP33" s="21"/>
      <c r="KXQ33"/>
      <c r="KXR33" s="4"/>
      <c r="KXS33" s="4"/>
      <c r="KXT33"/>
      <c r="KXU33" s="22"/>
      <c r="KXV33" s="22"/>
      <c r="KXW33" s="22"/>
      <c r="KXX33" s="15"/>
      <c r="KXY33" s="23"/>
      <c r="KXZ33" s="21"/>
      <c r="KYA33"/>
      <c r="KYB33" s="4"/>
      <c r="KYC33" s="4"/>
      <c r="KYD33"/>
      <c r="KYE33" s="22"/>
      <c r="KYF33" s="22"/>
      <c r="KYG33" s="22"/>
      <c r="KYH33" s="15"/>
      <c r="KYI33" s="23"/>
      <c r="KYJ33" s="21"/>
      <c r="KYK33"/>
      <c r="KYL33" s="4"/>
      <c r="KYM33" s="4"/>
      <c r="KYN33"/>
      <c r="KYO33" s="22"/>
      <c r="KYP33" s="22"/>
      <c r="KYQ33" s="22"/>
      <c r="KYR33" s="15"/>
      <c r="KYS33" s="23"/>
      <c r="KYT33" s="21"/>
      <c r="KYU33"/>
      <c r="KYV33" s="4"/>
      <c r="KYW33" s="4"/>
      <c r="KYX33"/>
      <c r="KYY33" s="22"/>
      <c r="KYZ33" s="22"/>
      <c r="KZA33" s="22"/>
      <c r="KZB33" s="15"/>
      <c r="KZC33" s="23"/>
      <c r="KZD33" s="21"/>
      <c r="KZE33"/>
      <c r="KZF33" s="4"/>
      <c r="KZG33" s="4"/>
      <c r="KZH33"/>
      <c r="KZI33" s="22"/>
      <c r="KZJ33" s="22"/>
      <c r="KZK33" s="22"/>
      <c r="KZL33" s="15"/>
      <c r="KZM33" s="23"/>
      <c r="KZN33" s="21"/>
      <c r="KZO33"/>
      <c r="KZP33" s="4"/>
      <c r="KZQ33" s="4"/>
      <c r="KZR33"/>
      <c r="KZS33" s="22"/>
      <c r="KZT33" s="22"/>
      <c r="KZU33" s="22"/>
      <c r="KZV33" s="15"/>
      <c r="KZW33" s="23"/>
      <c r="KZX33" s="21"/>
      <c r="KZY33"/>
      <c r="KZZ33" s="4"/>
      <c r="LAA33" s="4"/>
      <c r="LAB33"/>
      <c r="LAC33" s="22"/>
      <c r="LAD33" s="22"/>
      <c r="LAE33" s="22"/>
      <c r="LAF33" s="15"/>
      <c r="LAG33" s="23"/>
      <c r="LAH33" s="21"/>
      <c r="LAI33"/>
      <c r="LAJ33" s="4"/>
      <c r="LAK33" s="4"/>
      <c r="LAL33"/>
      <c r="LAM33" s="22"/>
      <c r="LAN33" s="22"/>
      <c r="LAO33" s="22"/>
      <c r="LAP33" s="15"/>
      <c r="LAQ33" s="23"/>
      <c r="LAR33" s="21"/>
      <c r="LAS33"/>
      <c r="LAT33" s="4"/>
      <c r="LAU33" s="4"/>
      <c r="LAV33"/>
      <c r="LAW33" s="22"/>
      <c r="LAX33" s="22"/>
      <c r="LAY33" s="22"/>
      <c r="LAZ33" s="15"/>
      <c r="LBA33" s="23"/>
      <c r="LBB33" s="21"/>
      <c r="LBC33"/>
      <c r="LBD33" s="4"/>
      <c r="LBE33" s="4"/>
      <c r="LBF33"/>
      <c r="LBG33" s="22"/>
      <c r="LBH33" s="22"/>
      <c r="LBI33" s="22"/>
      <c r="LBJ33" s="15"/>
      <c r="LBK33" s="23"/>
      <c r="LBL33" s="21"/>
      <c r="LBM33"/>
      <c r="LBN33" s="4"/>
      <c r="LBO33" s="4"/>
      <c r="LBP33"/>
      <c r="LBQ33" s="22"/>
      <c r="LBR33" s="22"/>
      <c r="LBS33" s="22"/>
      <c r="LBT33" s="15"/>
      <c r="LBU33" s="23"/>
      <c r="LBV33" s="21"/>
      <c r="LBW33"/>
      <c r="LBX33" s="4"/>
      <c r="LBY33" s="4"/>
      <c r="LBZ33"/>
      <c r="LCA33" s="22"/>
      <c r="LCB33" s="22"/>
      <c r="LCC33" s="22"/>
      <c r="LCD33" s="15"/>
      <c r="LCE33" s="23"/>
      <c r="LCF33" s="21"/>
      <c r="LCG33"/>
      <c r="LCH33" s="4"/>
      <c r="LCI33" s="4"/>
      <c r="LCJ33"/>
      <c r="LCK33" s="22"/>
      <c r="LCL33" s="22"/>
      <c r="LCM33" s="22"/>
      <c r="LCN33" s="15"/>
      <c r="LCO33" s="23"/>
      <c r="LCP33" s="21"/>
      <c r="LCQ33"/>
      <c r="LCR33" s="4"/>
      <c r="LCS33" s="4"/>
      <c r="LCT33"/>
      <c r="LCU33" s="22"/>
      <c r="LCV33" s="22"/>
      <c r="LCW33" s="22"/>
      <c r="LCX33" s="15"/>
      <c r="LCY33" s="23"/>
      <c r="LCZ33" s="21"/>
      <c r="LDA33"/>
      <c r="LDB33" s="4"/>
      <c r="LDC33" s="4"/>
      <c r="LDD33"/>
      <c r="LDE33" s="22"/>
      <c r="LDF33" s="22"/>
      <c r="LDG33" s="22"/>
      <c r="LDH33" s="15"/>
      <c r="LDI33" s="23"/>
      <c r="LDJ33" s="21"/>
      <c r="LDK33"/>
      <c r="LDL33" s="4"/>
      <c r="LDM33" s="4"/>
      <c r="LDN33"/>
      <c r="LDO33" s="22"/>
      <c r="LDP33" s="22"/>
      <c r="LDQ33" s="22"/>
      <c r="LDR33" s="15"/>
      <c r="LDS33" s="23"/>
      <c r="LDT33" s="21"/>
      <c r="LDU33"/>
      <c r="LDV33" s="4"/>
      <c r="LDW33" s="4"/>
      <c r="LDX33"/>
      <c r="LDY33" s="22"/>
      <c r="LDZ33" s="22"/>
      <c r="LEA33" s="22"/>
      <c r="LEB33" s="15"/>
      <c r="LEC33" s="23"/>
      <c r="LED33" s="21"/>
      <c r="LEE33"/>
      <c r="LEF33" s="4"/>
      <c r="LEG33" s="4"/>
      <c r="LEH33"/>
      <c r="LEI33" s="22"/>
      <c r="LEJ33" s="22"/>
      <c r="LEK33" s="22"/>
      <c r="LEL33" s="15"/>
      <c r="LEM33" s="23"/>
      <c r="LEN33" s="21"/>
      <c r="LEO33"/>
      <c r="LEP33" s="4"/>
      <c r="LEQ33" s="4"/>
      <c r="LER33"/>
      <c r="LES33" s="22"/>
      <c r="LET33" s="22"/>
      <c r="LEU33" s="22"/>
      <c r="LEV33" s="15"/>
      <c r="LEW33" s="23"/>
      <c r="LEX33" s="21"/>
      <c r="LEY33"/>
      <c r="LEZ33" s="4"/>
      <c r="LFA33" s="4"/>
      <c r="LFB33"/>
      <c r="LFC33" s="22"/>
      <c r="LFD33" s="22"/>
      <c r="LFE33" s="22"/>
      <c r="LFF33" s="15"/>
      <c r="LFG33" s="23"/>
      <c r="LFH33" s="21"/>
      <c r="LFI33"/>
      <c r="LFJ33" s="4"/>
      <c r="LFK33" s="4"/>
      <c r="LFL33"/>
      <c r="LFM33" s="22"/>
      <c r="LFN33" s="22"/>
      <c r="LFO33" s="22"/>
      <c r="LFP33" s="15"/>
      <c r="LFQ33" s="23"/>
      <c r="LFR33" s="21"/>
      <c r="LFS33"/>
      <c r="LFT33" s="4"/>
      <c r="LFU33" s="4"/>
      <c r="LFV33"/>
      <c r="LFW33" s="22"/>
      <c r="LFX33" s="22"/>
      <c r="LFY33" s="22"/>
      <c r="LFZ33" s="15"/>
      <c r="LGA33" s="23"/>
      <c r="LGB33" s="21"/>
      <c r="LGC33"/>
      <c r="LGD33" s="4"/>
      <c r="LGE33" s="4"/>
      <c r="LGF33"/>
      <c r="LGG33" s="22"/>
      <c r="LGH33" s="22"/>
      <c r="LGI33" s="22"/>
      <c r="LGJ33" s="15"/>
      <c r="LGK33" s="23"/>
      <c r="LGL33" s="21"/>
      <c r="LGM33"/>
      <c r="LGN33" s="4"/>
      <c r="LGO33" s="4"/>
      <c r="LGP33"/>
      <c r="LGQ33" s="22"/>
      <c r="LGR33" s="22"/>
      <c r="LGS33" s="22"/>
      <c r="LGT33" s="15"/>
      <c r="LGU33" s="23"/>
      <c r="LGV33" s="21"/>
      <c r="LGW33"/>
      <c r="LGX33" s="4"/>
      <c r="LGY33" s="4"/>
      <c r="LGZ33"/>
      <c r="LHA33" s="22"/>
      <c r="LHB33" s="22"/>
      <c r="LHC33" s="22"/>
      <c r="LHD33" s="15"/>
      <c r="LHE33" s="23"/>
      <c r="LHF33" s="21"/>
      <c r="LHG33"/>
      <c r="LHH33" s="4"/>
      <c r="LHI33" s="4"/>
      <c r="LHJ33"/>
      <c r="LHK33" s="22"/>
      <c r="LHL33" s="22"/>
      <c r="LHM33" s="22"/>
      <c r="LHN33" s="15"/>
      <c r="LHO33" s="23"/>
      <c r="LHP33" s="21"/>
      <c r="LHQ33"/>
      <c r="LHR33" s="4"/>
      <c r="LHS33" s="4"/>
      <c r="LHT33"/>
      <c r="LHU33" s="22"/>
      <c r="LHV33" s="22"/>
      <c r="LHW33" s="22"/>
      <c r="LHX33" s="15"/>
      <c r="LHY33" s="23"/>
      <c r="LHZ33" s="21"/>
      <c r="LIA33"/>
      <c r="LIB33" s="4"/>
      <c r="LIC33" s="4"/>
      <c r="LID33"/>
      <c r="LIE33" s="22"/>
      <c r="LIF33" s="22"/>
      <c r="LIG33" s="22"/>
      <c r="LIH33" s="15"/>
      <c r="LII33" s="23"/>
      <c r="LIJ33" s="21"/>
      <c r="LIK33"/>
      <c r="LIL33" s="4"/>
      <c r="LIM33" s="4"/>
      <c r="LIN33"/>
      <c r="LIO33" s="22"/>
      <c r="LIP33" s="22"/>
      <c r="LIQ33" s="22"/>
      <c r="LIR33" s="15"/>
      <c r="LIS33" s="23"/>
      <c r="LIT33" s="21"/>
      <c r="LIU33"/>
      <c r="LIV33" s="4"/>
      <c r="LIW33" s="4"/>
      <c r="LIX33"/>
      <c r="LIY33" s="22"/>
      <c r="LIZ33" s="22"/>
      <c r="LJA33" s="22"/>
      <c r="LJB33" s="15"/>
      <c r="LJC33" s="23"/>
      <c r="LJD33" s="21"/>
      <c r="LJE33"/>
      <c r="LJF33" s="4"/>
      <c r="LJG33" s="4"/>
      <c r="LJH33"/>
      <c r="LJI33" s="22"/>
      <c r="LJJ33" s="22"/>
      <c r="LJK33" s="22"/>
      <c r="LJL33" s="15"/>
      <c r="LJM33" s="23"/>
      <c r="LJN33" s="21"/>
      <c r="LJO33"/>
      <c r="LJP33" s="4"/>
      <c r="LJQ33" s="4"/>
      <c r="LJR33"/>
      <c r="LJS33" s="22"/>
      <c r="LJT33" s="22"/>
      <c r="LJU33" s="22"/>
      <c r="LJV33" s="15"/>
      <c r="LJW33" s="23"/>
      <c r="LJX33" s="21"/>
      <c r="LJY33"/>
      <c r="LJZ33" s="4"/>
      <c r="LKA33" s="4"/>
      <c r="LKB33"/>
      <c r="LKC33" s="22"/>
      <c r="LKD33" s="22"/>
      <c r="LKE33" s="22"/>
      <c r="LKF33" s="15"/>
      <c r="LKG33" s="23"/>
      <c r="LKH33" s="21"/>
      <c r="LKI33"/>
      <c r="LKJ33" s="4"/>
      <c r="LKK33" s="4"/>
      <c r="LKL33"/>
      <c r="LKM33" s="22"/>
      <c r="LKN33" s="22"/>
      <c r="LKO33" s="22"/>
      <c r="LKP33" s="15"/>
      <c r="LKQ33" s="23"/>
      <c r="LKR33" s="21"/>
      <c r="LKS33"/>
      <c r="LKT33" s="4"/>
      <c r="LKU33" s="4"/>
      <c r="LKV33"/>
      <c r="LKW33" s="22"/>
      <c r="LKX33" s="22"/>
      <c r="LKY33" s="22"/>
      <c r="LKZ33" s="15"/>
      <c r="LLA33" s="23"/>
      <c r="LLB33" s="21"/>
      <c r="LLC33"/>
      <c r="LLD33" s="4"/>
      <c r="LLE33" s="4"/>
      <c r="LLF33"/>
      <c r="LLG33" s="22"/>
      <c r="LLH33" s="22"/>
      <c r="LLI33" s="22"/>
      <c r="LLJ33" s="15"/>
      <c r="LLK33" s="23"/>
      <c r="LLL33" s="21"/>
      <c r="LLM33"/>
      <c r="LLN33" s="4"/>
      <c r="LLO33" s="4"/>
      <c r="LLP33"/>
      <c r="LLQ33" s="22"/>
      <c r="LLR33" s="22"/>
      <c r="LLS33" s="22"/>
      <c r="LLT33" s="15"/>
      <c r="LLU33" s="23"/>
      <c r="LLV33" s="21"/>
      <c r="LLW33"/>
      <c r="LLX33" s="4"/>
      <c r="LLY33" s="4"/>
      <c r="LLZ33"/>
      <c r="LMA33" s="22"/>
      <c r="LMB33" s="22"/>
      <c r="LMC33" s="22"/>
      <c r="LMD33" s="15"/>
      <c r="LME33" s="23"/>
      <c r="LMF33" s="21"/>
      <c r="LMG33"/>
      <c r="LMH33" s="4"/>
      <c r="LMI33" s="4"/>
      <c r="LMJ33"/>
      <c r="LMK33" s="22"/>
      <c r="LML33" s="22"/>
      <c r="LMM33" s="22"/>
      <c r="LMN33" s="15"/>
      <c r="LMO33" s="23"/>
      <c r="LMP33" s="21"/>
      <c r="LMQ33"/>
      <c r="LMR33" s="4"/>
      <c r="LMS33" s="4"/>
      <c r="LMT33"/>
      <c r="LMU33" s="22"/>
      <c r="LMV33" s="22"/>
      <c r="LMW33" s="22"/>
      <c r="LMX33" s="15"/>
      <c r="LMY33" s="23"/>
      <c r="LMZ33" s="21"/>
      <c r="LNA33"/>
      <c r="LNB33" s="4"/>
      <c r="LNC33" s="4"/>
      <c r="LND33"/>
      <c r="LNE33" s="22"/>
      <c r="LNF33" s="22"/>
      <c r="LNG33" s="22"/>
      <c r="LNH33" s="15"/>
      <c r="LNI33" s="23"/>
      <c r="LNJ33" s="21"/>
      <c r="LNK33"/>
      <c r="LNL33" s="4"/>
      <c r="LNM33" s="4"/>
      <c r="LNN33"/>
      <c r="LNO33" s="22"/>
      <c r="LNP33" s="22"/>
      <c r="LNQ33" s="22"/>
      <c r="LNR33" s="15"/>
      <c r="LNS33" s="23"/>
      <c r="LNT33" s="21"/>
      <c r="LNU33"/>
      <c r="LNV33" s="4"/>
      <c r="LNW33" s="4"/>
      <c r="LNX33"/>
      <c r="LNY33" s="22"/>
      <c r="LNZ33" s="22"/>
      <c r="LOA33" s="22"/>
      <c r="LOB33" s="15"/>
      <c r="LOC33" s="23"/>
      <c r="LOD33" s="21"/>
      <c r="LOE33"/>
      <c r="LOF33" s="4"/>
      <c r="LOG33" s="4"/>
      <c r="LOH33"/>
      <c r="LOI33" s="22"/>
      <c r="LOJ33" s="22"/>
      <c r="LOK33" s="22"/>
      <c r="LOL33" s="15"/>
      <c r="LOM33" s="23"/>
      <c r="LON33" s="21"/>
      <c r="LOO33"/>
      <c r="LOP33" s="4"/>
      <c r="LOQ33" s="4"/>
      <c r="LOR33"/>
      <c r="LOS33" s="22"/>
      <c r="LOT33" s="22"/>
      <c r="LOU33" s="22"/>
      <c r="LOV33" s="15"/>
      <c r="LOW33" s="23"/>
      <c r="LOX33" s="21"/>
      <c r="LOY33"/>
      <c r="LOZ33" s="4"/>
      <c r="LPA33" s="4"/>
      <c r="LPB33"/>
      <c r="LPC33" s="22"/>
      <c r="LPD33" s="22"/>
      <c r="LPE33" s="22"/>
      <c r="LPF33" s="15"/>
      <c r="LPG33" s="23"/>
      <c r="LPH33" s="21"/>
      <c r="LPI33"/>
      <c r="LPJ33" s="4"/>
      <c r="LPK33" s="4"/>
      <c r="LPL33"/>
      <c r="LPM33" s="22"/>
      <c r="LPN33" s="22"/>
      <c r="LPO33" s="22"/>
      <c r="LPP33" s="15"/>
      <c r="LPQ33" s="23"/>
      <c r="LPR33" s="21"/>
      <c r="LPS33"/>
      <c r="LPT33" s="4"/>
      <c r="LPU33" s="4"/>
      <c r="LPV33"/>
      <c r="LPW33" s="22"/>
      <c r="LPX33" s="22"/>
      <c r="LPY33" s="22"/>
      <c r="LPZ33" s="15"/>
      <c r="LQA33" s="23"/>
      <c r="LQB33" s="21"/>
      <c r="LQC33"/>
      <c r="LQD33" s="4"/>
      <c r="LQE33" s="4"/>
      <c r="LQF33"/>
      <c r="LQG33" s="22"/>
      <c r="LQH33" s="22"/>
      <c r="LQI33" s="22"/>
      <c r="LQJ33" s="15"/>
      <c r="LQK33" s="23"/>
      <c r="LQL33" s="21"/>
      <c r="LQM33"/>
      <c r="LQN33" s="4"/>
      <c r="LQO33" s="4"/>
      <c r="LQP33"/>
      <c r="LQQ33" s="22"/>
      <c r="LQR33" s="22"/>
      <c r="LQS33" s="22"/>
      <c r="LQT33" s="15"/>
      <c r="LQU33" s="23"/>
      <c r="LQV33" s="21"/>
      <c r="LQW33"/>
      <c r="LQX33" s="4"/>
      <c r="LQY33" s="4"/>
      <c r="LQZ33"/>
      <c r="LRA33" s="22"/>
      <c r="LRB33" s="22"/>
      <c r="LRC33" s="22"/>
      <c r="LRD33" s="15"/>
      <c r="LRE33" s="23"/>
      <c r="LRF33" s="21"/>
      <c r="LRG33"/>
      <c r="LRH33" s="4"/>
      <c r="LRI33" s="4"/>
      <c r="LRJ33"/>
      <c r="LRK33" s="22"/>
      <c r="LRL33" s="22"/>
      <c r="LRM33" s="22"/>
      <c r="LRN33" s="15"/>
      <c r="LRO33" s="23"/>
      <c r="LRP33" s="21"/>
      <c r="LRQ33"/>
      <c r="LRR33" s="4"/>
      <c r="LRS33" s="4"/>
      <c r="LRT33"/>
      <c r="LRU33" s="22"/>
      <c r="LRV33" s="22"/>
      <c r="LRW33" s="22"/>
      <c r="LRX33" s="15"/>
      <c r="LRY33" s="23"/>
      <c r="LRZ33" s="21"/>
      <c r="LSA33"/>
      <c r="LSB33" s="4"/>
      <c r="LSC33" s="4"/>
      <c r="LSD33"/>
      <c r="LSE33" s="22"/>
      <c r="LSF33" s="22"/>
      <c r="LSG33" s="22"/>
      <c r="LSH33" s="15"/>
      <c r="LSI33" s="23"/>
      <c r="LSJ33" s="21"/>
      <c r="LSK33"/>
      <c r="LSL33" s="4"/>
      <c r="LSM33" s="4"/>
      <c r="LSN33"/>
      <c r="LSO33" s="22"/>
      <c r="LSP33" s="22"/>
      <c r="LSQ33" s="22"/>
      <c r="LSR33" s="15"/>
      <c r="LSS33" s="23"/>
      <c r="LST33" s="21"/>
      <c r="LSU33"/>
      <c r="LSV33" s="4"/>
      <c r="LSW33" s="4"/>
      <c r="LSX33"/>
      <c r="LSY33" s="22"/>
      <c r="LSZ33" s="22"/>
      <c r="LTA33" s="22"/>
      <c r="LTB33" s="15"/>
      <c r="LTC33" s="23"/>
      <c r="LTD33" s="21"/>
      <c r="LTE33"/>
      <c r="LTF33" s="4"/>
      <c r="LTG33" s="4"/>
      <c r="LTH33"/>
      <c r="LTI33" s="22"/>
      <c r="LTJ33" s="22"/>
      <c r="LTK33" s="22"/>
      <c r="LTL33" s="15"/>
      <c r="LTM33" s="23"/>
      <c r="LTN33" s="21"/>
      <c r="LTO33"/>
      <c r="LTP33" s="4"/>
      <c r="LTQ33" s="4"/>
      <c r="LTR33"/>
      <c r="LTS33" s="22"/>
      <c r="LTT33" s="22"/>
      <c r="LTU33" s="22"/>
      <c r="LTV33" s="15"/>
      <c r="LTW33" s="23"/>
      <c r="LTX33" s="21"/>
      <c r="LTY33"/>
      <c r="LTZ33" s="4"/>
      <c r="LUA33" s="4"/>
      <c r="LUB33"/>
      <c r="LUC33" s="22"/>
      <c r="LUD33" s="22"/>
      <c r="LUE33" s="22"/>
      <c r="LUF33" s="15"/>
      <c r="LUG33" s="23"/>
      <c r="LUH33" s="21"/>
      <c r="LUI33"/>
      <c r="LUJ33" s="4"/>
      <c r="LUK33" s="4"/>
      <c r="LUL33"/>
      <c r="LUM33" s="22"/>
      <c r="LUN33" s="22"/>
      <c r="LUO33" s="22"/>
      <c r="LUP33" s="15"/>
      <c r="LUQ33" s="23"/>
      <c r="LUR33" s="21"/>
      <c r="LUS33"/>
      <c r="LUT33" s="4"/>
      <c r="LUU33" s="4"/>
      <c r="LUV33"/>
      <c r="LUW33" s="22"/>
      <c r="LUX33" s="22"/>
      <c r="LUY33" s="22"/>
      <c r="LUZ33" s="15"/>
      <c r="LVA33" s="23"/>
      <c r="LVB33" s="21"/>
      <c r="LVC33"/>
      <c r="LVD33" s="4"/>
      <c r="LVE33" s="4"/>
      <c r="LVF33"/>
      <c r="LVG33" s="22"/>
      <c r="LVH33" s="22"/>
      <c r="LVI33" s="22"/>
      <c r="LVJ33" s="15"/>
      <c r="LVK33" s="23"/>
      <c r="LVL33" s="21"/>
      <c r="LVM33"/>
      <c r="LVN33" s="4"/>
      <c r="LVO33" s="4"/>
      <c r="LVP33"/>
      <c r="LVQ33" s="22"/>
      <c r="LVR33" s="22"/>
      <c r="LVS33" s="22"/>
      <c r="LVT33" s="15"/>
      <c r="LVU33" s="23"/>
      <c r="LVV33" s="21"/>
      <c r="LVW33"/>
      <c r="LVX33" s="4"/>
      <c r="LVY33" s="4"/>
      <c r="LVZ33"/>
      <c r="LWA33" s="22"/>
      <c r="LWB33" s="22"/>
      <c r="LWC33" s="22"/>
      <c r="LWD33" s="15"/>
      <c r="LWE33" s="23"/>
      <c r="LWF33" s="21"/>
      <c r="LWG33"/>
      <c r="LWH33" s="4"/>
      <c r="LWI33" s="4"/>
      <c r="LWJ33"/>
      <c r="LWK33" s="22"/>
      <c r="LWL33" s="22"/>
      <c r="LWM33" s="22"/>
      <c r="LWN33" s="15"/>
      <c r="LWO33" s="23"/>
      <c r="LWP33" s="21"/>
      <c r="LWQ33"/>
      <c r="LWR33" s="4"/>
      <c r="LWS33" s="4"/>
      <c r="LWT33"/>
      <c r="LWU33" s="22"/>
      <c r="LWV33" s="22"/>
      <c r="LWW33" s="22"/>
      <c r="LWX33" s="15"/>
      <c r="LWY33" s="23"/>
      <c r="LWZ33" s="21"/>
      <c r="LXA33"/>
      <c r="LXB33" s="4"/>
      <c r="LXC33" s="4"/>
      <c r="LXD33"/>
      <c r="LXE33" s="22"/>
      <c r="LXF33" s="22"/>
      <c r="LXG33" s="22"/>
      <c r="LXH33" s="15"/>
      <c r="LXI33" s="23"/>
      <c r="LXJ33" s="21"/>
      <c r="LXK33"/>
      <c r="LXL33" s="4"/>
      <c r="LXM33" s="4"/>
      <c r="LXN33"/>
      <c r="LXO33" s="22"/>
      <c r="LXP33" s="22"/>
      <c r="LXQ33" s="22"/>
      <c r="LXR33" s="15"/>
      <c r="LXS33" s="23"/>
      <c r="LXT33" s="21"/>
      <c r="LXU33"/>
      <c r="LXV33" s="4"/>
      <c r="LXW33" s="4"/>
      <c r="LXX33"/>
      <c r="LXY33" s="22"/>
      <c r="LXZ33" s="22"/>
      <c r="LYA33" s="22"/>
      <c r="LYB33" s="15"/>
      <c r="LYC33" s="23"/>
      <c r="LYD33" s="21"/>
      <c r="LYE33"/>
      <c r="LYF33" s="4"/>
      <c r="LYG33" s="4"/>
      <c r="LYH33"/>
      <c r="LYI33" s="22"/>
      <c r="LYJ33" s="22"/>
      <c r="LYK33" s="22"/>
      <c r="LYL33" s="15"/>
      <c r="LYM33" s="23"/>
      <c r="LYN33" s="21"/>
      <c r="LYO33"/>
      <c r="LYP33" s="4"/>
      <c r="LYQ33" s="4"/>
      <c r="LYR33"/>
      <c r="LYS33" s="22"/>
      <c r="LYT33" s="22"/>
      <c r="LYU33" s="22"/>
      <c r="LYV33" s="15"/>
      <c r="LYW33" s="23"/>
      <c r="LYX33" s="21"/>
      <c r="LYY33"/>
      <c r="LYZ33" s="4"/>
      <c r="LZA33" s="4"/>
      <c r="LZB33"/>
      <c r="LZC33" s="22"/>
      <c r="LZD33" s="22"/>
      <c r="LZE33" s="22"/>
      <c r="LZF33" s="15"/>
      <c r="LZG33" s="23"/>
      <c r="LZH33" s="21"/>
      <c r="LZI33"/>
      <c r="LZJ33" s="4"/>
      <c r="LZK33" s="4"/>
      <c r="LZL33"/>
      <c r="LZM33" s="22"/>
      <c r="LZN33" s="22"/>
      <c r="LZO33" s="22"/>
      <c r="LZP33" s="15"/>
      <c r="LZQ33" s="23"/>
      <c r="LZR33" s="21"/>
      <c r="LZS33"/>
      <c r="LZT33" s="4"/>
      <c r="LZU33" s="4"/>
      <c r="LZV33"/>
      <c r="LZW33" s="22"/>
      <c r="LZX33" s="22"/>
      <c r="LZY33" s="22"/>
      <c r="LZZ33" s="15"/>
      <c r="MAA33" s="23"/>
      <c r="MAB33" s="21"/>
      <c r="MAC33"/>
      <c r="MAD33" s="4"/>
      <c r="MAE33" s="4"/>
      <c r="MAF33"/>
      <c r="MAG33" s="22"/>
      <c r="MAH33" s="22"/>
      <c r="MAI33" s="22"/>
      <c r="MAJ33" s="15"/>
      <c r="MAK33" s="23"/>
      <c r="MAL33" s="21"/>
      <c r="MAM33"/>
      <c r="MAN33" s="4"/>
      <c r="MAO33" s="4"/>
      <c r="MAP33"/>
      <c r="MAQ33" s="22"/>
      <c r="MAR33" s="22"/>
      <c r="MAS33" s="22"/>
      <c r="MAT33" s="15"/>
      <c r="MAU33" s="23"/>
      <c r="MAV33" s="21"/>
      <c r="MAW33"/>
      <c r="MAX33" s="4"/>
      <c r="MAY33" s="4"/>
      <c r="MAZ33"/>
      <c r="MBA33" s="22"/>
      <c r="MBB33" s="22"/>
      <c r="MBC33" s="22"/>
      <c r="MBD33" s="15"/>
      <c r="MBE33" s="23"/>
      <c r="MBF33" s="21"/>
      <c r="MBG33"/>
      <c r="MBH33" s="4"/>
      <c r="MBI33" s="4"/>
      <c r="MBJ33"/>
      <c r="MBK33" s="22"/>
      <c r="MBL33" s="22"/>
      <c r="MBM33" s="22"/>
      <c r="MBN33" s="15"/>
      <c r="MBO33" s="23"/>
      <c r="MBP33" s="21"/>
      <c r="MBQ33"/>
      <c r="MBR33" s="4"/>
      <c r="MBS33" s="4"/>
      <c r="MBT33"/>
      <c r="MBU33" s="22"/>
      <c r="MBV33" s="22"/>
      <c r="MBW33" s="22"/>
      <c r="MBX33" s="15"/>
      <c r="MBY33" s="23"/>
      <c r="MBZ33" s="21"/>
      <c r="MCA33"/>
      <c r="MCB33" s="4"/>
      <c r="MCC33" s="4"/>
      <c r="MCD33"/>
      <c r="MCE33" s="22"/>
      <c r="MCF33" s="22"/>
      <c r="MCG33" s="22"/>
      <c r="MCH33" s="15"/>
      <c r="MCI33" s="23"/>
      <c r="MCJ33" s="21"/>
      <c r="MCK33"/>
      <c r="MCL33" s="4"/>
      <c r="MCM33" s="4"/>
      <c r="MCN33"/>
      <c r="MCO33" s="22"/>
      <c r="MCP33" s="22"/>
      <c r="MCQ33" s="22"/>
      <c r="MCR33" s="15"/>
      <c r="MCS33" s="23"/>
      <c r="MCT33" s="21"/>
      <c r="MCU33"/>
      <c r="MCV33" s="4"/>
      <c r="MCW33" s="4"/>
      <c r="MCX33"/>
      <c r="MCY33" s="22"/>
      <c r="MCZ33" s="22"/>
      <c r="MDA33" s="22"/>
      <c r="MDB33" s="15"/>
      <c r="MDC33" s="23"/>
      <c r="MDD33" s="21"/>
      <c r="MDE33"/>
      <c r="MDF33" s="4"/>
      <c r="MDG33" s="4"/>
      <c r="MDH33"/>
      <c r="MDI33" s="22"/>
      <c r="MDJ33" s="22"/>
      <c r="MDK33" s="22"/>
      <c r="MDL33" s="15"/>
      <c r="MDM33" s="23"/>
      <c r="MDN33" s="21"/>
      <c r="MDO33"/>
      <c r="MDP33" s="4"/>
      <c r="MDQ33" s="4"/>
      <c r="MDR33"/>
      <c r="MDS33" s="22"/>
      <c r="MDT33" s="22"/>
      <c r="MDU33" s="22"/>
      <c r="MDV33" s="15"/>
      <c r="MDW33" s="23"/>
      <c r="MDX33" s="21"/>
      <c r="MDY33"/>
      <c r="MDZ33" s="4"/>
      <c r="MEA33" s="4"/>
      <c r="MEB33"/>
      <c r="MEC33" s="22"/>
      <c r="MED33" s="22"/>
      <c r="MEE33" s="22"/>
      <c r="MEF33" s="15"/>
      <c r="MEG33" s="23"/>
      <c r="MEH33" s="21"/>
      <c r="MEI33"/>
      <c r="MEJ33" s="4"/>
      <c r="MEK33" s="4"/>
      <c r="MEL33"/>
      <c r="MEM33" s="22"/>
      <c r="MEN33" s="22"/>
      <c r="MEO33" s="22"/>
      <c r="MEP33" s="15"/>
      <c r="MEQ33" s="23"/>
      <c r="MER33" s="21"/>
      <c r="MES33"/>
      <c r="MET33" s="4"/>
      <c r="MEU33" s="4"/>
      <c r="MEV33"/>
      <c r="MEW33" s="22"/>
      <c r="MEX33" s="22"/>
      <c r="MEY33" s="22"/>
      <c r="MEZ33" s="15"/>
      <c r="MFA33" s="23"/>
      <c r="MFB33" s="21"/>
      <c r="MFC33"/>
      <c r="MFD33" s="4"/>
      <c r="MFE33" s="4"/>
      <c r="MFF33"/>
      <c r="MFG33" s="22"/>
      <c r="MFH33" s="22"/>
      <c r="MFI33" s="22"/>
      <c r="MFJ33" s="15"/>
      <c r="MFK33" s="23"/>
      <c r="MFL33" s="21"/>
      <c r="MFM33"/>
      <c r="MFN33" s="4"/>
      <c r="MFO33" s="4"/>
      <c r="MFP33"/>
      <c r="MFQ33" s="22"/>
      <c r="MFR33" s="22"/>
      <c r="MFS33" s="22"/>
      <c r="MFT33" s="15"/>
      <c r="MFU33" s="23"/>
      <c r="MFV33" s="21"/>
      <c r="MFW33"/>
      <c r="MFX33" s="4"/>
      <c r="MFY33" s="4"/>
      <c r="MFZ33"/>
      <c r="MGA33" s="22"/>
      <c r="MGB33" s="22"/>
      <c r="MGC33" s="22"/>
      <c r="MGD33" s="15"/>
      <c r="MGE33" s="23"/>
      <c r="MGF33" s="21"/>
      <c r="MGG33"/>
      <c r="MGH33" s="4"/>
      <c r="MGI33" s="4"/>
      <c r="MGJ33"/>
      <c r="MGK33" s="22"/>
      <c r="MGL33" s="22"/>
      <c r="MGM33" s="22"/>
      <c r="MGN33" s="15"/>
      <c r="MGO33" s="23"/>
      <c r="MGP33" s="21"/>
      <c r="MGQ33"/>
      <c r="MGR33" s="4"/>
      <c r="MGS33" s="4"/>
      <c r="MGT33"/>
      <c r="MGU33" s="22"/>
      <c r="MGV33" s="22"/>
      <c r="MGW33" s="22"/>
      <c r="MGX33" s="15"/>
      <c r="MGY33" s="23"/>
      <c r="MGZ33" s="21"/>
      <c r="MHA33"/>
      <c r="MHB33" s="4"/>
      <c r="MHC33" s="4"/>
      <c r="MHD33"/>
      <c r="MHE33" s="22"/>
      <c r="MHF33" s="22"/>
      <c r="MHG33" s="22"/>
      <c r="MHH33" s="15"/>
      <c r="MHI33" s="23"/>
      <c r="MHJ33" s="21"/>
      <c r="MHK33"/>
      <c r="MHL33" s="4"/>
      <c r="MHM33" s="4"/>
      <c r="MHN33"/>
      <c r="MHO33" s="22"/>
      <c r="MHP33" s="22"/>
      <c r="MHQ33" s="22"/>
      <c r="MHR33" s="15"/>
      <c r="MHS33" s="23"/>
      <c r="MHT33" s="21"/>
      <c r="MHU33"/>
      <c r="MHV33" s="4"/>
      <c r="MHW33" s="4"/>
      <c r="MHX33"/>
      <c r="MHY33" s="22"/>
      <c r="MHZ33" s="22"/>
      <c r="MIA33" s="22"/>
      <c r="MIB33" s="15"/>
      <c r="MIC33" s="23"/>
      <c r="MID33" s="21"/>
      <c r="MIE33"/>
      <c r="MIF33" s="4"/>
      <c r="MIG33" s="4"/>
      <c r="MIH33"/>
      <c r="MII33" s="22"/>
      <c r="MIJ33" s="22"/>
      <c r="MIK33" s="22"/>
      <c r="MIL33" s="15"/>
      <c r="MIM33" s="23"/>
      <c r="MIN33" s="21"/>
      <c r="MIO33"/>
      <c r="MIP33" s="4"/>
      <c r="MIQ33" s="4"/>
      <c r="MIR33"/>
      <c r="MIS33" s="22"/>
      <c r="MIT33" s="22"/>
      <c r="MIU33" s="22"/>
      <c r="MIV33" s="15"/>
      <c r="MIW33" s="23"/>
      <c r="MIX33" s="21"/>
      <c r="MIY33"/>
      <c r="MIZ33" s="4"/>
      <c r="MJA33" s="4"/>
      <c r="MJB33"/>
      <c r="MJC33" s="22"/>
      <c r="MJD33" s="22"/>
      <c r="MJE33" s="22"/>
      <c r="MJF33" s="15"/>
      <c r="MJG33" s="23"/>
      <c r="MJH33" s="21"/>
      <c r="MJI33"/>
      <c r="MJJ33" s="4"/>
      <c r="MJK33" s="4"/>
      <c r="MJL33"/>
      <c r="MJM33" s="22"/>
      <c r="MJN33" s="22"/>
      <c r="MJO33" s="22"/>
      <c r="MJP33" s="15"/>
      <c r="MJQ33" s="23"/>
      <c r="MJR33" s="21"/>
      <c r="MJS33"/>
      <c r="MJT33" s="4"/>
      <c r="MJU33" s="4"/>
      <c r="MJV33"/>
      <c r="MJW33" s="22"/>
      <c r="MJX33" s="22"/>
      <c r="MJY33" s="22"/>
      <c r="MJZ33" s="15"/>
      <c r="MKA33" s="23"/>
      <c r="MKB33" s="21"/>
      <c r="MKC33"/>
      <c r="MKD33" s="4"/>
      <c r="MKE33" s="4"/>
      <c r="MKF33"/>
      <c r="MKG33" s="22"/>
      <c r="MKH33" s="22"/>
      <c r="MKI33" s="22"/>
      <c r="MKJ33" s="15"/>
      <c r="MKK33" s="23"/>
      <c r="MKL33" s="21"/>
      <c r="MKM33"/>
      <c r="MKN33" s="4"/>
      <c r="MKO33" s="4"/>
      <c r="MKP33"/>
      <c r="MKQ33" s="22"/>
      <c r="MKR33" s="22"/>
      <c r="MKS33" s="22"/>
      <c r="MKT33" s="15"/>
      <c r="MKU33" s="23"/>
      <c r="MKV33" s="21"/>
      <c r="MKW33"/>
      <c r="MKX33" s="4"/>
      <c r="MKY33" s="4"/>
      <c r="MKZ33"/>
      <c r="MLA33" s="22"/>
      <c r="MLB33" s="22"/>
      <c r="MLC33" s="22"/>
      <c r="MLD33" s="15"/>
      <c r="MLE33" s="23"/>
      <c r="MLF33" s="21"/>
      <c r="MLG33"/>
      <c r="MLH33" s="4"/>
      <c r="MLI33" s="4"/>
      <c r="MLJ33"/>
      <c r="MLK33" s="22"/>
      <c r="MLL33" s="22"/>
      <c r="MLM33" s="22"/>
      <c r="MLN33" s="15"/>
      <c r="MLO33" s="23"/>
      <c r="MLP33" s="21"/>
      <c r="MLQ33"/>
      <c r="MLR33" s="4"/>
      <c r="MLS33" s="4"/>
      <c r="MLT33"/>
      <c r="MLU33" s="22"/>
      <c r="MLV33" s="22"/>
      <c r="MLW33" s="22"/>
      <c r="MLX33" s="15"/>
      <c r="MLY33" s="23"/>
      <c r="MLZ33" s="21"/>
      <c r="MMA33"/>
      <c r="MMB33" s="4"/>
      <c r="MMC33" s="4"/>
      <c r="MMD33"/>
      <c r="MME33" s="22"/>
      <c r="MMF33" s="22"/>
      <c r="MMG33" s="22"/>
      <c r="MMH33" s="15"/>
      <c r="MMI33" s="23"/>
      <c r="MMJ33" s="21"/>
      <c r="MMK33"/>
      <c r="MML33" s="4"/>
      <c r="MMM33" s="4"/>
      <c r="MMN33"/>
      <c r="MMO33" s="22"/>
      <c r="MMP33" s="22"/>
      <c r="MMQ33" s="22"/>
      <c r="MMR33" s="15"/>
      <c r="MMS33" s="23"/>
      <c r="MMT33" s="21"/>
      <c r="MMU33"/>
      <c r="MMV33" s="4"/>
      <c r="MMW33" s="4"/>
      <c r="MMX33"/>
      <c r="MMY33" s="22"/>
      <c r="MMZ33" s="22"/>
      <c r="MNA33" s="22"/>
      <c r="MNB33" s="15"/>
      <c r="MNC33" s="23"/>
      <c r="MND33" s="21"/>
      <c r="MNE33"/>
      <c r="MNF33" s="4"/>
      <c r="MNG33" s="4"/>
      <c r="MNH33"/>
      <c r="MNI33" s="22"/>
      <c r="MNJ33" s="22"/>
      <c r="MNK33" s="22"/>
      <c r="MNL33" s="15"/>
      <c r="MNM33" s="23"/>
      <c r="MNN33" s="21"/>
      <c r="MNO33"/>
      <c r="MNP33" s="4"/>
      <c r="MNQ33" s="4"/>
      <c r="MNR33"/>
      <c r="MNS33" s="22"/>
      <c r="MNT33" s="22"/>
      <c r="MNU33" s="22"/>
      <c r="MNV33" s="15"/>
      <c r="MNW33" s="23"/>
      <c r="MNX33" s="21"/>
      <c r="MNY33"/>
      <c r="MNZ33" s="4"/>
      <c r="MOA33" s="4"/>
      <c r="MOB33"/>
      <c r="MOC33" s="22"/>
      <c r="MOD33" s="22"/>
      <c r="MOE33" s="22"/>
      <c r="MOF33" s="15"/>
      <c r="MOG33" s="23"/>
      <c r="MOH33" s="21"/>
      <c r="MOI33"/>
      <c r="MOJ33" s="4"/>
      <c r="MOK33" s="4"/>
      <c r="MOL33"/>
      <c r="MOM33" s="22"/>
      <c r="MON33" s="22"/>
      <c r="MOO33" s="22"/>
      <c r="MOP33" s="15"/>
      <c r="MOQ33" s="23"/>
      <c r="MOR33" s="21"/>
      <c r="MOS33"/>
      <c r="MOT33" s="4"/>
      <c r="MOU33" s="4"/>
      <c r="MOV33"/>
      <c r="MOW33" s="22"/>
      <c r="MOX33" s="22"/>
      <c r="MOY33" s="22"/>
      <c r="MOZ33" s="15"/>
      <c r="MPA33" s="23"/>
      <c r="MPB33" s="21"/>
      <c r="MPC33"/>
      <c r="MPD33" s="4"/>
      <c r="MPE33" s="4"/>
      <c r="MPF33"/>
      <c r="MPG33" s="22"/>
      <c r="MPH33" s="22"/>
      <c r="MPI33" s="22"/>
      <c r="MPJ33" s="15"/>
      <c r="MPK33" s="23"/>
      <c r="MPL33" s="21"/>
      <c r="MPM33"/>
      <c r="MPN33" s="4"/>
      <c r="MPO33" s="4"/>
      <c r="MPP33"/>
      <c r="MPQ33" s="22"/>
      <c r="MPR33" s="22"/>
      <c r="MPS33" s="22"/>
      <c r="MPT33" s="15"/>
      <c r="MPU33" s="23"/>
      <c r="MPV33" s="21"/>
      <c r="MPW33"/>
      <c r="MPX33" s="4"/>
      <c r="MPY33" s="4"/>
      <c r="MPZ33"/>
      <c r="MQA33" s="22"/>
      <c r="MQB33" s="22"/>
      <c r="MQC33" s="22"/>
      <c r="MQD33" s="15"/>
      <c r="MQE33" s="23"/>
      <c r="MQF33" s="21"/>
      <c r="MQG33"/>
      <c r="MQH33" s="4"/>
      <c r="MQI33" s="4"/>
      <c r="MQJ33"/>
      <c r="MQK33" s="22"/>
      <c r="MQL33" s="22"/>
      <c r="MQM33" s="22"/>
      <c r="MQN33" s="15"/>
      <c r="MQO33" s="23"/>
      <c r="MQP33" s="21"/>
      <c r="MQQ33"/>
      <c r="MQR33" s="4"/>
      <c r="MQS33" s="4"/>
      <c r="MQT33"/>
      <c r="MQU33" s="22"/>
      <c r="MQV33" s="22"/>
      <c r="MQW33" s="22"/>
      <c r="MQX33" s="15"/>
      <c r="MQY33" s="23"/>
      <c r="MQZ33" s="21"/>
      <c r="MRA33"/>
      <c r="MRB33" s="4"/>
      <c r="MRC33" s="4"/>
      <c r="MRD33"/>
      <c r="MRE33" s="22"/>
      <c r="MRF33" s="22"/>
      <c r="MRG33" s="22"/>
      <c r="MRH33" s="15"/>
      <c r="MRI33" s="23"/>
      <c r="MRJ33" s="21"/>
      <c r="MRK33"/>
      <c r="MRL33" s="4"/>
      <c r="MRM33" s="4"/>
      <c r="MRN33"/>
      <c r="MRO33" s="22"/>
      <c r="MRP33" s="22"/>
      <c r="MRQ33" s="22"/>
      <c r="MRR33" s="15"/>
      <c r="MRS33" s="23"/>
      <c r="MRT33" s="21"/>
      <c r="MRU33"/>
      <c r="MRV33" s="4"/>
      <c r="MRW33" s="4"/>
      <c r="MRX33"/>
      <c r="MRY33" s="22"/>
      <c r="MRZ33" s="22"/>
      <c r="MSA33" s="22"/>
      <c r="MSB33" s="15"/>
      <c r="MSC33" s="23"/>
      <c r="MSD33" s="21"/>
      <c r="MSE33"/>
      <c r="MSF33" s="4"/>
      <c r="MSG33" s="4"/>
      <c r="MSH33"/>
      <c r="MSI33" s="22"/>
      <c r="MSJ33" s="22"/>
      <c r="MSK33" s="22"/>
      <c r="MSL33" s="15"/>
      <c r="MSM33" s="23"/>
      <c r="MSN33" s="21"/>
      <c r="MSO33"/>
      <c r="MSP33" s="4"/>
      <c r="MSQ33" s="4"/>
      <c r="MSR33"/>
      <c r="MSS33" s="22"/>
      <c r="MST33" s="22"/>
      <c r="MSU33" s="22"/>
      <c r="MSV33" s="15"/>
      <c r="MSW33" s="23"/>
      <c r="MSX33" s="21"/>
      <c r="MSY33"/>
      <c r="MSZ33" s="4"/>
      <c r="MTA33" s="4"/>
      <c r="MTB33"/>
      <c r="MTC33" s="22"/>
      <c r="MTD33" s="22"/>
      <c r="MTE33" s="22"/>
      <c r="MTF33" s="15"/>
      <c r="MTG33" s="23"/>
      <c r="MTH33" s="21"/>
      <c r="MTI33"/>
      <c r="MTJ33" s="4"/>
      <c r="MTK33" s="4"/>
      <c r="MTL33"/>
      <c r="MTM33" s="22"/>
      <c r="MTN33" s="22"/>
      <c r="MTO33" s="22"/>
      <c r="MTP33" s="15"/>
      <c r="MTQ33" s="23"/>
      <c r="MTR33" s="21"/>
      <c r="MTS33"/>
      <c r="MTT33" s="4"/>
      <c r="MTU33" s="4"/>
      <c r="MTV33"/>
      <c r="MTW33" s="22"/>
      <c r="MTX33" s="22"/>
      <c r="MTY33" s="22"/>
      <c r="MTZ33" s="15"/>
      <c r="MUA33" s="23"/>
      <c r="MUB33" s="21"/>
      <c r="MUC33"/>
      <c r="MUD33" s="4"/>
      <c r="MUE33" s="4"/>
      <c r="MUF33"/>
      <c r="MUG33" s="22"/>
      <c r="MUH33" s="22"/>
      <c r="MUI33" s="22"/>
      <c r="MUJ33" s="15"/>
      <c r="MUK33" s="23"/>
      <c r="MUL33" s="21"/>
      <c r="MUM33"/>
      <c r="MUN33" s="4"/>
      <c r="MUO33" s="4"/>
      <c r="MUP33"/>
      <c r="MUQ33" s="22"/>
      <c r="MUR33" s="22"/>
      <c r="MUS33" s="22"/>
      <c r="MUT33" s="15"/>
      <c r="MUU33" s="23"/>
      <c r="MUV33" s="21"/>
      <c r="MUW33"/>
      <c r="MUX33" s="4"/>
      <c r="MUY33" s="4"/>
      <c r="MUZ33"/>
      <c r="MVA33" s="22"/>
      <c r="MVB33" s="22"/>
      <c r="MVC33" s="22"/>
      <c r="MVD33" s="15"/>
      <c r="MVE33" s="23"/>
      <c r="MVF33" s="21"/>
      <c r="MVG33"/>
      <c r="MVH33" s="4"/>
      <c r="MVI33" s="4"/>
      <c r="MVJ33"/>
      <c r="MVK33" s="22"/>
      <c r="MVL33" s="22"/>
      <c r="MVM33" s="22"/>
      <c r="MVN33" s="15"/>
      <c r="MVO33" s="23"/>
      <c r="MVP33" s="21"/>
      <c r="MVQ33"/>
      <c r="MVR33" s="4"/>
      <c r="MVS33" s="4"/>
      <c r="MVT33"/>
      <c r="MVU33" s="22"/>
      <c r="MVV33" s="22"/>
      <c r="MVW33" s="22"/>
      <c r="MVX33" s="15"/>
      <c r="MVY33" s="23"/>
      <c r="MVZ33" s="21"/>
      <c r="MWA33"/>
      <c r="MWB33" s="4"/>
      <c r="MWC33" s="4"/>
      <c r="MWD33"/>
      <c r="MWE33" s="22"/>
      <c r="MWF33" s="22"/>
      <c r="MWG33" s="22"/>
      <c r="MWH33" s="15"/>
      <c r="MWI33" s="23"/>
      <c r="MWJ33" s="21"/>
      <c r="MWK33"/>
      <c r="MWL33" s="4"/>
      <c r="MWM33" s="4"/>
      <c r="MWN33"/>
      <c r="MWO33" s="22"/>
      <c r="MWP33" s="22"/>
      <c r="MWQ33" s="22"/>
      <c r="MWR33" s="15"/>
      <c r="MWS33" s="23"/>
      <c r="MWT33" s="21"/>
      <c r="MWU33"/>
      <c r="MWV33" s="4"/>
      <c r="MWW33" s="4"/>
      <c r="MWX33"/>
      <c r="MWY33" s="22"/>
      <c r="MWZ33" s="22"/>
      <c r="MXA33" s="22"/>
      <c r="MXB33" s="15"/>
      <c r="MXC33" s="23"/>
      <c r="MXD33" s="21"/>
      <c r="MXE33"/>
      <c r="MXF33" s="4"/>
      <c r="MXG33" s="4"/>
      <c r="MXH33"/>
      <c r="MXI33" s="22"/>
      <c r="MXJ33" s="22"/>
      <c r="MXK33" s="22"/>
      <c r="MXL33" s="15"/>
      <c r="MXM33" s="23"/>
      <c r="MXN33" s="21"/>
      <c r="MXO33"/>
      <c r="MXP33" s="4"/>
      <c r="MXQ33" s="4"/>
      <c r="MXR33"/>
      <c r="MXS33" s="22"/>
      <c r="MXT33" s="22"/>
      <c r="MXU33" s="22"/>
      <c r="MXV33" s="15"/>
      <c r="MXW33" s="23"/>
      <c r="MXX33" s="21"/>
      <c r="MXY33"/>
      <c r="MXZ33" s="4"/>
      <c r="MYA33" s="4"/>
      <c r="MYB33"/>
      <c r="MYC33" s="22"/>
      <c r="MYD33" s="22"/>
      <c r="MYE33" s="22"/>
      <c r="MYF33" s="15"/>
      <c r="MYG33" s="23"/>
      <c r="MYH33" s="21"/>
      <c r="MYI33"/>
      <c r="MYJ33" s="4"/>
      <c r="MYK33" s="4"/>
      <c r="MYL33"/>
      <c r="MYM33" s="22"/>
      <c r="MYN33" s="22"/>
      <c r="MYO33" s="22"/>
      <c r="MYP33" s="15"/>
      <c r="MYQ33" s="23"/>
      <c r="MYR33" s="21"/>
      <c r="MYS33"/>
      <c r="MYT33" s="4"/>
      <c r="MYU33" s="4"/>
      <c r="MYV33"/>
      <c r="MYW33" s="22"/>
      <c r="MYX33" s="22"/>
      <c r="MYY33" s="22"/>
      <c r="MYZ33" s="15"/>
      <c r="MZA33" s="23"/>
      <c r="MZB33" s="21"/>
      <c r="MZC33"/>
      <c r="MZD33" s="4"/>
      <c r="MZE33" s="4"/>
      <c r="MZF33"/>
      <c r="MZG33" s="22"/>
      <c r="MZH33" s="22"/>
      <c r="MZI33" s="22"/>
      <c r="MZJ33" s="15"/>
      <c r="MZK33" s="23"/>
      <c r="MZL33" s="21"/>
      <c r="MZM33"/>
      <c r="MZN33" s="4"/>
      <c r="MZO33" s="4"/>
      <c r="MZP33"/>
      <c r="MZQ33" s="22"/>
      <c r="MZR33" s="22"/>
      <c r="MZS33" s="22"/>
      <c r="MZT33" s="15"/>
      <c r="MZU33" s="23"/>
      <c r="MZV33" s="21"/>
      <c r="MZW33"/>
      <c r="MZX33" s="4"/>
      <c r="MZY33" s="4"/>
      <c r="MZZ33"/>
      <c r="NAA33" s="22"/>
      <c r="NAB33" s="22"/>
      <c r="NAC33" s="22"/>
      <c r="NAD33" s="15"/>
      <c r="NAE33" s="23"/>
      <c r="NAF33" s="21"/>
      <c r="NAG33"/>
      <c r="NAH33" s="4"/>
      <c r="NAI33" s="4"/>
      <c r="NAJ33"/>
      <c r="NAK33" s="22"/>
      <c r="NAL33" s="22"/>
      <c r="NAM33" s="22"/>
      <c r="NAN33" s="15"/>
      <c r="NAO33" s="23"/>
      <c r="NAP33" s="21"/>
      <c r="NAQ33"/>
      <c r="NAR33" s="4"/>
      <c r="NAS33" s="4"/>
      <c r="NAT33"/>
      <c r="NAU33" s="22"/>
      <c r="NAV33" s="22"/>
      <c r="NAW33" s="22"/>
      <c r="NAX33" s="15"/>
      <c r="NAY33" s="23"/>
      <c r="NAZ33" s="21"/>
      <c r="NBA33"/>
      <c r="NBB33" s="4"/>
      <c r="NBC33" s="4"/>
      <c r="NBD33"/>
      <c r="NBE33" s="22"/>
      <c r="NBF33" s="22"/>
      <c r="NBG33" s="22"/>
      <c r="NBH33" s="15"/>
      <c r="NBI33" s="23"/>
      <c r="NBJ33" s="21"/>
      <c r="NBK33"/>
      <c r="NBL33" s="4"/>
      <c r="NBM33" s="4"/>
      <c r="NBN33"/>
      <c r="NBO33" s="22"/>
      <c r="NBP33" s="22"/>
      <c r="NBQ33" s="22"/>
      <c r="NBR33" s="15"/>
      <c r="NBS33" s="23"/>
      <c r="NBT33" s="21"/>
      <c r="NBU33"/>
      <c r="NBV33" s="4"/>
      <c r="NBW33" s="4"/>
      <c r="NBX33"/>
      <c r="NBY33" s="22"/>
      <c r="NBZ33" s="22"/>
      <c r="NCA33" s="22"/>
      <c r="NCB33" s="15"/>
      <c r="NCC33" s="23"/>
      <c r="NCD33" s="21"/>
      <c r="NCE33"/>
      <c r="NCF33" s="4"/>
      <c r="NCG33" s="4"/>
      <c r="NCH33"/>
      <c r="NCI33" s="22"/>
      <c r="NCJ33" s="22"/>
      <c r="NCK33" s="22"/>
      <c r="NCL33" s="15"/>
      <c r="NCM33" s="23"/>
      <c r="NCN33" s="21"/>
      <c r="NCO33"/>
      <c r="NCP33" s="4"/>
      <c r="NCQ33" s="4"/>
      <c r="NCR33"/>
      <c r="NCS33" s="22"/>
      <c r="NCT33" s="22"/>
      <c r="NCU33" s="22"/>
      <c r="NCV33" s="15"/>
      <c r="NCW33" s="23"/>
      <c r="NCX33" s="21"/>
      <c r="NCY33"/>
      <c r="NCZ33" s="4"/>
      <c r="NDA33" s="4"/>
      <c r="NDB33"/>
      <c r="NDC33" s="22"/>
      <c r="NDD33" s="22"/>
      <c r="NDE33" s="22"/>
      <c r="NDF33" s="15"/>
      <c r="NDG33" s="23"/>
      <c r="NDH33" s="21"/>
      <c r="NDI33"/>
      <c r="NDJ33" s="4"/>
      <c r="NDK33" s="4"/>
      <c r="NDL33"/>
      <c r="NDM33" s="22"/>
      <c r="NDN33" s="22"/>
      <c r="NDO33" s="22"/>
      <c r="NDP33" s="15"/>
      <c r="NDQ33" s="23"/>
      <c r="NDR33" s="21"/>
      <c r="NDS33"/>
      <c r="NDT33" s="4"/>
      <c r="NDU33" s="4"/>
      <c r="NDV33"/>
      <c r="NDW33" s="22"/>
      <c r="NDX33" s="22"/>
      <c r="NDY33" s="22"/>
      <c r="NDZ33" s="15"/>
      <c r="NEA33" s="23"/>
      <c r="NEB33" s="21"/>
      <c r="NEC33"/>
      <c r="NED33" s="4"/>
      <c r="NEE33" s="4"/>
      <c r="NEF33"/>
      <c r="NEG33" s="22"/>
      <c r="NEH33" s="22"/>
      <c r="NEI33" s="22"/>
      <c r="NEJ33" s="15"/>
      <c r="NEK33" s="23"/>
      <c r="NEL33" s="21"/>
      <c r="NEM33"/>
      <c r="NEN33" s="4"/>
      <c r="NEO33" s="4"/>
      <c r="NEP33"/>
      <c r="NEQ33" s="22"/>
      <c r="NER33" s="22"/>
      <c r="NES33" s="22"/>
      <c r="NET33" s="15"/>
      <c r="NEU33" s="23"/>
      <c r="NEV33" s="21"/>
      <c r="NEW33"/>
      <c r="NEX33" s="4"/>
      <c r="NEY33" s="4"/>
      <c r="NEZ33"/>
      <c r="NFA33" s="22"/>
      <c r="NFB33" s="22"/>
      <c r="NFC33" s="22"/>
      <c r="NFD33" s="15"/>
      <c r="NFE33" s="23"/>
      <c r="NFF33" s="21"/>
      <c r="NFG33"/>
      <c r="NFH33" s="4"/>
      <c r="NFI33" s="4"/>
      <c r="NFJ33"/>
      <c r="NFK33" s="22"/>
      <c r="NFL33" s="22"/>
      <c r="NFM33" s="22"/>
      <c r="NFN33" s="15"/>
      <c r="NFO33" s="23"/>
      <c r="NFP33" s="21"/>
      <c r="NFQ33"/>
      <c r="NFR33" s="4"/>
      <c r="NFS33" s="4"/>
      <c r="NFT33"/>
      <c r="NFU33" s="22"/>
      <c r="NFV33" s="22"/>
      <c r="NFW33" s="22"/>
      <c r="NFX33" s="15"/>
      <c r="NFY33" s="23"/>
      <c r="NFZ33" s="21"/>
      <c r="NGA33"/>
      <c r="NGB33" s="4"/>
      <c r="NGC33" s="4"/>
      <c r="NGD33"/>
      <c r="NGE33" s="22"/>
      <c r="NGF33" s="22"/>
      <c r="NGG33" s="22"/>
      <c r="NGH33" s="15"/>
      <c r="NGI33" s="23"/>
      <c r="NGJ33" s="21"/>
      <c r="NGK33"/>
      <c r="NGL33" s="4"/>
      <c r="NGM33" s="4"/>
      <c r="NGN33"/>
      <c r="NGO33" s="22"/>
      <c r="NGP33" s="22"/>
      <c r="NGQ33" s="22"/>
      <c r="NGR33" s="15"/>
      <c r="NGS33" s="23"/>
      <c r="NGT33" s="21"/>
      <c r="NGU33"/>
      <c r="NGV33" s="4"/>
      <c r="NGW33" s="4"/>
      <c r="NGX33"/>
      <c r="NGY33" s="22"/>
      <c r="NGZ33" s="22"/>
      <c r="NHA33" s="22"/>
      <c r="NHB33" s="15"/>
      <c r="NHC33" s="23"/>
      <c r="NHD33" s="21"/>
      <c r="NHE33"/>
      <c r="NHF33" s="4"/>
      <c r="NHG33" s="4"/>
      <c r="NHH33"/>
      <c r="NHI33" s="22"/>
      <c r="NHJ33" s="22"/>
      <c r="NHK33" s="22"/>
      <c r="NHL33" s="15"/>
      <c r="NHM33" s="23"/>
      <c r="NHN33" s="21"/>
      <c r="NHO33"/>
      <c r="NHP33" s="4"/>
      <c r="NHQ33" s="4"/>
      <c r="NHR33"/>
      <c r="NHS33" s="22"/>
      <c r="NHT33" s="22"/>
      <c r="NHU33" s="22"/>
      <c r="NHV33" s="15"/>
      <c r="NHW33" s="23"/>
      <c r="NHX33" s="21"/>
      <c r="NHY33"/>
      <c r="NHZ33" s="4"/>
      <c r="NIA33" s="4"/>
      <c r="NIB33"/>
      <c r="NIC33" s="22"/>
      <c r="NID33" s="22"/>
      <c r="NIE33" s="22"/>
      <c r="NIF33" s="15"/>
      <c r="NIG33" s="23"/>
      <c r="NIH33" s="21"/>
      <c r="NII33"/>
      <c r="NIJ33" s="4"/>
      <c r="NIK33" s="4"/>
      <c r="NIL33"/>
      <c r="NIM33" s="22"/>
      <c r="NIN33" s="22"/>
      <c r="NIO33" s="22"/>
      <c r="NIP33" s="15"/>
      <c r="NIQ33" s="23"/>
      <c r="NIR33" s="21"/>
      <c r="NIS33"/>
      <c r="NIT33" s="4"/>
      <c r="NIU33" s="4"/>
      <c r="NIV33"/>
      <c r="NIW33" s="22"/>
      <c r="NIX33" s="22"/>
      <c r="NIY33" s="22"/>
      <c r="NIZ33" s="15"/>
      <c r="NJA33" s="23"/>
      <c r="NJB33" s="21"/>
      <c r="NJC33"/>
      <c r="NJD33" s="4"/>
      <c r="NJE33" s="4"/>
      <c r="NJF33"/>
      <c r="NJG33" s="22"/>
      <c r="NJH33" s="22"/>
      <c r="NJI33" s="22"/>
      <c r="NJJ33" s="15"/>
      <c r="NJK33" s="23"/>
      <c r="NJL33" s="21"/>
      <c r="NJM33"/>
      <c r="NJN33" s="4"/>
      <c r="NJO33" s="4"/>
      <c r="NJP33"/>
      <c r="NJQ33" s="22"/>
      <c r="NJR33" s="22"/>
      <c r="NJS33" s="22"/>
      <c r="NJT33" s="15"/>
      <c r="NJU33" s="23"/>
      <c r="NJV33" s="21"/>
      <c r="NJW33"/>
      <c r="NJX33" s="4"/>
      <c r="NJY33" s="4"/>
      <c r="NJZ33"/>
      <c r="NKA33" s="22"/>
      <c r="NKB33" s="22"/>
      <c r="NKC33" s="22"/>
      <c r="NKD33" s="15"/>
      <c r="NKE33" s="23"/>
      <c r="NKF33" s="21"/>
      <c r="NKG33"/>
      <c r="NKH33" s="4"/>
      <c r="NKI33" s="4"/>
      <c r="NKJ33"/>
      <c r="NKK33" s="22"/>
      <c r="NKL33" s="22"/>
      <c r="NKM33" s="22"/>
      <c r="NKN33" s="15"/>
      <c r="NKO33" s="23"/>
      <c r="NKP33" s="21"/>
      <c r="NKQ33"/>
      <c r="NKR33" s="4"/>
      <c r="NKS33" s="4"/>
      <c r="NKT33"/>
      <c r="NKU33" s="22"/>
      <c r="NKV33" s="22"/>
      <c r="NKW33" s="22"/>
      <c r="NKX33" s="15"/>
      <c r="NKY33" s="23"/>
      <c r="NKZ33" s="21"/>
      <c r="NLA33"/>
      <c r="NLB33" s="4"/>
      <c r="NLC33" s="4"/>
      <c r="NLD33"/>
      <c r="NLE33" s="22"/>
      <c r="NLF33" s="22"/>
      <c r="NLG33" s="22"/>
      <c r="NLH33" s="15"/>
      <c r="NLI33" s="23"/>
      <c r="NLJ33" s="21"/>
      <c r="NLK33"/>
      <c r="NLL33" s="4"/>
      <c r="NLM33" s="4"/>
      <c r="NLN33"/>
      <c r="NLO33" s="22"/>
      <c r="NLP33" s="22"/>
      <c r="NLQ33" s="22"/>
      <c r="NLR33" s="15"/>
      <c r="NLS33" s="23"/>
      <c r="NLT33" s="21"/>
      <c r="NLU33"/>
      <c r="NLV33" s="4"/>
      <c r="NLW33" s="4"/>
      <c r="NLX33"/>
      <c r="NLY33" s="22"/>
      <c r="NLZ33" s="22"/>
      <c r="NMA33" s="22"/>
      <c r="NMB33" s="15"/>
      <c r="NMC33" s="23"/>
      <c r="NMD33" s="21"/>
      <c r="NME33"/>
      <c r="NMF33" s="4"/>
      <c r="NMG33" s="4"/>
      <c r="NMH33"/>
      <c r="NMI33" s="22"/>
      <c r="NMJ33" s="22"/>
      <c r="NMK33" s="22"/>
      <c r="NML33" s="15"/>
      <c r="NMM33" s="23"/>
      <c r="NMN33" s="21"/>
      <c r="NMO33"/>
      <c r="NMP33" s="4"/>
      <c r="NMQ33" s="4"/>
      <c r="NMR33"/>
      <c r="NMS33" s="22"/>
      <c r="NMT33" s="22"/>
      <c r="NMU33" s="22"/>
      <c r="NMV33" s="15"/>
      <c r="NMW33" s="23"/>
      <c r="NMX33" s="21"/>
      <c r="NMY33"/>
      <c r="NMZ33" s="4"/>
      <c r="NNA33" s="4"/>
      <c r="NNB33"/>
      <c r="NNC33" s="22"/>
      <c r="NND33" s="22"/>
      <c r="NNE33" s="22"/>
      <c r="NNF33" s="15"/>
      <c r="NNG33" s="23"/>
      <c r="NNH33" s="21"/>
      <c r="NNI33"/>
      <c r="NNJ33" s="4"/>
      <c r="NNK33" s="4"/>
      <c r="NNL33"/>
      <c r="NNM33" s="22"/>
      <c r="NNN33" s="22"/>
      <c r="NNO33" s="22"/>
      <c r="NNP33" s="15"/>
      <c r="NNQ33" s="23"/>
      <c r="NNR33" s="21"/>
      <c r="NNS33"/>
      <c r="NNT33" s="4"/>
      <c r="NNU33" s="4"/>
      <c r="NNV33"/>
      <c r="NNW33" s="22"/>
      <c r="NNX33" s="22"/>
      <c r="NNY33" s="22"/>
      <c r="NNZ33" s="15"/>
      <c r="NOA33" s="23"/>
      <c r="NOB33" s="21"/>
      <c r="NOC33"/>
      <c r="NOD33" s="4"/>
      <c r="NOE33" s="4"/>
      <c r="NOF33"/>
      <c r="NOG33" s="22"/>
      <c r="NOH33" s="22"/>
      <c r="NOI33" s="22"/>
      <c r="NOJ33" s="15"/>
      <c r="NOK33" s="23"/>
      <c r="NOL33" s="21"/>
      <c r="NOM33"/>
      <c r="NON33" s="4"/>
      <c r="NOO33" s="4"/>
      <c r="NOP33"/>
      <c r="NOQ33" s="22"/>
      <c r="NOR33" s="22"/>
      <c r="NOS33" s="22"/>
      <c r="NOT33" s="15"/>
      <c r="NOU33" s="23"/>
      <c r="NOV33" s="21"/>
      <c r="NOW33"/>
      <c r="NOX33" s="4"/>
      <c r="NOY33" s="4"/>
      <c r="NOZ33"/>
      <c r="NPA33" s="22"/>
      <c r="NPB33" s="22"/>
      <c r="NPC33" s="22"/>
      <c r="NPD33" s="15"/>
      <c r="NPE33" s="23"/>
      <c r="NPF33" s="21"/>
      <c r="NPG33"/>
      <c r="NPH33" s="4"/>
      <c r="NPI33" s="4"/>
      <c r="NPJ33"/>
      <c r="NPK33" s="22"/>
      <c r="NPL33" s="22"/>
      <c r="NPM33" s="22"/>
      <c r="NPN33" s="15"/>
      <c r="NPO33" s="23"/>
      <c r="NPP33" s="21"/>
      <c r="NPQ33"/>
      <c r="NPR33" s="4"/>
      <c r="NPS33" s="4"/>
      <c r="NPT33"/>
      <c r="NPU33" s="22"/>
      <c r="NPV33" s="22"/>
      <c r="NPW33" s="22"/>
      <c r="NPX33" s="15"/>
      <c r="NPY33" s="23"/>
      <c r="NPZ33" s="21"/>
      <c r="NQA33"/>
      <c r="NQB33" s="4"/>
      <c r="NQC33" s="4"/>
      <c r="NQD33"/>
      <c r="NQE33" s="22"/>
      <c r="NQF33" s="22"/>
      <c r="NQG33" s="22"/>
      <c r="NQH33" s="15"/>
      <c r="NQI33" s="23"/>
      <c r="NQJ33" s="21"/>
      <c r="NQK33"/>
      <c r="NQL33" s="4"/>
      <c r="NQM33" s="4"/>
      <c r="NQN33"/>
      <c r="NQO33" s="22"/>
      <c r="NQP33" s="22"/>
      <c r="NQQ33" s="22"/>
      <c r="NQR33" s="15"/>
      <c r="NQS33" s="23"/>
      <c r="NQT33" s="21"/>
      <c r="NQU33"/>
      <c r="NQV33" s="4"/>
      <c r="NQW33" s="4"/>
      <c r="NQX33"/>
      <c r="NQY33" s="22"/>
      <c r="NQZ33" s="22"/>
      <c r="NRA33" s="22"/>
      <c r="NRB33" s="15"/>
      <c r="NRC33" s="23"/>
      <c r="NRD33" s="21"/>
      <c r="NRE33"/>
      <c r="NRF33" s="4"/>
      <c r="NRG33" s="4"/>
      <c r="NRH33"/>
      <c r="NRI33" s="22"/>
      <c r="NRJ33" s="22"/>
      <c r="NRK33" s="22"/>
      <c r="NRL33" s="15"/>
      <c r="NRM33" s="23"/>
      <c r="NRN33" s="21"/>
      <c r="NRO33"/>
      <c r="NRP33" s="4"/>
      <c r="NRQ33" s="4"/>
      <c r="NRR33"/>
      <c r="NRS33" s="22"/>
      <c r="NRT33" s="22"/>
      <c r="NRU33" s="22"/>
      <c r="NRV33" s="15"/>
      <c r="NRW33" s="23"/>
      <c r="NRX33" s="21"/>
      <c r="NRY33"/>
      <c r="NRZ33" s="4"/>
      <c r="NSA33" s="4"/>
      <c r="NSB33"/>
      <c r="NSC33" s="22"/>
      <c r="NSD33" s="22"/>
      <c r="NSE33" s="22"/>
      <c r="NSF33" s="15"/>
      <c r="NSG33" s="23"/>
      <c r="NSH33" s="21"/>
      <c r="NSI33"/>
      <c r="NSJ33" s="4"/>
      <c r="NSK33" s="4"/>
      <c r="NSL33"/>
      <c r="NSM33" s="22"/>
      <c r="NSN33" s="22"/>
      <c r="NSO33" s="22"/>
      <c r="NSP33" s="15"/>
      <c r="NSQ33" s="23"/>
      <c r="NSR33" s="21"/>
      <c r="NSS33"/>
      <c r="NST33" s="4"/>
      <c r="NSU33" s="4"/>
      <c r="NSV33"/>
      <c r="NSW33" s="22"/>
      <c r="NSX33" s="22"/>
      <c r="NSY33" s="22"/>
      <c r="NSZ33" s="15"/>
      <c r="NTA33" s="23"/>
      <c r="NTB33" s="21"/>
      <c r="NTC33"/>
      <c r="NTD33" s="4"/>
      <c r="NTE33" s="4"/>
      <c r="NTF33"/>
      <c r="NTG33" s="22"/>
      <c r="NTH33" s="22"/>
      <c r="NTI33" s="22"/>
      <c r="NTJ33" s="15"/>
      <c r="NTK33" s="23"/>
      <c r="NTL33" s="21"/>
      <c r="NTM33"/>
      <c r="NTN33" s="4"/>
      <c r="NTO33" s="4"/>
      <c r="NTP33"/>
      <c r="NTQ33" s="22"/>
      <c r="NTR33" s="22"/>
      <c r="NTS33" s="22"/>
      <c r="NTT33" s="15"/>
      <c r="NTU33" s="23"/>
      <c r="NTV33" s="21"/>
      <c r="NTW33"/>
      <c r="NTX33" s="4"/>
      <c r="NTY33" s="4"/>
      <c r="NTZ33"/>
      <c r="NUA33" s="22"/>
      <c r="NUB33" s="22"/>
      <c r="NUC33" s="22"/>
      <c r="NUD33" s="15"/>
      <c r="NUE33" s="23"/>
      <c r="NUF33" s="21"/>
      <c r="NUG33"/>
      <c r="NUH33" s="4"/>
      <c r="NUI33" s="4"/>
      <c r="NUJ33"/>
      <c r="NUK33" s="22"/>
      <c r="NUL33" s="22"/>
      <c r="NUM33" s="22"/>
      <c r="NUN33" s="15"/>
      <c r="NUO33" s="23"/>
      <c r="NUP33" s="21"/>
      <c r="NUQ33"/>
      <c r="NUR33" s="4"/>
      <c r="NUS33" s="4"/>
      <c r="NUT33"/>
      <c r="NUU33" s="22"/>
      <c r="NUV33" s="22"/>
      <c r="NUW33" s="22"/>
      <c r="NUX33" s="15"/>
      <c r="NUY33" s="23"/>
      <c r="NUZ33" s="21"/>
      <c r="NVA33"/>
      <c r="NVB33" s="4"/>
      <c r="NVC33" s="4"/>
      <c r="NVD33"/>
      <c r="NVE33" s="22"/>
      <c r="NVF33" s="22"/>
      <c r="NVG33" s="22"/>
      <c r="NVH33" s="15"/>
      <c r="NVI33" s="23"/>
      <c r="NVJ33" s="21"/>
      <c r="NVK33"/>
      <c r="NVL33" s="4"/>
      <c r="NVM33" s="4"/>
      <c r="NVN33"/>
      <c r="NVO33" s="22"/>
      <c r="NVP33" s="22"/>
      <c r="NVQ33" s="22"/>
      <c r="NVR33" s="15"/>
      <c r="NVS33" s="23"/>
      <c r="NVT33" s="21"/>
      <c r="NVU33"/>
      <c r="NVV33" s="4"/>
      <c r="NVW33" s="4"/>
      <c r="NVX33"/>
      <c r="NVY33" s="22"/>
      <c r="NVZ33" s="22"/>
      <c r="NWA33" s="22"/>
      <c r="NWB33" s="15"/>
      <c r="NWC33" s="23"/>
      <c r="NWD33" s="21"/>
      <c r="NWE33"/>
      <c r="NWF33" s="4"/>
      <c r="NWG33" s="4"/>
      <c r="NWH33"/>
      <c r="NWI33" s="22"/>
      <c r="NWJ33" s="22"/>
      <c r="NWK33" s="22"/>
      <c r="NWL33" s="15"/>
      <c r="NWM33" s="23"/>
      <c r="NWN33" s="21"/>
      <c r="NWO33"/>
      <c r="NWP33" s="4"/>
      <c r="NWQ33" s="4"/>
      <c r="NWR33"/>
      <c r="NWS33" s="22"/>
      <c r="NWT33" s="22"/>
      <c r="NWU33" s="22"/>
      <c r="NWV33" s="15"/>
      <c r="NWW33" s="23"/>
      <c r="NWX33" s="21"/>
      <c r="NWY33"/>
      <c r="NWZ33" s="4"/>
      <c r="NXA33" s="4"/>
      <c r="NXB33"/>
      <c r="NXC33" s="22"/>
      <c r="NXD33" s="22"/>
      <c r="NXE33" s="22"/>
      <c r="NXF33" s="15"/>
      <c r="NXG33" s="23"/>
      <c r="NXH33" s="21"/>
      <c r="NXI33"/>
      <c r="NXJ33" s="4"/>
      <c r="NXK33" s="4"/>
      <c r="NXL33"/>
      <c r="NXM33" s="22"/>
      <c r="NXN33" s="22"/>
      <c r="NXO33" s="22"/>
      <c r="NXP33" s="15"/>
      <c r="NXQ33" s="23"/>
      <c r="NXR33" s="21"/>
      <c r="NXS33"/>
      <c r="NXT33" s="4"/>
      <c r="NXU33" s="4"/>
      <c r="NXV33"/>
      <c r="NXW33" s="22"/>
      <c r="NXX33" s="22"/>
      <c r="NXY33" s="22"/>
      <c r="NXZ33" s="15"/>
      <c r="NYA33" s="23"/>
      <c r="NYB33" s="21"/>
      <c r="NYC33"/>
      <c r="NYD33" s="4"/>
      <c r="NYE33" s="4"/>
      <c r="NYF33"/>
      <c r="NYG33" s="22"/>
      <c r="NYH33" s="22"/>
      <c r="NYI33" s="22"/>
      <c r="NYJ33" s="15"/>
      <c r="NYK33" s="23"/>
      <c r="NYL33" s="21"/>
      <c r="NYM33"/>
      <c r="NYN33" s="4"/>
      <c r="NYO33" s="4"/>
      <c r="NYP33"/>
      <c r="NYQ33" s="22"/>
      <c r="NYR33" s="22"/>
      <c r="NYS33" s="22"/>
      <c r="NYT33" s="15"/>
      <c r="NYU33" s="23"/>
      <c r="NYV33" s="21"/>
      <c r="NYW33"/>
      <c r="NYX33" s="4"/>
      <c r="NYY33" s="4"/>
      <c r="NYZ33"/>
      <c r="NZA33" s="22"/>
      <c r="NZB33" s="22"/>
      <c r="NZC33" s="22"/>
      <c r="NZD33" s="15"/>
      <c r="NZE33" s="23"/>
      <c r="NZF33" s="21"/>
      <c r="NZG33"/>
      <c r="NZH33" s="4"/>
      <c r="NZI33" s="4"/>
      <c r="NZJ33"/>
      <c r="NZK33" s="22"/>
      <c r="NZL33" s="22"/>
      <c r="NZM33" s="22"/>
      <c r="NZN33" s="15"/>
      <c r="NZO33" s="23"/>
      <c r="NZP33" s="21"/>
      <c r="NZQ33"/>
      <c r="NZR33" s="4"/>
      <c r="NZS33" s="4"/>
      <c r="NZT33"/>
      <c r="NZU33" s="22"/>
      <c r="NZV33" s="22"/>
      <c r="NZW33" s="22"/>
      <c r="NZX33" s="15"/>
      <c r="NZY33" s="23"/>
      <c r="NZZ33" s="21"/>
      <c r="OAA33"/>
      <c r="OAB33" s="4"/>
      <c r="OAC33" s="4"/>
      <c r="OAD33"/>
      <c r="OAE33" s="22"/>
      <c r="OAF33" s="22"/>
      <c r="OAG33" s="22"/>
      <c r="OAH33" s="15"/>
      <c r="OAI33" s="23"/>
      <c r="OAJ33" s="21"/>
      <c r="OAK33"/>
      <c r="OAL33" s="4"/>
      <c r="OAM33" s="4"/>
      <c r="OAN33"/>
      <c r="OAO33" s="22"/>
      <c r="OAP33" s="22"/>
      <c r="OAQ33" s="22"/>
      <c r="OAR33" s="15"/>
      <c r="OAS33" s="23"/>
      <c r="OAT33" s="21"/>
      <c r="OAU33"/>
      <c r="OAV33" s="4"/>
      <c r="OAW33" s="4"/>
      <c r="OAX33"/>
      <c r="OAY33" s="22"/>
      <c r="OAZ33" s="22"/>
      <c r="OBA33" s="22"/>
      <c r="OBB33" s="15"/>
      <c r="OBC33" s="23"/>
      <c r="OBD33" s="21"/>
      <c r="OBE33"/>
      <c r="OBF33" s="4"/>
      <c r="OBG33" s="4"/>
      <c r="OBH33"/>
      <c r="OBI33" s="22"/>
      <c r="OBJ33" s="22"/>
      <c r="OBK33" s="22"/>
      <c r="OBL33" s="15"/>
      <c r="OBM33" s="23"/>
      <c r="OBN33" s="21"/>
      <c r="OBO33"/>
      <c r="OBP33" s="4"/>
      <c r="OBQ33" s="4"/>
      <c r="OBR33"/>
      <c r="OBS33" s="22"/>
      <c r="OBT33" s="22"/>
      <c r="OBU33" s="22"/>
      <c r="OBV33" s="15"/>
      <c r="OBW33" s="23"/>
      <c r="OBX33" s="21"/>
      <c r="OBY33"/>
      <c r="OBZ33" s="4"/>
      <c r="OCA33" s="4"/>
      <c r="OCB33"/>
      <c r="OCC33" s="22"/>
      <c r="OCD33" s="22"/>
      <c r="OCE33" s="22"/>
      <c r="OCF33" s="15"/>
      <c r="OCG33" s="23"/>
      <c r="OCH33" s="21"/>
      <c r="OCI33"/>
      <c r="OCJ33" s="4"/>
      <c r="OCK33" s="4"/>
      <c r="OCL33"/>
      <c r="OCM33" s="22"/>
      <c r="OCN33" s="22"/>
      <c r="OCO33" s="22"/>
      <c r="OCP33" s="15"/>
      <c r="OCQ33" s="23"/>
      <c r="OCR33" s="21"/>
      <c r="OCS33"/>
      <c r="OCT33" s="4"/>
      <c r="OCU33" s="4"/>
      <c r="OCV33"/>
      <c r="OCW33" s="22"/>
      <c r="OCX33" s="22"/>
      <c r="OCY33" s="22"/>
      <c r="OCZ33" s="15"/>
      <c r="ODA33" s="23"/>
      <c r="ODB33" s="21"/>
      <c r="ODC33"/>
      <c r="ODD33" s="4"/>
      <c r="ODE33" s="4"/>
      <c r="ODF33"/>
      <c r="ODG33" s="22"/>
      <c r="ODH33" s="22"/>
      <c r="ODI33" s="22"/>
      <c r="ODJ33" s="15"/>
      <c r="ODK33" s="23"/>
      <c r="ODL33" s="21"/>
      <c r="ODM33"/>
      <c r="ODN33" s="4"/>
      <c r="ODO33" s="4"/>
      <c r="ODP33"/>
      <c r="ODQ33" s="22"/>
      <c r="ODR33" s="22"/>
      <c r="ODS33" s="22"/>
      <c r="ODT33" s="15"/>
      <c r="ODU33" s="23"/>
      <c r="ODV33" s="21"/>
      <c r="ODW33"/>
      <c r="ODX33" s="4"/>
      <c r="ODY33" s="4"/>
      <c r="ODZ33"/>
      <c r="OEA33" s="22"/>
      <c r="OEB33" s="22"/>
      <c r="OEC33" s="22"/>
      <c r="OED33" s="15"/>
      <c r="OEE33" s="23"/>
      <c r="OEF33" s="21"/>
      <c r="OEG33"/>
      <c r="OEH33" s="4"/>
      <c r="OEI33" s="4"/>
      <c r="OEJ33"/>
      <c r="OEK33" s="22"/>
      <c r="OEL33" s="22"/>
      <c r="OEM33" s="22"/>
      <c r="OEN33" s="15"/>
      <c r="OEO33" s="23"/>
      <c r="OEP33" s="21"/>
      <c r="OEQ33"/>
      <c r="OER33" s="4"/>
      <c r="OES33" s="4"/>
      <c r="OET33"/>
      <c r="OEU33" s="22"/>
      <c r="OEV33" s="22"/>
      <c r="OEW33" s="22"/>
      <c r="OEX33" s="15"/>
      <c r="OEY33" s="23"/>
      <c r="OEZ33" s="21"/>
      <c r="OFA33"/>
      <c r="OFB33" s="4"/>
      <c r="OFC33" s="4"/>
      <c r="OFD33"/>
      <c r="OFE33" s="22"/>
      <c r="OFF33" s="22"/>
      <c r="OFG33" s="22"/>
      <c r="OFH33" s="15"/>
      <c r="OFI33" s="23"/>
      <c r="OFJ33" s="21"/>
      <c r="OFK33"/>
      <c r="OFL33" s="4"/>
      <c r="OFM33" s="4"/>
      <c r="OFN33"/>
      <c r="OFO33" s="22"/>
      <c r="OFP33" s="22"/>
      <c r="OFQ33" s="22"/>
      <c r="OFR33" s="15"/>
      <c r="OFS33" s="23"/>
      <c r="OFT33" s="21"/>
      <c r="OFU33"/>
      <c r="OFV33" s="4"/>
      <c r="OFW33" s="4"/>
      <c r="OFX33"/>
      <c r="OFY33" s="22"/>
      <c r="OFZ33" s="22"/>
      <c r="OGA33" s="22"/>
      <c r="OGB33" s="15"/>
      <c r="OGC33" s="23"/>
      <c r="OGD33" s="21"/>
      <c r="OGE33"/>
      <c r="OGF33" s="4"/>
      <c r="OGG33" s="4"/>
      <c r="OGH33"/>
      <c r="OGI33" s="22"/>
      <c r="OGJ33" s="22"/>
      <c r="OGK33" s="22"/>
      <c r="OGL33" s="15"/>
      <c r="OGM33" s="23"/>
      <c r="OGN33" s="21"/>
      <c r="OGO33"/>
      <c r="OGP33" s="4"/>
      <c r="OGQ33" s="4"/>
      <c r="OGR33"/>
      <c r="OGS33" s="22"/>
      <c r="OGT33" s="22"/>
      <c r="OGU33" s="22"/>
      <c r="OGV33" s="15"/>
      <c r="OGW33" s="23"/>
      <c r="OGX33" s="21"/>
      <c r="OGY33"/>
      <c r="OGZ33" s="4"/>
      <c r="OHA33" s="4"/>
      <c r="OHB33"/>
      <c r="OHC33" s="22"/>
      <c r="OHD33" s="22"/>
      <c r="OHE33" s="22"/>
      <c r="OHF33" s="15"/>
      <c r="OHG33" s="23"/>
      <c r="OHH33" s="21"/>
      <c r="OHI33"/>
      <c r="OHJ33" s="4"/>
      <c r="OHK33" s="4"/>
      <c r="OHL33"/>
      <c r="OHM33" s="22"/>
      <c r="OHN33" s="22"/>
      <c r="OHO33" s="22"/>
      <c r="OHP33" s="15"/>
      <c r="OHQ33" s="23"/>
      <c r="OHR33" s="21"/>
      <c r="OHS33"/>
      <c r="OHT33" s="4"/>
      <c r="OHU33" s="4"/>
      <c r="OHV33"/>
      <c r="OHW33" s="22"/>
      <c r="OHX33" s="22"/>
      <c r="OHY33" s="22"/>
      <c r="OHZ33" s="15"/>
      <c r="OIA33" s="23"/>
      <c r="OIB33" s="21"/>
      <c r="OIC33"/>
      <c r="OID33" s="4"/>
      <c r="OIE33" s="4"/>
      <c r="OIF33"/>
      <c r="OIG33" s="22"/>
      <c r="OIH33" s="22"/>
      <c r="OII33" s="22"/>
      <c r="OIJ33" s="15"/>
      <c r="OIK33" s="23"/>
      <c r="OIL33" s="21"/>
      <c r="OIM33"/>
      <c r="OIN33" s="4"/>
      <c r="OIO33" s="4"/>
      <c r="OIP33"/>
      <c r="OIQ33" s="22"/>
      <c r="OIR33" s="22"/>
      <c r="OIS33" s="22"/>
      <c r="OIT33" s="15"/>
      <c r="OIU33" s="23"/>
      <c r="OIV33" s="21"/>
      <c r="OIW33"/>
      <c r="OIX33" s="4"/>
      <c r="OIY33" s="4"/>
      <c r="OIZ33"/>
      <c r="OJA33" s="22"/>
      <c r="OJB33" s="22"/>
      <c r="OJC33" s="22"/>
      <c r="OJD33" s="15"/>
      <c r="OJE33" s="23"/>
      <c r="OJF33" s="21"/>
      <c r="OJG33"/>
      <c r="OJH33" s="4"/>
      <c r="OJI33" s="4"/>
      <c r="OJJ33"/>
      <c r="OJK33" s="22"/>
      <c r="OJL33" s="22"/>
      <c r="OJM33" s="22"/>
      <c r="OJN33" s="15"/>
      <c r="OJO33" s="23"/>
      <c r="OJP33" s="21"/>
      <c r="OJQ33"/>
      <c r="OJR33" s="4"/>
      <c r="OJS33" s="4"/>
      <c r="OJT33"/>
      <c r="OJU33" s="22"/>
      <c r="OJV33" s="22"/>
      <c r="OJW33" s="22"/>
      <c r="OJX33" s="15"/>
      <c r="OJY33" s="23"/>
      <c r="OJZ33" s="21"/>
      <c r="OKA33"/>
      <c r="OKB33" s="4"/>
      <c r="OKC33" s="4"/>
      <c r="OKD33"/>
      <c r="OKE33" s="22"/>
      <c r="OKF33" s="22"/>
      <c r="OKG33" s="22"/>
      <c r="OKH33" s="15"/>
      <c r="OKI33" s="23"/>
      <c r="OKJ33" s="21"/>
      <c r="OKK33"/>
      <c r="OKL33" s="4"/>
      <c r="OKM33" s="4"/>
      <c r="OKN33"/>
      <c r="OKO33" s="22"/>
      <c r="OKP33" s="22"/>
      <c r="OKQ33" s="22"/>
      <c r="OKR33" s="15"/>
      <c r="OKS33" s="23"/>
      <c r="OKT33" s="21"/>
      <c r="OKU33"/>
      <c r="OKV33" s="4"/>
      <c r="OKW33" s="4"/>
      <c r="OKX33"/>
      <c r="OKY33" s="22"/>
      <c r="OKZ33" s="22"/>
      <c r="OLA33" s="22"/>
      <c r="OLB33" s="15"/>
      <c r="OLC33" s="23"/>
      <c r="OLD33" s="21"/>
      <c r="OLE33"/>
      <c r="OLF33" s="4"/>
      <c r="OLG33" s="4"/>
      <c r="OLH33"/>
      <c r="OLI33" s="22"/>
      <c r="OLJ33" s="22"/>
      <c r="OLK33" s="22"/>
      <c r="OLL33" s="15"/>
      <c r="OLM33" s="23"/>
      <c r="OLN33" s="21"/>
      <c r="OLO33"/>
      <c r="OLP33" s="4"/>
      <c r="OLQ33" s="4"/>
      <c r="OLR33"/>
      <c r="OLS33" s="22"/>
      <c r="OLT33" s="22"/>
      <c r="OLU33" s="22"/>
      <c r="OLV33" s="15"/>
      <c r="OLW33" s="23"/>
      <c r="OLX33" s="21"/>
      <c r="OLY33"/>
      <c r="OLZ33" s="4"/>
      <c r="OMA33" s="4"/>
      <c r="OMB33"/>
      <c r="OMC33" s="22"/>
      <c r="OMD33" s="22"/>
      <c r="OME33" s="22"/>
      <c r="OMF33" s="15"/>
      <c r="OMG33" s="23"/>
      <c r="OMH33" s="21"/>
      <c r="OMI33"/>
      <c r="OMJ33" s="4"/>
      <c r="OMK33" s="4"/>
      <c r="OML33"/>
      <c r="OMM33" s="22"/>
      <c r="OMN33" s="22"/>
      <c r="OMO33" s="22"/>
      <c r="OMP33" s="15"/>
      <c r="OMQ33" s="23"/>
      <c r="OMR33" s="21"/>
      <c r="OMS33"/>
      <c r="OMT33" s="4"/>
      <c r="OMU33" s="4"/>
      <c r="OMV33"/>
      <c r="OMW33" s="22"/>
      <c r="OMX33" s="22"/>
      <c r="OMY33" s="22"/>
      <c r="OMZ33" s="15"/>
      <c r="ONA33" s="23"/>
      <c r="ONB33" s="21"/>
      <c r="ONC33"/>
      <c r="OND33" s="4"/>
      <c r="ONE33" s="4"/>
      <c r="ONF33"/>
      <c r="ONG33" s="22"/>
      <c r="ONH33" s="22"/>
      <c r="ONI33" s="22"/>
      <c r="ONJ33" s="15"/>
      <c r="ONK33" s="23"/>
      <c r="ONL33" s="21"/>
      <c r="ONM33"/>
      <c r="ONN33" s="4"/>
      <c r="ONO33" s="4"/>
      <c r="ONP33"/>
      <c r="ONQ33" s="22"/>
      <c r="ONR33" s="22"/>
      <c r="ONS33" s="22"/>
      <c r="ONT33" s="15"/>
      <c r="ONU33" s="23"/>
      <c r="ONV33" s="21"/>
      <c r="ONW33"/>
      <c r="ONX33" s="4"/>
      <c r="ONY33" s="4"/>
      <c r="ONZ33"/>
      <c r="OOA33" s="22"/>
      <c r="OOB33" s="22"/>
      <c r="OOC33" s="22"/>
      <c r="OOD33" s="15"/>
      <c r="OOE33" s="23"/>
      <c r="OOF33" s="21"/>
      <c r="OOG33"/>
      <c r="OOH33" s="4"/>
      <c r="OOI33" s="4"/>
      <c r="OOJ33"/>
      <c r="OOK33" s="22"/>
      <c r="OOL33" s="22"/>
      <c r="OOM33" s="22"/>
      <c r="OON33" s="15"/>
      <c r="OOO33" s="23"/>
      <c r="OOP33" s="21"/>
      <c r="OOQ33"/>
      <c r="OOR33" s="4"/>
      <c r="OOS33" s="4"/>
      <c r="OOT33"/>
      <c r="OOU33" s="22"/>
      <c r="OOV33" s="22"/>
      <c r="OOW33" s="22"/>
      <c r="OOX33" s="15"/>
      <c r="OOY33" s="23"/>
      <c r="OOZ33" s="21"/>
      <c r="OPA33"/>
      <c r="OPB33" s="4"/>
      <c r="OPC33" s="4"/>
      <c r="OPD33"/>
      <c r="OPE33" s="22"/>
      <c r="OPF33" s="22"/>
      <c r="OPG33" s="22"/>
      <c r="OPH33" s="15"/>
      <c r="OPI33" s="23"/>
      <c r="OPJ33" s="21"/>
      <c r="OPK33"/>
      <c r="OPL33" s="4"/>
      <c r="OPM33" s="4"/>
      <c r="OPN33"/>
      <c r="OPO33" s="22"/>
      <c r="OPP33" s="22"/>
      <c r="OPQ33" s="22"/>
      <c r="OPR33" s="15"/>
      <c r="OPS33" s="23"/>
      <c r="OPT33" s="21"/>
      <c r="OPU33"/>
      <c r="OPV33" s="4"/>
      <c r="OPW33" s="4"/>
      <c r="OPX33"/>
      <c r="OPY33" s="22"/>
      <c r="OPZ33" s="22"/>
      <c r="OQA33" s="22"/>
      <c r="OQB33" s="15"/>
      <c r="OQC33" s="23"/>
      <c r="OQD33" s="21"/>
      <c r="OQE33"/>
      <c r="OQF33" s="4"/>
      <c r="OQG33" s="4"/>
      <c r="OQH33"/>
      <c r="OQI33" s="22"/>
      <c r="OQJ33" s="22"/>
      <c r="OQK33" s="22"/>
      <c r="OQL33" s="15"/>
      <c r="OQM33" s="23"/>
      <c r="OQN33" s="21"/>
      <c r="OQO33"/>
      <c r="OQP33" s="4"/>
      <c r="OQQ33" s="4"/>
      <c r="OQR33"/>
      <c r="OQS33" s="22"/>
      <c r="OQT33" s="22"/>
      <c r="OQU33" s="22"/>
      <c r="OQV33" s="15"/>
      <c r="OQW33" s="23"/>
      <c r="OQX33" s="21"/>
      <c r="OQY33"/>
      <c r="OQZ33" s="4"/>
      <c r="ORA33" s="4"/>
      <c r="ORB33"/>
      <c r="ORC33" s="22"/>
      <c r="ORD33" s="22"/>
      <c r="ORE33" s="22"/>
      <c r="ORF33" s="15"/>
      <c r="ORG33" s="23"/>
      <c r="ORH33" s="21"/>
      <c r="ORI33"/>
      <c r="ORJ33" s="4"/>
      <c r="ORK33" s="4"/>
      <c r="ORL33"/>
      <c r="ORM33" s="22"/>
      <c r="ORN33" s="22"/>
      <c r="ORO33" s="22"/>
      <c r="ORP33" s="15"/>
      <c r="ORQ33" s="23"/>
      <c r="ORR33" s="21"/>
      <c r="ORS33"/>
      <c r="ORT33" s="4"/>
      <c r="ORU33" s="4"/>
      <c r="ORV33"/>
      <c r="ORW33" s="22"/>
      <c r="ORX33" s="22"/>
      <c r="ORY33" s="22"/>
      <c r="ORZ33" s="15"/>
      <c r="OSA33" s="23"/>
      <c r="OSB33" s="21"/>
      <c r="OSC33"/>
      <c r="OSD33" s="4"/>
      <c r="OSE33" s="4"/>
      <c r="OSF33"/>
      <c r="OSG33" s="22"/>
      <c r="OSH33" s="22"/>
      <c r="OSI33" s="22"/>
      <c r="OSJ33" s="15"/>
      <c r="OSK33" s="23"/>
      <c r="OSL33" s="21"/>
      <c r="OSM33"/>
      <c r="OSN33" s="4"/>
      <c r="OSO33" s="4"/>
      <c r="OSP33"/>
      <c r="OSQ33" s="22"/>
      <c r="OSR33" s="22"/>
      <c r="OSS33" s="22"/>
      <c r="OST33" s="15"/>
      <c r="OSU33" s="23"/>
      <c r="OSV33" s="21"/>
      <c r="OSW33"/>
      <c r="OSX33" s="4"/>
      <c r="OSY33" s="4"/>
      <c r="OSZ33"/>
      <c r="OTA33" s="22"/>
      <c r="OTB33" s="22"/>
      <c r="OTC33" s="22"/>
      <c r="OTD33" s="15"/>
      <c r="OTE33" s="23"/>
      <c r="OTF33" s="21"/>
      <c r="OTG33"/>
      <c r="OTH33" s="4"/>
      <c r="OTI33" s="4"/>
      <c r="OTJ33"/>
      <c r="OTK33" s="22"/>
      <c r="OTL33" s="22"/>
      <c r="OTM33" s="22"/>
      <c r="OTN33" s="15"/>
      <c r="OTO33" s="23"/>
      <c r="OTP33" s="21"/>
      <c r="OTQ33"/>
      <c r="OTR33" s="4"/>
      <c r="OTS33" s="4"/>
      <c r="OTT33"/>
      <c r="OTU33" s="22"/>
      <c r="OTV33" s="22"/>
      <c r="OTW33" s="22"/>
      <c r="OTX33" s="15"/>
      <c r="OTY33" s="23"/>
      <c r="OTZ33" s="21"/>
      <c r="OUA33"/>
      <c r="OUB33" s="4"/>
      <c r="OUC33" s="4"/>
      <c r="OUD33"/>
      <c r="OUE33" s="22"/>
      <c r="OUF33" s="22"/>
      <c r="OUG33" s="22"/>
      <c r="OUH33" s="15"/>
      <c r="OUI33" s="23"/>
      <c r="OUJ33" s="21"/>
      <c r="OUK33"/>
      <c r="OUL33" s="4"/>
      <c r="OUM33" s="4"/>
      <c r="OUN33"/>
      <c r="OUO33" s="22"/>
      <c r="OUP33" s="22"/>
      <c r="OUQ33" s="22"/>
      <c r="OUR33" s="15"/>
      <c r="OUS33" s="23"/>
      <c r="OUT33" s="21"/>
      <c r="OUU33"/>
      <c r="OUV33" s="4"/>
      <c r="OUW33" s="4"/>
      <c r="OUX33"/>
      <c r="OUY33" s="22"/>
      <c r="OUZ33" s="22"/>
      <c r="OVA33" s="22"/>
      <c r="OVB33" s="15"/>
      <c r="OVC33" s="23"/>
      <c r="OVD33" s="21"/>
      <c r="OVE33"/>
      <c r="OVF33" s="4"/>
      <c r="OVG33" s="4"/>
      <c r="OVH33"/>
      <c r="OVI33" s="22"/>
      <c r="OVJ33" s="22"/>
      <c r="OVK33" s="22"/>
      <c r="OVL33" s="15"/>
      <c r="OVM33" s="23"/>
      <c r="OVN33" s="21"/>
      <c r="OVO33"/>
      <c r="OVP33" s="4"/>
      <c r="OVQ33" s="4"/>
      <c r="OVR33"/>
      <c r="OVS33" s="22"/>
      <c r="OVT33" s="22"/>
      <c r="OVU33" s="22"/>
      <c r="OVV33" s="15"/>
      <c r="OVW33" s="23"/>
      <c r="OVX33" s="21"/>
      <c r="OVY33"/>
      <c r="OVZ33" s="4"/>
      <c r="OWA33" s="4"/>
      <c r="OWB33"/>
      <c r="OWC33" s="22"/>
      <c r="OWD33" s="22"/>
      <c r="OWE33" s="22"/>
      <c r="OWF33" s="15"/>
      <c r="OWG33" s="23"/>
      <c r="OWH33" s="21"/>
      <c r="OWI33"/>
      <c r="OWJ33" s="4"/>
      <c r="OWK33" s="4"/>
      <c r="OWL33"/>
      <c r="OWM33" s="22"/>
      <c r="OWN33" s="22"/>
      <c r="OWO33" s="22"/>
      <c r="OWP33" s="15"/>
      <c r="OWQ33" s="23"/>
      <c r="OWR33" s="21"/>
      <c r="OWS33"/>
      <c r="OWT33" s="4"/>
      <c r="OWU33" s="4"/>
      <c r="OWV33"/>
      <c r="OWW33" s="22"/>
      <c r="OWX33" s="22"/>
      <c r="OWY33" s="22"/>
      <c r="OWZ33" s="15"/>
      <c r="OXA33" s="23"/>
      <c r="OXB33" s="21"/>
      <c r="OXC33"/>
      <c r="OXD33" s="4"/>
      <c r="OXE33" s="4"/>
      <c r="OXF33"/>
      <c r="OXG33" s="22"/>
      <c r="OXH33" s="22"/>
      <c r="OXI33" s="22"/>
      <c r="OXJ33" s="15"/>
      <c r="OXK33" s="23"/>
      <c r="OXL33" s="21"/>
      <c r="OXM33"/>
      <c r="OXN33" s="4"/>
      <c r="OXO33" s="4"/>
      <c r="OXP33"/>
      <c r="OXQ33" s="22"/>
      <c r="OXR33" s="22"/>
      <c r="OXS33" s="22"/>
      <c r="OXT33" s="15"/>
      <c r="OXU33" s="23"/>
      <c r="OXV33" s="21"/>
      <c r="OXW33"/>
      <c r="OXX33" s="4"/>
      <c r="OXY33" s="4"/>
      <c r="OXZ33"/>
      <c r="OYA33" s="22"/>
      <c r="OYB33" s="22"/>
      <c r="OYC33" s="22"/>
      <c r="OYD33" s="15"/>
      <c r="OYE33" s="23"/>
      <c r="OYF33" s="21"/>
      <c r="OYG33"/>
      <c r="OYH33" s="4"/>
      <c r="OYI33" s="4"/>
      <c r="OYJ33"/>
      <c r="OYK33" s="22"/>
      <c r="OYL33" s="22"/>
      <c r="OYM33" s="22"/>
      <c r="OYN33" s="15"/>
      <c r="OYO33" s="23"/>
      <c r="OYP33" s="21"/>
      <c r="OYQ33"/>
      <c r="OYR33" s="4"/>
      <c r="OYS33" s="4"/>
      <c r="OYT33"/>
      <c r="OYU33" s="22"/>
      <c r="OYV33" s="22"/>
      <c r="OYW33" s="22"/>
      <c r="OYX33" s="15"/>
      <c r="OYY33" s="23"/>
      <c r="OYZ33" s="21"/>
      <c r="OZA33"/>
      <c r="OZB33" s="4"/>
      <c r="OZC33" s="4"/>
      <c r="OZD33"/>
      <c r="OZE33" s="22"/>
      <c r="OZF33" s="22"/>
      <c r="OZG33" s="22"/>
      <c r="OZH33" s="15"/>
      <c r="OZI33" s="23"/>
      <c r="OZJ33" s="21"/>
      <c r="OZK33"/>
      <c r="OZL33" s="4"/>
      <c r="OZM33" s="4"/>
      <c r="OZN33"/>
      <c r="OZO33" s="22"/>
      <c r="OZP33" s="22"/>
      <c r="OZQ33" s="22"/>
      <c r="OZR33" s="15"/>
      <c r="OZS33" s="23"/>
      <c r="OZT33" s="21"/>
      <c r="OZU33"/>
      <c r="OZV33" s="4"/>
      <c r="OZW33" s="4"/>
      <c r="OZX33"/>
      <c r="OZY33" s="22"/>
      <c r="OZZ33" s="22"/>
      <c r="PAA33" s="22"/>
      <c r="PAB33" s="15"/>
      <c r="PAC33" s="23"/>
      <c r="PAD33" s="21"/>
      <c r="PAE33"/>
      <c r="PAF33" s="4"/>
      <c r="PAG33" s="4"/>
      <c r="PAH33"/>
      <c r="PAI33" s="22"/>
      <c r="PAJ33" s="22"/>
      <c r="PAK33" s="22"/>
      <c r="PAL33" s="15"/>
      <c r="PAM33" s="23"/>
      <c r="PAN33" s="21"/>
      <c r="PAO33"/>
      <c r="PAP33" s="4"/>
      <c r="PAQ33" s="4"/>
      <c r="PAR33"/>
      <c r="PAS33" s="22"/>
      <c r="PAT33" s="22"/>
      <c r="PAU33" s="22"/>
      <c r="PAV33" s="15"/>
      <c r="PAW33" s="23"/>
      <c r="PAX33" s="21"/>
      <c r="PAY33"/>
      <c r="PAZ33" s="4"/>
      <c r="PBA33" s="4"/>
      <c r="PBB33"/>
      <c r="PBC33" s="22"/>
      <c r="PBD33" s="22"/>
      <c r="PBE33" s="22"/>
      <c r="PBF33" s="15"/>
      <c r="PBG33" s="23"/>
      <c r="PBH33" s="21"/>
      <c r="PBI33"/>
      <c r="PBJ33" s="4"/>
      <c r="PBK33" s="4"/>
      <c r="PBL33"/>
      <c r="PBM33" s="22"/>
      <c r="PBN33" s="22"/>
      <c r="PBO33" s="22"/>
      <c r="PBP33" s="15"/>
      <c r="PBQ33" s="23"/>
      <c r="PBR33" s="21"/>
      <c r="PBS33"/>
      <c r="PBT33" s="4"/>
      <c r="PBU33" s="4"/>
      <c r="PBV33"/>
      <c r="PBW33" s="22"/>
      <c r="PBX33" s="22"/>
      <c r="PBY33" s="22"/>
      <c r="PBZ33" s="15"/>
      <c r="PCA33" s="23"/>
      <c r="PCB33" s="21"/>
      <c r="PCC33"/>
      <c r="PCD33" s="4"/>
      <c r="PCE33" s="4"/>
      <c r="PCF33"/>
      <c r="PCG33" s="22"/>
      <c r="PCH33" s="22"/>
      <c r="PCI33" s="22"/>
      <c r="PCJ33" s="15"/>
      <c r="PCK33" s="23"/>
      <c r="PCL33" s="21"/>
      <c r="PCM33"/>
      <c r="PCN33" s="4"/>
      <c r="PCO33" s="4"/>
      <c r="PCP33"/>
      <c r="PCQ33" s="22"/>
      <c r="PCR33" s="22"/>
      <c r="PCS33" s="22"/>
      <c r="PCT33" s="15"/>
      <c r="PCU33" s="23"/>
      <c r="PCV33" s="21"/>
      <c r="PCW33"/>
      <c r="PCX33" s="4"/>
      <c r="PCY33" s="4"/>
      <c r="PCZ33"/>
      <c r="PDA33" s="22"/>
      <c r="PDB33" s="22"/>
      <c r="PDC33" s="22"/>
      <c r="PDD33" s="15"/>
      <c r="PDE33" s="23"/>
      <c r="PDF33" s="21"/>
      <c r="PDG33"/>
      <c r="PDH33" s="4"/>
      <c r="PDI33" s="4"/>
      <c r="PDJ33"/>
      <c r="PDK33" s="22"/>
      <c r="PDL33" s="22"/>
      <c r="PDM33" s="22"/>
      <c r="PDN33" s="15"/>
      <c r="PDO33" s="23"/>
      <c r="PDP33" s="21"/>
      <c r="PDQ33"/>
      <c r="PDR33" s="4"/>
      <c r="PDS33" s="4"/>
      <c r="PDT33"/>
      <c r="PDU33" s="22"/>
      <c r="PDV33" s="22"/>
      <c r="PDW33" s="22"/>
      <c r="PDX33" s="15"/>
      <c r="PDY33" s="23"/>
      <c r="PDZ33" s="21"/>
      <c r="PEA33"/>
      <c r="PEB33" s="4"/>
      <c r="PEC33" s="4"/>
      <c r="PED33"/>
      <c r="PEE33" s="22"/>
      <c r="PEF33" s="22"/>
      <c r="PEG33" s="22"/>
      <c r="PEH33" s="15"/>
      <c r="PEI33" s="23"/>
      <c r="PEJ33" s="21"/>
      <c r="PEK33"/>
      <c r="PEL33" s="4"/>
      <c r="PEM33" s="4"/>
      <c r="PEN33"/>
      <c r="PEO33" s="22"/>
      <c r="PEP33" s="22"/>
      <c r="PEQ33" s="22"/>
      <c r="PER33" s="15"/>
      <c r="PES33" s="23"/>
      <c r="PET33" s="21"/>
      <c r="PEU33"/>
      <c r="PEV33" s="4"/>
      <c r="PEW33" s="4"/>
      <c r="PEX33"/>
      <c r="PEY33" s="22"/>
      <c r="PEZ33" s="22"/>
      <c r="PFA33" s="22"/>
      <c r="PFB33" s="15"/>
      <c r="PFC33" s="23"/>
      <c r="PFD33" s="21"/>
      <c r="PFE33"/>
      <c r="PFF33" s="4"/>
      <c r="PFG33" s="4"/>
      <c r="PFH33"/>
      <c r="PFI33" s="22"/>
      <c r="PFJ33" s="22"/>
      <c r="PFK33" s="22"/>
      <c r="PFL33" s="15"/>
      <c r="PFM33" s="23"/>
      <c r="PFN33" s="21"/>
      <c r="PFO33"/>
      <c r="PFP33" s="4"/>
      <c r="PFQ33" s="4"/>
      <c r="PFR33"/>
      <c r="PFS33" s="22"/>
      <c r="PFT33" s="22"/>
      <c r="PFU33" s="22"/>
      <c r="PFV33" s="15"/>
      <c r="PFW33" s="23"/>
      <c r="PFX33" s="21"/>
      <c r="PFY33"/>
      <c r="PFZ33" s="4"/>
      <c r="PGA33" s="4"/>
      <c r="PGB33"/>
      <c r="PGC33" s="22"/>
      <c r="PGD33" s="22"/>
      <c r="PGE33" s="22"/>
      <c r="PGF33" s="15"/>
      <c r="PGG33" s="23"/>
      <c r="PGH33" s="21"/>
      <c r="PGI33"/>
      <c r="PGJ33" s="4"/>
      <c r="PGK33" s="4"/>
      <c r="PGL33"/>
      <c r="PGM33" s="22"/>
      <c r="PGN33" s="22"/>
      <c r="PGO33" s="22"/>
      <c r="PGP33" s="15"/>
      <c r="PGQ33" s="23"/>
      <c r="PGR33" s="21"/>
      <c r="PGS33"/>
      <c r="PGT33" s="4"/>
      <c r="PGU33" s="4"/>
      <c r="PGV33"/>
      <c r="PGW33" s="22"/>
      <c r="PGX33" s="22"/>
      <c r="PGY33" s="22"/>
      <c r="PGZ33" s="15"/>
      <c r="PHA33" s="23"/>
      <c r="PHB33" s="21"/>
      <c r="PHC33"/>
      <c r="PHD33" s="4"/>
      <c r="PHE33" s="4"/>
      <c r="PHF33"/>
      <c r="PHG33" s="22"/>
      <c r="PHH33" s="22"/>
      <c r="PHI33" s="22"/>
      <c r="PHJ33" s="15"/>
      <c r="PHK33" s="23"/>
      <c r="PHL33" s="21"/>
      <c r="PHM33"/>
      <c r="PHN33" s="4"/>
      <c r="PHO33" s="4"/>
      <c r="PHP33"/>
      <c r="PHQ33" s="22"/>
      <c r="PHR33" s="22"/>
      <c r="PHS33" s="22"/>
      <c r="PHT33" s="15"/>
      <c r="PHU33" s="23"/>
      <c r="PHV33" s="21"/>
      <c r="PHW33"/>
      <c r="PHX33" s="4"/>
      <c r="PHY33" s="4"/>
      <c r="PHZ33"/>
      <c r="PIA33" s="22"/>
      <c r="PIB33" s="22"/>
      <c r="PIC33" s="22"/>
      <c r="PID33" s="15"/>
      <c r="PIE33" s="23"/>
      <c r="PIF33" s="21"/>
      <c r="PIG33"/>
      <c r="PIH33" s="4"/>
      <c r="PII33" s="4"/>
      <c r="PIJ33"/>
      <c r="PIK33" s="22"/>
      <c r="PIL33" s="22"/>
      <c r="PIM33" s="22"/>
      <c r="PIN33" s="15"/>
      <c r="PIO33" s="23"/>
      <c r="PIP33" s="21"/>
      <c r="PIQ33"/>
      <c r="PIR33" s="4"/>
      <c r="PIS33" s="4"/>
      <c r="PIT33"/>
      <c r="PIU33" s="22"/>
      <c r="PIV33" s="22"/>
      <c r="PIW33" s="22"/>
      <c r="PIX33" s="15"/>
      <c r="PIY33" s="23"/>
      <c r="PIZ33" s="21"/>
      <c r="PJA33"/>
      <c r="PJB33" s="4"/>
      <c r="PJC33" s="4"/>
      <c r="PJD33"/>
      <c r="PJE33" s="22"/>
      <c r="PJF33" s="22"/>
      <c r="PJG33" s="22"/>
      <c r="PJH33" s="15"/>
      <c r="PJI33" s="23"/>
      <c r="PJJ33" s="21"/>
      <c r="PJK33"/>
      <c r="PJL33" s="4"/>
      <c r="PJM33" s="4"/>
      <c r="PJN33"/>
      <c r="PJO33" s="22"/>
      <c r="PJP33" s="22"/>
      <c r="PJQ33" s="22"/>
      <c r="PJR33" s="15"/>
      <c r="PJS33" s="23"/>
      <c r="PJT33" s="21"/>
      <c r="PJU33"/>
      <c r="PJV33" s="4"/>
      <c r="PJW33" s="4"/>
      <c r="PJX33"/>
      <c r="PJY33" s="22"/>
      <c r="PJZ33" s="22"/>
      <c r="PKA33" s="22"/>
      <c r="PKB33" s="15"/>
      <c r="PKC33" s="23"/>
      <c r="PKD33" s="21"/>
      <c r="PKE33"/>
      <c r="PKF33" s="4"/>
      <c r="PKG33" s="4"/>
      <c r="PKH33"/>
      <c r="PKI33" s="22"/>
      <c r="PKJ33" s="22"/>
      <c r="PKK33" s="22"/>
      <c r="PKL33" s="15"/>
      <c r="PKM33" s="23"/>
      <c r="PKN33" s="21"/>
      <c r="PKO33"/>
      <c r="PKP33" s="4"/>
      <c r="PKQ33" s="4"/>
      <c r="PKR33"/>
      <c r="PKS33" s="22"/>
      <c r="PKT33" s="22"/>
      <c r="PKU33" s="22"/>
      <c r="PKV33" s="15"/>
      <c r="PKW33" s="23"/>
      <c r="PKX33" s="21"/>
      <c r="PKY33"/>
      <c r="PKZ33" s="4"/>
      <c r="PLA33" s="4"/>
      <c r="PLB33"/>
      <c r="PLC33" s="22"/>
      <c r="PLD33" s="22"/>
      <c r="PLE33" s="22"/>
      <c r="PLF33" s="15"/>
      <c r="PLG33" s="23"/>
      <c r="PLH33" s="21"/>
      <c r="PLI33"/>
      <c r="PLJ33" s="4"/>
      <c r="PLK33" s="4"/>
      <c r="PLL33"/>
      <c r="PLM33" s="22"/>
      <c r="PLN33" s="22"/>
      <c r="PLO33" s="22"/>
      <c r="PLP33" s="15"/>
      <c r="PLQ33" s="23"/>
      <c r="PLR33" s="21"/>
      <c r="PLS33"/>
      <c r="PLT33" s="4"/>
      <c r="PLU33" s="4"/>
      <c r="PLV33"/>
      <c r="PLW33" s="22"/>
      <c r="PLX33" s="22"/>
      <c r="PLY33" s="22"/>
      <c r="PLZ33" s="15"/>
      <c r="PMA33" s="23"/>
      <c r="PMB33" s="21"/>
      <c r="PMC33"/>
      <c r="PMD33" s="4"/>
      <c r="PME33" s="4"/>
      <c r="PMF33"/>
      <c r="PMG33" s="22"/>
      <c r="PMH33" s="22"/>
      <c r="PMI33" s="22"/>
      <c r="PMJ33" s="15"/>
      <c r="PMK33" s="23"/>
      <c r="PML33" s="21"/>
      <c r="PMM33"/>
      <c r="PMN33" s="4"/>
      <c r="PMO33" s="4"/>
      <c r="PMP33"/>
      <c r="PMQ33" s="22"/>
      <c r="PMR33" s="22"/>
      <c r="PMS33" s="22"/>
      <c r="PMT33" s="15"/>
      <c r="PMU33" s="23"/>
      <c r="PMV33" s="21"/>
      <c r="PMW33"/>
      <c r="PMX33" s="4"/>
      <c r="PMY33" s="4"/>
      <c r="PMZ33"/>
      <c r="PNA33" s="22"/>
      <c r="PNB33" s="22"/>
      <c r="PNC33" s="22"/>
      <c r="PND33" s="15"/>
      <c r="PNE33" s="23"/>
      <c r="PNF33" s="21"/>
      <c r="PNG33"/>
      <c r="PNH33" s="4"/>
      <c r="PNI33" s="4"/>
      <c r="PNJ33"/>
      <c r="PNK33" s="22"/>
      <c r="PNL33" s="22"/>
      <c r="PNM33" s="22"/>
      <c r="PNN33" s="15"/>
      <c r="PNO33" s="23"/>
      <c r="PNP33" s="21"/>
      <c r="PNQ33"/>
      <c r="PNR33" s="4"/>
      <c r="PNS33" s="4"/>
      <c r="PNT33"/>
      <c r="PNU33" s="22"/>
      <c r="PNV33" s="22"/>
      <c r="PNW33" s="22"/>
      <c r="PNX33" s="15"/>
      <c r="PNY33" s="23"/>
      <c r="PNZ33" s="21"/>
      <c r="POA33"/>
      <c r="POB33" s="4"/>
      <c r="POC33" s="4"/>
      <c r="POD33"/>
      <c r="POE33" s="22"/>
      <c r="POF33" s="22"/>
      <c r="POG33" s="22"/>
      <c r="POH33" s="15"/>
      <c r="POI33" s="23"/>
      <c r="POJ33" s="21"/>
      <c r="POK33"/>
      <c r="POL33" s="4"/>
      <c r="POM33" s="4"/>
      <c r="PON33"/>
      <c r="POO33" s="22"/>
      <c r="POP33" s="22"/>
      <c r="POQ33" s="22"/>
      <c r="POR33" s="15"/>
      <c r="POS33" s="23"/>
      <c r="POT33" s="21"/>
      <c r="POU33"/>
      <c r="POV33" s="4"/>
      <c r="POW33" s="4"/>
      <c r="POX33"/>
      <c r="POY33" s="22"/>
      <c r="POZ33" s="22"/>
      <c r="PPA33" s="22"/>
      <c r="PPB33" s="15"/>
      <c r="PPC33" s="23"/>
      <c r="PPD33" s="21"/>
      <c r="PPE33"/>
      <c r="PPF33" s="4"/>
      <c r="PPG33" s="4"/>
      <c r="PPH33"/>
      <c r="PPI33" s="22"/>
      <c r="PPJ33" s="22"/>
      <c r="PPK33" s="22"/>
      <c r="PPL33" s="15"/>
      <c r="PPM33" s="23"/>
      <c r="PPN33" s="21"/>
      <c r="PPO33"/>
      <c r="PPP33" s="4"/>
      <c r="PPQ33" s="4"/>
      <c r="PPR33"/>
      <c r="PPS33" s="22"/>
      <c r="PPT33" s="22"/>
      <c r="PPU33" s="22"/>
      <c r="PPV33" s="15"/>
      <c r="PPW33" s="23"/>
      <c r="PPX33" s="21"/>
      <c r="PPY33"/>
      <c r="PPZ33" s="4"/>
      <c r="PQA33" s="4"/>
      <c r="PQB33"/>
      <c r="PQC33" s="22"/>
      <c r="PQD33" s="22"/>
      <c r="PQE33" s="22"/>
      <c r="PQF33" s="15"/>
      <c r="PQG33" s="23"/>
      <c r="PQH33" s="21"/>
      <c r="PQI33"/>
      <c r="PQJ33" s="4"/>
      <c r="PQK33" s="4"/>
      <c r="PQL33"/>
      <c r="PQM33" s="22"/>
      <c r="PQN33" s="22"/>
      <c r="PQO33" s="22"/>
      <c r="PQP33" s="15"/>
      <c r="PQQ33" s="23"/>
      <c r="PQR33" s="21"/>
      <c r="PQS33"/>
      <c r="PQT33" s="4"/>
      <c r="PQU33" s="4"/>
      <c r="PQV33"/>
      <c r="PQW33" s="22"/>
      <c r="PQX33" s="22"/>
      <c r="PQY33" s="22"/>
      <c r="PQZ33" s="15"/>
      <c r="PRA33" s="23"/>
      <c r="PRB33" s="21"/>
      <c r="PRC33"/>
      <c r="PRD33" s="4"/>
      <c r="PRE33" s="4"/>
      <c r="PRF33"/>
      <c r="PRG33" s="22"/>
      <c r="PRH33" s="22"/>
      <c r="PRI33" s="22"/>
      <c r="PRJ33" s="15"/>
      <c r="PRK33" s="23"/>
      <c r="PRL33" s="21"/>
      <c r="PRM33"/>
      <c r="PRN33" s="4"/>
      <c r="PRO33" s="4"/>
      <c r="PRP33"/>
      <c r="PRQ33" s="22"/>
      <c r="PRR33" s="22"/>
      <c r="PRS33" s="22"/>
      <c r="PRT33" s="15"/>
      <c r="PRU33" s="23"/>
      <c r="PRV33" s="21"/>
      <c r="PRW33"/>
      <c r="PRX33" s="4"/>
      <c r="PRY33" s="4"/>
      <c r="PRZ33"/>
      <c r="PSA33" s="22"/>
      <c r="PSB33" s="22"/>
      <c r="PSC33" s="22"/>
      <c r="PSD33" s="15"/>
      <c r="PSE33" s="23"/>
      <c r="PSF33" s="21"/>
      <c r="PSG33"/>
      <c r="PSH33" s="4"/>
      <c r="PSI33" s="4"/>
      <c r="PSJ33"/>
      <c r="PSK33" s="22"/>
      <c r="PSL33" s="22"/>
      <c r="PSM33" s="22"/>
      <c r="PSN33" s="15"/>
      <c r="PSO33" s="23"/>
      <c r="PSP33" s="21"/>
      <c r="PSQ33"/>
      <c r="PSR33" s="4"/>
      <c r="PSS33" s="4"/>
      <c r="PST33"/>
      <c r="PSU33" s="22"/>
      <c r="PSV33" s="22"/>
      <c r="PSW33" s="22"/>
      <c r="PSX33" s="15"/>
      <c r="PSY33" s="23"/>
      <c r="PSZ33" s="21"/>
      <c r="PTA33"/>
      <c r="PTB33" s="4"/>
      <c r="PTC33" s="4"/>
      <c r="PTD33"/>
      <c r="PTE33" s="22"/>
      <c r="PTF33" s="22"/>
      <c r="PTG33" s="22"/>
      <c r="PTH33" s="15"/>
      <c r="PTI33" s="23"/>
      <c r="PTJ33" s="21"/>
      <c r="PTK33"/>
      <c r="PTL33" s="4"/>
      <c r="PTM33" s="4"/>
      <c r="PTN33"/>
      <c r="PTO33" s="22"/>
      <c r="PTP33" s="22"/>
      <c r="PTQ33" s="22"/>
      <c r="PTR33" s="15"/>
      <c r="PTS33" s="23"/>
      <c r="PTT33" s="21"/>
      <c r="PTU33"/>
      <c r="PTV33" s="4"/>
      <c r="PTW33" s="4"/>
      <c r="PTX33"/>
      <c r="PTY33" s="22"/>
      <c r="PTZ33" s="22"/>
      <c r="PUA33" s="22"/>
      <c r="PUB33" s="15"/>
      <c r="PUC33" s="23"/>
      <c r="PUD33" s="21"/>
      <c r="PUE33"/>
      <c r="PUF33" s="4"/>
      <c r="PUG33" s="4"/>
      <c r="PUH33"/>
      <c r="PUI33" s="22"/>
      <c r="PUJ33" s="22"/>
      <c r="PUK33" s="22"/>
      <c r="PUL33" s="15"/>
      <c r="PUM33" s="23"/>
      <c r="PUN33" s="21"/>
      <c r="PUO33"/>
      <c r="PUP33" s="4"/>
      <c r="PUQ33" s="4"/>
      <c r="PUR33"/>
      <c r="PUS33" s="22"/>
      <c r="PUT33" s="22"/>
      <c r="PUU33" s="22"/>
      <c r="PUV33" s="15"/>
      <c r="PUW33" s="23"/>
      <c r="PUX33" s="21"/>
      <c r="PUY33"/>
      <c r="PUZ33" s="4"/>
      <c r="PVA33" s="4"/>
      <c r="PVB33"/>
      <c r="PVC33" s="22"/>
      <c r="PVD33" s="22"/>
      <c r="PVE33" s="22"/>
      <c r="PVF33" s="15"/>
      <c r="PVG33" s="23"/>
      <c r="PVH33" s="21"/>
      <c r="PVI33"/>
      <c r="PVJ33" s="4"/>
      <c r="PVK33" s="4"/>
      <c r="PVL33"/>
      <c r="PVM33" s="22"/>
      <c r="PVN33" s="22"/>
      <c r="PVO33" s="22"/>
      <c r="PVP33" s="15"/>
      <c r="PVQ33" s="23"/>
      <c r="PVR33" s="21"/>
      <c r="PVS33"/>
      <c r="PVT33" s="4"/>
      <c r="PVU33" s="4"/>
      <c r="PVV33"/>
      <c r="PVW33" s="22"/>
      <c r="PVX33" s="22"/>
      <c r="PVY33" s="22"/>
      <c r="PVZ33" s="15"/>
      <c r="PWA33" s="23"/>
      <c r="PWB33" s="21"/>
      <c r="PWC33"/>
      <c r="PWD33" s="4"/>
      <c r="PWE33" s="4"/>
      <c r="PWF33"/>
      <c r="PWG33" s="22"/>
      <c r="PWH33" s="22"/>
      <c r="PWI33" s="22"/>
      <c r="PWJ33" s="15"/>
      <c r="PWK33" s="23"/>
      <c r="PWL33" s="21"/>
      <c r="PWM33"/>
      <c r="PWN33" s="4"/>
      <c r="PWO33" s="4"/>
      <c r="PWP33"/>
      <c r="PWQ33" s="22"/>
      <c r="PWR33" s="22"/>
      <c r="PWS33" s="22"/>
      <c r="PWT33" s="15"/>
      <c r="PWU33" s="23"/>
      <c r="PWV33" s="21"/>
      <c r="PWW33"/>
      <c r="PWX33" s="4"/>
      <c r="PWY33" s="4"/>
      <c r="PWZ33"/>
      <c r="PXA33" s="22"/>
      <c r="PXB33" s="22"/>
      <c r="PXC33" s="22"/>
      <c r="PXD33" s="15"/>
      <c r="PXE33" s="23"/>
      <c r="PXF33" s="21"/>
      <c r="PXG33"/>
      <c r="PXH33" s="4"/>
      <c r="PXI33" s="4"/>
      <c r="PXJ33"/>
      <c r="PXK33" s="22"/>
      <c r="PXL33" s="22"/>
      <c r="PXM33" s="22"/>
      <c r="PXN33" s="15"/>
      <c r="PXO33" s="23"/>
      <c r="PXP33" s="21"/>
      <c r="PXQ33"/>
      <c r="PXR33" s="4"/>
      <c r="PXS33" s="4"/>
      <c r="PXT33"/>
      <c r="PXU33" s="22"/>
      <c r="PXV33" s="22"/>
      <c r="PXW33" s="22"/>
      <c r="PXX33" s="15"/>
      <c r="PXY33" s="23"/>
      <c r="PXZ33" s="21"/>
      <c r="PYA33"/>
      <c r="PYB33" s="4"/>
      <c r="PYC33" s="4"/>
      <c r="PYD33"/>
      <c r="PYE33" s="22"/>
      <c r="PYF33" s="22"/>
      <c r="PYG33" s="22"/>
      <c r="PYH33" s="15"/>
      <c r="PYI33" s="23"/>
      <c r="PYJ33" s="21"/>
      <c r="PYK33"/>
      <c r="PYL33" s="4"/>
      <c r="PYM33" s="4"/>
      <c r="PYN33"/>
      <c r="PYO33" s="22"/>
      <c r="PYP33" s="22"/>
      <c r="PYQ33" s="22"/>
      <c r="PYR33" s="15"/>
      <c r="PYS33" s="23"/>
      <c r="PYT33" s="21"/>
      <c r="PYU33"/>
      <c r="PYV33" s="4"/>
      <c r="PYW33" s="4"/>
      <c r="PYX33"/>
      <c r="PYY33" s="22"/>
      <c r="PYZ33" s="22"/>
      <c r="PZA33" s="22"/>
      <c r="PZB33" s="15"/>
      <c r="PZC33" s="23"/>
      <c r="PZD33" s="21"/>
      <c r="PZE33"/>
      <c r="PZF33" s="4"/>
      <c r="PZG33" s="4"/>
      <c r="PZH33"/>
      <c r="PZI33" s="22"/>
      <c r="PZJ33" s="22"/>
      <c r="PZK33" s="22"/>
      <c r="PZL33" s="15"/>
      <c r="PZM33" s="23"/>
      <c r="PZN33" s="21"/>
      <c r="PZO33"/>
      <c r="PZP33" s="4"/>
      <c r="PZQ33" s="4"/>
      <c r="PZR33"/>
      <c r="PZS33" s="22"/>
      <c r="PZT33" s="22"/>
      <c r="PZU33" s="22"/>
      <c r="PZV33" s="15"/>
      <c r="PZW33" s="23"/>
      <c r="PZX33" s="21"/>
      <c r="PZY33"/>
      <c r="PZZ33" s="4"/>
      <c r="QAA33" s="4"/>
      <c r="QAB33"/>
      <c r="QAC33" s="22"/>
      <c r="QAD33" s="22"/>
      <c r="QAE33" s="22"/>
      <c r="QAF33" s="15"/>
      <c r="QAG33" s="23"/>
      <c r="QAH33" s="21"/>
      <c r="QAI33"/>
      <c r="QAJ33" s="4"/>
      <c r="QAK33" s="4"/>
      <c r="QAL33"/>
      <c r="QAM33" s="22"/>
      <c r="QAN33" s="22"/>
      <c r="QAO33" s="22"/>
      <c r="QAP33" s="15"/>
      <c r="QAQ33" s="23"/>
      <c r="QAR33" s="21"/>
      <c r="QAS33"/>
      <c r="QAT33" s="4"/>
      <c r="QAU33" s="4"/>
      <c r="QAV33"/>
      <c r="QAW33" s="22"/>
      <c r="QAX33" s="22"/>
      <c r="QAY33" s="22"/>
      <c r="QAZ33" s="15"/>
      <c r="QBA33" s="23"/>
      <c r="QBB33" s="21"/>
      <c r="QBC33"/>
      <c r="QBD33" s="4"/>
      <c r="QBE33" s="4"/>
      <c r="QBF33"/>
      <c r="QBG33" s="22"/>
      <c r="QBH33" s="22"/>
      <c r="QBI33" s="22"/>
      <c r="QBJ33" s="15"/>
      <c r="QBK33" s="23"/>
      <c r="QBL33" s="21"/>
      <c r="QBM33"/>
      <c r="QBN33" s="4"/>
      <c r="QBO33" s="4"/>
      <c r="QBP33"/>
      <c r="QBQ33" s="22"/>
      <c r="QBR33" s="22"/>
      <c r="QBS33" s="22"/>
      <c r="QBT33" s="15"/>
      <c r="QBU33" s="23"/>
      <c r="QBV33" s="21"/>
      <c r="QBW33"/>
      <c r="QBX33" s="4"/>
      <c r="QBY33" s="4"/>
      <c r="QBZ33"/>
      <c r="QCA33" s="22"/>
      <c r="QCB33" s="22"/>
      <c r="QCC33" s="22"/>
      <c r="QCD33" s="15"/>
      <c r="QCE33" s="23"/>
      <c r="QCF33" s="21"/>
      <c r="QCG33"/>
      <c r="QCH33" s="4"/>
      <c r="QCI33" s="4"/>
      <c r="QCJ33"/>
      <c r="QCK33" s="22"/>
      <c r="QCL33" s="22"/>
      <c r="QCM33" s="22"/>
      <c r="QCN33" s="15"/>
      <c r="QCO33" s="23"/>
      <c r="QCP33" s="21"/>
      <c r="QCQ33"/>
      <c r="QCR33" s="4"/>
      <c r="QCS33" s="4"/>
      <c r="QCT33"/>
      <c r="QCU33" s="22"/>
      <c r="QCV33" s="22"/>
      <c r="QCW33" s="22"/>
      <c r="QCX33" s="15"/>
      <c r="QCY33" s="23"/>
      <c r="QCZ33" s="21"/>
      <c r="QDA33"/>
      <c r="QDB33" s="4"/>
      <c r="QDC33" s="4"/>
      <c r="QDD33"/>
      <c r="QDE33" s="22"/>
      <c r="QDF33" s="22"/>
      <c r="QDG33" s="22"/>
      <c r="QDH33" s="15"/>
      <c r="QDI33" s="23"/>
      <c r="QDJ33" s="21"/>
      <c r="QDK33"/>
      <c r="QDL33" s="4"/>
      <c r="QDM33" s="4"/>
      <c r="QDN33"/>
      <c r="QDO33" s="22"/>
      <c r="QDP33" s="22"/>
      <c r="QDQ33" s="22"/>
      <c r="QDR33" s="15"/>
      <c r="QDS33" s="23"/>
      <c r="QDT33" s="21"/>
      <c r="QDU33"/>
      <c r="QDV33" s="4"/>
      <c r="QDW33" s="4"/>
      <c r="QDX33"/>
      <c r="QDY33" s="22"/>
      <c r="QDZ33" s="22"/>
      <c r="QEA33" s="22"/>
      <c r="QEB33" s="15"/>
      <c r="QEC33" s="23"/>
      <c r="QED33" s="21"/>
      <c r="QEE33"/>
      <c r="QEF33" s="4"/>
      <c r="QEG33" s="4"/>
      <c r="QEH33"/>
      <c r="QEI33" s="22"/>
      <c r="QEJ33" s="22"/>
      <c r="QEK33" s="22"/>
      <c r="QEL33" s="15"/>
      <c r="QEM33" s="23"/>
      <c r="QEN33" s="21"/>
      <c r="QEO33"/>
      <c r="QEP33" s="4"/>
      <c r="QEQ33" s="4"/>
      <c r="QER33"/>
      <c r="QES33" s="22"/>
      <c r="QET33" s="22"/>
      <c r="QEU33" s="22"/>
      <c r="QEV33" s="15"/>
      <c r="QEW33" s="23"/>
      <c r="QEX33" s="21"/>
      <c r="QEY33"/>
      <c r="QEZ33" s="4"/>
      <c r="QFA33" s="4"/>
      <c r="QFB33"/>
      <c r="QFC33" s="22"/>
      <c r="QFD33" s="22"/>
      <c r="QFE33" s="22"/>
      <c r="QFF33" s="15"/>
      <c r="QFG33" s="23"/>
      <c r="QFH33" s="21"/>
      <c r="QFI33"/>
      <c r="QFJ33" s="4"/>
      <c r="QFK33" s="4"/>
      <c r="QFL33"/>
      <c r="QFM33" s="22"/>
      <c r="QFN33" s="22"/>
      <c r="QFO33" s="22"/>
      <c r="QFP33" s="15"/>
      <c r="QFQ33" s="23"/>
      <c r="QFR33" s="21"/>
      <c r="QFS33"/>
      <c r="QFT33" s="4"/>
      <c r="QFU33" s="4"/>
      <c r="QFV33"/>
      <c r="QFW33" s="22"/>
      <c r="QFX33" s="22"/>
      <c r="QFY33" s="22"/>
      <c r="QFZ33" s="15"/>
      <c r="QGA33" s="23"/>
      <c r="QGB33" s="21"/>
      <c r="QGC33"/>
      <c r="QGD33" s="4"/>
      <c r="QGE33" s="4"/>
      <c r="QGF33"/>
      <c r="QGG33" s="22"/>
      <c r="QGH33" s="22"/>
      <c r="QGI33" s="22"/>
      <c r="QGJ33" s="15"/>
      <c r="QGK33" s="23"/>
      <c r="QGL33" s="21"/>
      <c r="QGM33"/>
      <c r="QGN33" s="4"/>
      <c r="QGO33" s="4"/>
      <c r="QGP33"/>
      <c r="QGQ33" s="22"/>
      <c r="QGR33" s="22"/>
      <c r="QGS33" s="22"/>
      <c r="QGT33" s="15"/>
      <c r="QGU33" s="23"/>
      <c r="QGV33" s="21"/>
      <c r="QGW33"/>
      <c r="QGX33" s="4"/>
      <c r="QGY33" s="4"/>
      <c r="QGZ33"/>
      <c r="QHA33" s="22"/>
      <c r="QHB33" s="22"/>
      <c r="QHC33" s="22"/>
      <c r="QHD33" s="15"/>
      <c r="QHE33" s="23"/>
      <c r="QHF33" s="21"/>
      <c r="QHG33"/>
      <c r="QHH33" s="4"/>
      <c r="QHI33" s="4"/>
      <c r="QHJ33"/>
      <c r="QHK33" s="22"/>
      <c r="QHL33" s="22"/>
      <c r="QHM33" s="22"/>
      <c r="QHN33" s="15"/>
      <c r="QHO33" s="23"/>
      <c r="QHP33" s="21"/>
      <c r="QHQ33"/>
      <c r="QHR33" s="4"/>
      <c r="QHS33" s="4"/>
      <c r="QHT33"/>
      <c r="QHU33" s="22"/>
      <c r="QHV33" s="22"/>
      <c r="QHW33" s="22"/>
      <c r="QHX33" s="15"/>
      <c r="QHY33" s="23"/>
      <c r="QHZ33" s="21"/>
      <c r="QIA33"/>
      <c r="QIB33" s="4"/>
      <c r="QIC33" s="4"/>
      <c r="QID33"/>
      <c r="QIE33" s="22"/>
      <c r="QIF33" s="22"/>
      <c r="QIG33" s="22"/>
      <c r="QIH33" s="15"/>
      <c r="QII33" s="23"/>
      <c r="QIJ33" s="21"/>
      <c r="QIK33"/>
      <c r="QIL33" s="4"/>
      <c r="QIM33" s="4"/>
      <c r="QIN33"/>
      <c r="QIO33" s="22"/>
      <c r="QIP33" s="22"/>
      <c r="QIQ33" s="22"/>
      <c r="QIR33" s="15"/>
      <c r="QIS33" s="23"/>
      <c r="QIT33" s="21"/>
      <c r="QIU33"/>
      <c r="QIV33" s="4"/>
      <c r="QIW33" s="4"/>
      <c r="QIX33"/>
      <c r="QIY33" s="22"/>
      <c r="QIZ33" s="22"/>
      <c r="QJA33" s="22"/>
      <c r="QJB33" s="15"/>
      <c r="QJC33" s="23"/>
      <c r="QJD33" s="21"/>
      <c r="QJE33"/>
      <c r="QJF33" s="4"/>
      <c r="QJG33" s="4"/>
      <c r="QJH33"/>
      <c r="QJI33" s="22"/>
      <c r="QJJ33" s="22"/>
      <c r="QJK33" s="22"/>
      <c r="QJL33" s="15"/>
      <c r="QJM33" s="23"/>
      <c r="QJN33" s="21"/>
      <c r="QJO33"/>
      <c r="QJP33" s="4"/>
      <c r="QJQ33" s="4"/>
      <c r="QJR33"/>
      <c r="QJS33" s="22"/>
      <c r="QJT33" s="22"/>
      <c r="QJU33" s="22"/>
      <c r="QJV33" s="15"/>
      <c r="QJW33" s="23"/>
      <c r="QJX33" s="21"/>
      <c r="QJY33"/>
      <c r="QJZ33" s="4"/>
      <c r="QKA33" s="4"/>
      <c r="QKB33"/>
      <c r="QKC33" s="22"/>
      <c r="QKD33" s="22"/>
      <c r="QKE33" s="22"/>
      <c r="QKF33" s="15"/>
      <c r="QKG33" s="23"/>
      <c r="QKH33" s="21"/>
      <c r="QKI33"/>
      <c r="QKJ33" s="4"/>
      <c r="QKK33" s="4"/>
      <c r="QKL33"/>
      <c r="QKM33" s="22"/>
      <c r="QKN33" s="22"/>
      <c r="QKO33" s="22"/>
      <c r="QKP33" s="15"/>
      <c r="QKQ33" s="23"/>
      <c r="QKR33" s="21"/>
      <c r="QKS33"/>
      <c r="QKT33" s="4"/>
      <c r="QKU33" s="4"/>
      <c r="QKV33"/>
      <c r="QKW33" s="22"/>
      <c r="QKX33" s="22"/>
      <c r="QKY33" s="22"/>
      <c r="QKZ33" s="15"/>
      <c r="QLA33" s="23"/>
      <c r="QLB33" s="21"/>
      <c r="QLC33"/>
      <c r="QLD33" s="4"/>
      <c r="QLE33" s="4"/>
      <c r="QLF33"/>
      <c r="QLG33" s="22"/>
      <c r="QLH33" s="22"/>
      <c r="QLI33" s="22"/>
      <c r="QLJ33" s="15"/>
      <c r="QLK33" s="23"/>
      <c r="QLL33" s="21"/>
      <c r="QLM33"/>
      <c r="QLN33" s="4"/>
      <c r="QLO33" s="4"/>
      <c r="QLP33"/>
      <c r="QLQ33" s="22"/>
      <c r="QLR33" s="22"/>
      <c r="QLS33" s="22"/>
      <c r="QLT33" s="15"/>
      <c r="QLU33" s="23"/>
      <c r="QLV33" s="21"/>
      <c r="QLW33"/>
      <c r="QLX33" s="4"/>
      <c r="QLY33" s="4"/>
      <c r="QLZ33"/>
      <c r="QMA33" s="22"/>
      <c r="QMB33" s="22"/>
      <c r="QMC33" s="22"/>
      <c r="QMD33" s="15"/>
      <c r="QME33" s="23"/>
      <c r="QMF33" s="21"/>
      <c r="QMG33"/>
      <c r="QMH33" s="4"/>
      <c r="QMI33" s="4"/>
      <c r="QMJ33"/>
      <c r="QMK33" s="22"/>
      <c r="QML33" s="22"/>
      <c r="QMM33" s="22"/>
      <c r="QMN33" s="15"/>
      <c r="QMO33" s="23"/>
      <c r="QMP33" s="21"/>
      <c r="QMQ33"/>
      <c r="QMR33" s="4"/>
      <c r="QMS33" s="4"/>
      <c r="QMT33"/>
      <c r="QMU33" s="22"/>
      <c r="QMV33" s="22"/>
      <c r="QMW33" s="22"/>
      <c r="QMX33" s="15"/>
      <c r="QMY33" s="23"/>
      <c r="QMZ33" s="21"/>
      <c r="QNA33"/>
      <c r="QNB33" s="4"/>
      <c r="QNC33" s="4"/>
      <c r="QND33"/>
      <c r="QNE33" s="22"/>
      <c r="QNF33" s="22"/>
      <c r="QNG33" s="22"/>
      <c r="QNH33" s="15"/>
      <c r="QNI33" s="23"/>
      <c r="QNJ33" s="21"/>
      <c r="QNK33"/>
      <c r="QNL33" s="4"/>
      <c r="QNM33" s="4"/>
      <c r="QNN33"/>
      <c r="QNO33" s="22"/>
      <c r="QNP33" s="22"/>
      <c r="QNQ33" s="22"/>
      <c r="QNR33" s="15"/>
      <c r="QNS33" s="23"/>
      <c r="QNT33" s="21"/>
      <c r="QNU33"/>
      <c r="QNV33" s="4"/>
      <c r="QNW33" s="4"/>
      <c r="QNX33"/>
      <c r="QNY33" s="22"/>
      <c r="QNZ33" s="22"/>
      <c r="QOA33" s="22"/>
      <c r="QOB33" s="15"/>
      <c r="QOC33" s="23"/>
      <c r="QOD33" s="21"/>
      <c r="QOE33"/>
      <c r="QOF33" s="4"/>
      <c r="QOG33" s="4"/>
      <c r="QOH33"/>
      <c r="QOI33" s="22"/>
      <c r="QOJ33" s="22"/>
      <c r="QOK33" s="22"/>
      <c r="QOL33" s="15"/>
      <c r="QOM33" s="23"/>
      <c r="QON33" s="21"/>
      <c r="QOO33"/>
      <c r="QOP33" s="4"/>
      <c r="QOQ33" s="4"/>
      <c r="QOR33"/>
      <c r="QOS33" s="22"/>
      <c r="QOT33" s="22"/>
      <c r="QOU33" s="22"/>
      <c r="QOV33" s="15"/>
      <c r="QOW33" s="23"/>
      <c r="QOX33" s="21"/>
      <c r="QOY33"/>
      <c r="QOZ33" s="4"/>
      <c r="QPA33" s="4"/>
      <c r="QPB33"/>
      <c r="QPC33" s="22"/>
      <c r="QPD33" s="22"/>
      <c r="QPE33" s="22"/>
      <c r="QPF33" s="15"/>
      <c r="QPG33" s="23"/>
      <c r="QPH33" s="21"/>
      <c r="QPI33"/>
      <c r="QPJ33" s="4"/>
      <c r="QPK33" s="4"/>
      <c r="QPL33"/>
      <c r="QPM33" s="22"/>
      <c r="QPN33" s="22"/>
      <c r="QPO33" s="22"/>
      <c r="QPP33" s="15"/>
      <c r="QPQ33" s="23"/>
      <c r="QPR33" s="21"/>
      <c r="QPS33"/>
      <c r="QPT33" s="4"/>
      <c r="QPU33" s="4"/>
      <c r="QPV33"/>
      <c r="QPW33" s="22"/>
      <c r="QPX33" s="22"/>
      <c r="QPY33" s="22"/>
      <c r="QPZ33" s="15"/>
      <c r="QQA33" s="23"/>
      <c r="QQB33" s="21"/>
      <c r="QQC33"/>
      <c r="QQD33" s="4"/>
      <c r="QQE33" s="4"/>
      <c r="QQF33"/>
      <c r="QQG33" s="22"/>
      <c r="QQH33" s="22"/>
      <c r="QQI33" s="22"/>
      <c r="QQJ33" s="15"/>
      <c r="QQK33" s="23"/>
      <c r="QQL33" s="21"/>
      <c r="QQM33"/>
      <c r="QQN33" s="4"/>
      <c r="QQO33" s="4"/>
      <c r="QQP33"/>
      <c r="QQQ33" s="22"/>
      <c r="QQR33" s="22"/>
      <c r="QQS33" s="22"/>
      <c r="QQT33" s="15"/>
      <c r="QQU33" s="23"/>
      <c r="QQV33" s="21"/>
      <c r="QQW33"/>
      <c r="QQX33" s="4"/>
      <c r="QQY33" s="4"/>
      <c r="QQZ33"/>
      <c r="QRA33" s="22"/>
      <c r="QRB33" s="22"/>
      <c r="QRC33" s="22"/>
      <c r="QRD33" s="15"/>
      <c r="QRE33" s="23"/>
      <c r="QRF33" s="21"/>
      <c r="QRG33"/>
      <c r="QRH33" s="4"/>
      <c r="QRI33" s="4"/>
      <c r="QRJ33"/>
      <c r="QRK33" s="22"/>
      <c r="QRL33" s="22"/>
      <c r="QRM33" s="22"/>
      <c r="QRN33" s="15"/>
      <c r="QRO33" s="23"/>
      <c r="QRP33" s="21"/>
      <c r="QRQ33"/>
      <c r="QRR33" s="4"/>
      <c r="QRS33" s="4"/>
      <c r="QRT33"/>
      <c r="QRU33" s="22"/>
      <c r="QRV33" s="22"/>
      <c r="QRW33" s="22"/>
      <c r="QRX33" s="15"/>
      <c r="QRY33" s="23"/>
      <c r="QRZ33" s="21"/>
      <c r="QSA33"/>
      <c r="QSB33" s="4"/>
      <c r="QSC33" s="4"/>
      <c r="QSD33"/>
      <c r="QSE33" s="22"/>
      <c r="QSF33" s="22"/>
      <c r="QSG33" s="22"/>
      <c r="QSH33" s="15"/>
      <c r="QSI33" s="23"/>
      <c r="QSJ33" s="21"/>
      <c r="QSK33"/>
      <c r="QSL33" s="4"/>
      <c r="QSM33" s="4"/>
      <c r="QSN33"/>
      <c r="QSO33" s="22"/>
      <c r="QSP33" s="22"/>
      <c r="QSQ33" s="22"/>
      <c r="QSR33" s="15"/>
      <c r="QSS33" s="23"/>
      <c r="QST33" s="21"/>
      <c r="QSU33"/>
      <c r="QSV33" s="4"/>
      <c r="QSW33" s="4"/>
      <c r="QSX33"/>
      <c r="QSY33" s="22"/>
      <c r="QSZ33" s="22"/>
      <c r="QTA33" s="22"/>
      <c r="QTB33" s="15"/>
      <c r="QTC33" s="23"/>
      <c r="QTD33" s="21"/>
      <c r="QTE33"/>
      <c r="QTF33" s="4"/>
      <c r="QTG33" s="4"/>
      <c r="QTH33"/>
      <c r="QTI33" s="22"/>
      <c r="QTJ33" s="22"/>
      <c r="QTK33" s="22"/>
      <c r="QTL33" s="15"/>
      <c r="QTM33" s="23"/>
      <c r="QTN33" s="21"/>
      <c r="QTO33"/>
      <c r="QTP33" s="4"/>
      <c r="QTQ33" s="4"/>
      <c r="QTR33"/>
      <c r="QTS33" s="22"/>
      <c r="QTT33" s="22"/>
      <c r="QTU33" s="22"/>
      <c r="QTV33" s="15"/>
      <c r="QTW33" s="23"/>
      <c r="QTX33" s="21"/>
      <c r="QTY33"/>
      <c r="QTZ33" s="4"/>
      <c r="QUA33" s="4"/>
      <c r="QUB33"/>
      <c r="QUC33" s="22"/>
      <c r="QUD33" s="22"/>
      <c r="QUE33" s="22"/>
      <c r="QUF33" s="15"/>
      <c r="QUG33" s="23"/>
      <c r="QUH33" s="21"/>
      <c r="QUI33"/>
      <c r="QUJ33" s="4"/>
      <c r="QUK33" s="4"/>
      <c r="QUL33"/>
      <c r="QUM33" s="22"/>
      <c r="QUN33" s="22"/>
      <c r="QUO33" s="22"/>
      <c r="QUP33" s="15"/>
      <c r="QUQ33" s="23"/>
      <c r="QUR33" s="21"/>
      <c r="QUS33"/>
      <c r="QUT33" s="4"/>
      <c r="QUU33" s="4"/>
      <c r="QUV33"/>
      <c r="QUW33" s="22"/>
      <c r="QUX33" s="22"/>
      <c r="QUY33" s="22"/>
      <c r="QUZ33" s="15"/>
      <c r="QVA33" s="23"/>
      <c r="QVB33" s="21"/>
      <c r="QVC33"/>
      <c r="QVD33" s="4"/>
      <c r="QVE33" s="4"/>
      <c r="QVF33"/>
      <c r="QVG33" s="22"/>
      <c r="QVH33" s="22"/>
      <c r="QVI33" s="22"/>
      <c r="QVJ33" s="15"/>
      <c r="QVK33" s="23"/>
      <c r="QVL33" s="21"/>
      <c r="QVM33"/>
      <c r="QVN33" s="4"/>
      <c r="QVO33" s="4"/>
      <c r="QVP33"/>
      <c r="QVQ33" s="22"/>
      <c r="QVR33" s="22"/>
      <c r="QVS33" s="22"/>
      <c r="QVT33" s="15"/>
      <c r="QVU33" s="23"/>
      <c r="QVV33" s="21"/>
      <c r="QVW33"/>
      <c r="QVX33" s="4"/>
      <c r="QVY33" s="4"/>
      <c r="QVZ33"/>
      <c r="QWA33" s="22"/>
      <c r="QWB33" s="22"/>
      <c r="QWC33" s="22"/>
      <c r="QWD33" s="15"/>
      <c r="QWE33" s="23"/>
      <c r="QWF33" s="21"/>
      <c r="QWG33"/>
      <c r="QWH33" s="4"/>
      <c r="QWI33" s="4"/>
      <c r="QWJ33"/>
      <c r="QWK33" s="22"/>
      <c r="QWL33" s="22"/>
      <c r="QWM33" s="22"/>
      <c r="QWN33" s="15"/>
      <c r="QWO33" s="23"/>
      <c r="QWP33" s="21"/>
      <c r="QWQ33"/>
      <c r="QWR33" s="4"/>
      <c r="QWS33" s="4"/>
      <c r="QWT33"/>
      <c r="QWU33" s="22"/>
      <c r="QWV33" s="22"/>
      <c r="QWW33" s="22"/>
      <c r="QWX33" s="15"/>
      <c r="QWY33" s="23"/>
      <c r="QWZ33" s="21"/>
      <c r="QXA33"/>
      <c r="QXB33" s="4"/>
      <c r="QXC33" s="4"/>
      <c r="QXD33"/>
      <c r="QXE33" s="22"/>
      <c r="QXF33" s="22"/>
      <c r="QXG33" s="22"/>
      <c r="QXH33" s="15"/>
      <c r="QXI33" s="23"/>
      <c r="QXJ33" s="21"/>
      <c r="QXK33"/>
      <c r="QXL33" s="4"/>
      <c r="QXM33" s="4"/>
      <c r="QXN33"/>
      <c r="QXO33" s="22"/>
      <c r="QXP33" s="22"/>
      <c r="QXQ33" s="22"/>
      <c r="QXR33" s="15"/>
      <c r="QXS33" s="23"/>
      <c r="QXT33" s="21"/>
      <c r="QXU33"/>
      <c r="QXV33" s="4"/>
      <c r="QXW33" s="4"/>
      <c r="QXX33"/>
      <c r="QXY33" s="22"/>
      <c r="QXZ33" s="22"/>
      <c r="QYA33" s="22"/>
      <c r="QYB33" s="15"/>
      <c r="QYC33" s="23"/>
      <c r="QYD33" s="21"/>
      <c r="QYE33"/>
      <c r="QYF33" s="4"/>
      <c r="QYG33" s="4"/>
      <c r="QYH33"/>
      <c r="QYI33" s="22"/>
      <c r="QYJ33" s="22"/>
      <c r="QYK33" s="22"/>
      <c r="QYL33" s="15"/>
      <c r="QYM33" s="23"/>
      <c r="QYN33" s="21"/>
      <c r="QYO33"/>
      <c r="QYP33" s="4"/>
      <c r="QYQ33" s="4"/>
      <c r="QYR33"/>
      <c r="QYS33" s="22"/>
      <c r="QYT33" s="22"/>
      <c r="QYU33" s="22"/>
      <c r="QYV33" s="15"/>
      <c r="QYW33" s="23"/>
      <c r="QYX33" s="21"/>
      <c r="QYY33"/>
      <c r="QYZ33" s="4"/>
      <c r="QZA33" s="4"/>
      <c r="QZB33"/>
      <c r="QZC33" s="22"/>
      <c r="QZD33" s="22"/>
      <c r="QZE33" s="22"/>
      <c r="QZF33" s="15"/>
      <c r="QZG33" s="23"/>
      <c r="QZH33" s="21"/>
      <c r="QZI33"/>
      <c r="QZJ33" s="4"/>
      <c r="QZK33" s="4"/>
      <c r="QZL33"/>
      <c r="QZM33" s="22"/>
      <c r="QZN33" s="22"/>
      <c r="QZO33" s="22"/>
      <c r="QZP33" s="15"/>
      <c r="QZQ33" s="23"/>
      <c r="QZR33" s="21"/>
      <c r="QZS33"/>
      <c r="QZT33" s="4"/>
      <c r="QZU33" s="4"/>
      <c r="QZV33"/>
      <c r="QZW33" s="22"/>
      <c r="QZX33" s="22"/>
      <c r="QZY33" s="22"/>
      <c r="QZZ33" s="15"/>
      <c r="RAA33" s="23"/>
      <c r="RAB33" s="21"/>
      <c r="RAC33"/>
      <c r="RAD33" s="4"/>
      <c r="RAE33" s="4"/>
      <c r="RAF33"/>
      <c r="RAG33" s="22"/>
      <c r="RAH33" s="22"/>
      <c r="RAI33" s="22"/>
      <c r="RAJ33" s="15"/>
      <c r="RAK33" s="23"/>
      <c r="RAL33" s="21"/>
      <c r="RAM33"/>
      <c r="RAN33" s="4"/>
      <c r="RAO33" s="4"/>
      <c r="RAP33"/>
      <c r="RAQ33" s="22"/>
      <c r="RAR33" s="22"/>
      <c r="RAS33" s="22"/>
      <c r="RAT33" s="15"/>
      <c r="RAU33" s="23"/>
      <c r="RAV33" s="21"/>
      <c r="RAW33"/>
      <c r="RAX33" s="4"/>
      <c r="RAY33" s="4"/>
      <c r="RAZ33"/>
      <c r="RBA33" s="22"/>
      <c r="RBB33" s="22"/>
      <c r="RBC33" s="22"/>
      <c r="RBD33" s="15"/>
      <c r="RBE33" s="23"/>
      <c r="RBF33" s="21"/>
      <c r="RBG33"/>
      <c r="RBH33" s="4"/>
      <c r="RBI33" s="4"/>
      <c r="RBJ33"/>
      <c r="RBK33" s="22"/>
      <c r="RBL33" s="22"/>
      <c r="RBM33" s="22"/>
      <c r="RBN33" s="15"/>
      <c r="RBO33" s="23"/>
      <c r="RBP33" s="21"/>
      <c r="RBQ33"/>
      <c r="RBR33" s="4"/>
      <c r="RBS33" s="4"/>
      <c r="RBT33"/>
      <c r="RBU33" s="22"/>
      <c r="RBV33" s="22"/>
      <c r="RBW33" s="22"/>
      <c r="RBX33" s="15"/>
      <c r="RBY33" s="23"/>
      <c r="RBZ33" s="21"/>
      <c r="RCA33"/>
      <c r="RCB33" s="4"/>
      <c r="RCC33" s="4"/>
      <c r="RCD33"/>
      <c r="RCE33" s="22"/>
      <c r="RCF33" s="22"/>
      <c r="RCG33" s="22"/>
      <c r="RCH33" s="15"/>
      <c r="RCI33" s="23"/>
      <c r="RCJ33" s="21"/>
      <c r="RCK33"/>
      <c r="RCL33" s="4"/>
      <c r="RCM33" s="4"/>
      <c r="RCN33"/>
      <c r="RCO33" s="22"/>
      <c r="RCP33" s="22"/>
      <c r="RCQ33" s="22"/>
      <c r="RCR33" s="15"/>
      <c r="RCS33" s="23"/>
      <c r="RCT33" s="21"/>
      <c r="RCU33"/>
      <c r="RCV33" s="4"/>
      <c r="RCW33" s="4"/>
      <c r="RCX33"/>
      <c r="RCY33" s="22"/>
      <c r="RCZ33" s="22"/>
      <c r="RDA33" s="22"/>
      <c r="RDB33" s="15"/>
      <c r="RDC33" s="23"/>
      <c r="RDD33" s="21"/>
      <c r="RDE33"/>
      <c r="RDF33" s="4"/>
      <c r="RDG33" s="4"/>
      <c r="RDH33"/>
      <c r="RDI33" s="22"/>
      <c r="RDJ33" s="22"/>
      <c r="RDK33" s="22"/>
      <c r="RDL33" s="15"/>
      <c r="RDM33" s="23"/>
      <c r="RDN33" s="21"/>
      <c r="RDO33"/>
      <c r="RDP33" s="4"/>
      <c r="RDQ33" s="4"/>
      <c r="RDR33"/>
      <c r="RDS33" s="22"/>
      <c r="RDT33" s="22"/>
      <c r="RDU33" s="22"/>
      <c r="RDV33" s="15"/>
      <c r="RDW33" s="23"/>
      <c r="RDX33" s="21"/>
      <c r="RDY33"/>
      <c r="RDZ33" s="4"/>
      <c r="REA33" s="4"/>
      <c r="REB33"/>
      <c r="REC33" s="22"/>
      <c r="RED33" s="22"/>
      <c r="REE33" s="22"/>
      <c r="REF33" s="15"/>
      <c r="REG33" s="23"/>
      <c r="REH33" s="21"/>
      <c r="REI33"/>
      <c r="REJ33" s="4"/>
      <c r="REK33" s="4"/>
      <c r="REL33"/>
      <c r="REM33" s="22"/>
      <c r="REN33" s="22"/>
      <c r="REO33" s="22"/>
      <c r="REP33" s="15"/>
      <c r="REQ33" s="23"/>
      <c r="RER33" s="21"/>
      <c r="RES33"/>
      <c r="RET33" s="4"/>
      <c r="REU33" s="4"/>
      <c r="REV33"/>
      <c r="REW33" s="22"/>
      <c r="REX33" s="22"/>
      <c r="REY33" s="22"/>
      <c r="REZ33" s="15"/>
      <c r="RFA33" s="23"/>
      <c r="RFB33" s="21"/>
      <c r="RFC33"/>
      <c r="RFD33" s="4"/>
      <c r="RFE33" s="4"/>
      <c r="RFF33"/>
      <c r="RFG33" s="22"/>
      <c r="RFH33" s="22"/>
      <c r="RFI33" s="22"/>
      <c r="RFJ33" s="15"/>
      <c r="RFK33" s="23"/>
      <c r="RFL33" s="21"/>
      <c r="RFM33"/>
      <c r="RFN33" s="4"/>
      <c r="RFO33" s="4"/>
      <c r="RFP33"/>
      <c r="RFQ33" s="22"/>
      <c r="RFR33" s="22"/>
      <c r="RFS33" s="22"/>
      <c r="RFT33" s="15"/>
      <c r="RFU33" s="23"/>
      <c r="RFV33" s="21"/>
      <c r="RFW33"/>
      <c r="RFX33" s="4"/>
      <c r="RFY33" s="4"/>
      <c r="RFZ33"/>
      <c r="RGA33" s="22"/>
      <c r="RGB33" s="22"/>
      <c r="RGC33" s="22"/>
      <c r="RGD33" s="15"/>
      <c r="RGE33" s="23"/>
      <c r="RGF33" s="21"/>
      <c r="RGG33"/>
      <c r="RGH33" s="4"/>
      <c r="RGI33" s="4"/>
      <c r="RGJ33"/>
      <c r="RGK33" s="22"/>
      <c r="RGL33" s="22"/>
      <c r="RGM33" s="22"/>
      <c r="RGN33" s="15"/>
      <c r="RGO33" s="23"/>
      <c r="RGP33" s="21"/>
      <c r="RGQ33"/>
      <c r="RGR33" s="4"/>
      <c r="RGS33" s="4"/>
      <c r="RGT33"/>
      <c r="RGU33" s="22"/>
      <c r="RGV33" s="22"/>
      <c r="RGW33" s="22"/>
      <c r="RGX33" s="15"/>
      <c r="RGY33" s="23"/>
      <c r="RGZ33" s="21"/>
      <c r="RHA33"/>
      <c r="RHB33" s="4"/>
      <c r="RHC33" s="4"/>
      <c r="RHD33"/>
      <c r="RHE33" s="22"/>
      <c r="RHF33" s="22"/>
      <c r="RHG33" s="22"/>
      <c r="RHH33" s="15"/>
      <c r="RHI33" s="23"/>
      <c r="RHJ33" s="21"/>
      <c r="RHK33"/>
      <c r="RHL33" s="4"/>
      <c r="RHM33" s="4"/>
      <c r="RHN33"/>
      <c r="RHO33" s="22"/>
      <c r="RHP33" s="22"/>
      <c r="RHQ33" s="22"/>
      <c r="RHR33" s="15"/>
      <c r="RHS33" s="23"/>
      <c r="RHT33" s="21"/>
      <c r="RHU33"/>
      <c r="RHV33" s="4"/>
      <c r="RHW33" s="4"/>
      <c r="RHX33"/>
      <c r="RHY33" s="22"/>
      <c r="RHZ33" s="22"/>
      <c r="RIA33" s="22"/>
      <c r="RIB33" s="15"/>
      <c r="RIC33" s="23"/>
      <c r="RID33" s="21"/>
      <c r="RIE33"/>
      <c r="RIF33" s="4"/>
      <c r="RIG33" s="4"/>
      <c r="RIH33"/>
      <c r="RII33" s="22"/>
      <c r="RIJ33" s="22"/>
      <c r="RIK33" s="22"/>
      <c r="RIL33" s="15"/>
      <c r="RIM33" s="23"/>
      <c r="RIN33" s="21"/>
      <c r="RIO33"/>
      <c r="RIP33" s="4"/>
      <c r="RIQ33" s="4"/>
      <c r="RIR33"/>
      <c r="RIS33" s="22"/>
      <c r="RIT33" s="22"/>
      <c r="RIU33" s="22"/>
      <c r="RIV33" s="15"/>
      <c r="RIW33" s="23"/>
      <c r="RIX33" s="21"/>
      <c r="RIY33"/>
      <c r="RIZ33" s="4"/>
      <c r="RJA33" s="4"/>
      <c r="RJB33"/>
      <c r="RJC33" s="22"/>
      <c r="RJD33" s="22"/>
      <c r="RJE33" s="22"/>
      <c r="RJF33" s="15"/>
      <c r="RJG33" s="23"/>
      <c r="RJH33" s="21"/>
      <c r="RJI33"/>
      <c r="RJJ33" s="4"/>
      <c r="RJK33" s="4"/>
      <c r="RJL33"/>
      <c r="RJM33" s="22"/>
      <c r="RJN33" s="22"/>
      <c r="RJO33" s="22"/>
      <c r="RJP33" s="15"/>
      <c r="RJQ33" s="23"/>
      <c r="RJR33" s="21"/>
      <c r="RJS33"/>
      <c r="RJT33" s="4"/>
      <c r="RJU33" s="4"/>
      <c r="RJV33"/>
      <c r="RJW33" s="22"/>
      <c r="RJX33" s="22"/>
      <c r="RJY33" s="22"/>
      <c r="RJZ33" s="15"/>
      <c r="RKA33" s="23"/>
      <c r="RKB33" s="21"/>
      <c r="RKC33"/>
      <c r="RKD33" s="4"/>
      <c r="RKE33" s="4"/>
      <c r="RKF33"/>
      <c r="RKG33" s="22"/>
      <c r="RKH33" s="22"/>
      <c r="RKI33" s="22"/>
      <c r="RKJ33" s="15"/>
      <c r="RKK33" s="23"/>
      <c r="RKL33" s="21"/>
      <c r="RKM33"/>
      <c r="RKN33" s="4"/>
      <c r="RKO33" s="4"/>
      <c r="RKP33"/>
      <c r="RKQ33" s="22"/>
      <c r="RKR33" s="22"/>
      <c r="RKS33" s="22"/>
      <c r="RKT33" s="15"/>
      <c r="RKU33" s="23"/>
      <c r="RKV33" s="21"/>
      <c r="RKW33"/>
      <c r="RKX33" s="4"/>
      <c r="RKY33" s="4"/>
      <c r="RKZ33"/>
      <c r="RLA33" s="22"/>
      <c r="RLB33" s="22"/>
      <c r="RLC33" s="22"/>
      <c r="RLD33" s="15"/>
      <c r="RLE33" s="23"/>
      <c r="RLF33" s="21"/>
      <c r="RLG33"/>
      <c r="RLH33" s="4"/>
      <c r="RLI33" s="4"/>
      <c r="RLJ33"/>
      <c r="RLK33" s="22"/>
      <c r="RLL33" s="22"/>
      <c r="RLM33" s="22"/>
      <c r="RLN33" s="15"/>
      <c r="RLO33" s="23"/>
      <c r="RLP33" s="21"/>
      <c r="RLQ33"/>
      <c r="RLR33" s="4"/>
      <c r="RLS33" s="4"/>
      <c r="RLT33"/>
      <c r="RLU33" s="22"/>
      <c r="RLV33" s="22"/>
      <c r="RLW33" s="22"/>
      <c r="RLX33" s="15"/>
      <c r="RLY33" s="23"/>
      <c r="RLZ33" s="21"/>
      <c r="RMA33"/>
      <c r="RMB33" s="4"/>
      <c r="RMC33" s="4"/>
      <c r="RMD33"/>
      <c r="RME33" s="22"/>
      <c r="RMF33" s="22"/>
      <c r="RMG33" s="22"/>
      <c r="RMH33" s="15"/>
      <c r="RMI33" s="23"/>
      <c r="RMJ33" s="21"/>
      <c r="RMK33"/>
      <c r="RML33" s="4"/>
      <c r="RMM33" s="4"/>
      <c r="RMN33"/>
      <c r="RMO33" s="22"/>
      <c r="RMP33" s="22"/>
      <c r="RMQ33" s="22"/>
      <c r="RMR33" s="15"/>
      <c r="RMS33" s="23"/>
      <c r="RMT33" s="21"/>
      <c r="RMU33"/>
      <c r="RMV33" s="4"/>
      <c r="RMW33" s="4"/>
      <c r="RMX33"/>
      <c r="RMY33" s="22"/>
      <c r="RMZ33" s="22"/>
      <c r="RNA33" s="22"/>
      <c r="RNB33" s="15"/>
      <c r="RNC33" s="23"/>
      <c r="RND33" s="21"/>
      <c r="RNE33"/>
      <c r="RNF33" s="4"/>
      <c r="RNG33" s="4"/>
      <c r="RNH33"/>
      <c r="RNI33" s="22"/>
      <c r="RNJ33" s="22"/>
      <c r="RNK33" s="22"/>
      <c r="RNL33" s="15"/>
      <c r="RNM33" s="23"/>
      <c r="RNN33" s="21"/>
      <c r="RNO33"/>
      <c r="RNP33" s="4"/>
      <c r="RNQ33" s="4"/>
      <c r="RNR33"/>
      <c r="RNS33" s="22"/>
      <c r="RNT33" s="22"/>
      <c r="RNU33" s="22"/>
      <c r="RNV33" s="15"/>
      <c r="RNW33" s="23"/>
      <c r="RNX33" s="21"/>
      <c r="RNY33"/>
      <c r="RNZ33" s="4"/>
      <c r="ROA33" s="4"/>
      <c r="ROB33"/>
      <c r="ROC33" s="22"/>
      <c r="ROD33" s="22"/>
      <c r="ROE33" s="22"/>
      <c r="ROF33" s="15"/>
      <c r="ROG33" s="23"/>
      <c r="ROH33" s="21"/>
      <c r="ROI33"/>
      <c r="ROJ33" s="4"/>
      <c r="ROK33" s="4"/>
      <c r="ROL33"/>
      <c r="ROM33" s="22"/>
      <c r="RON33" s="22"/>
      <c r="ROO33" s="22"/>
      <c r="ROP33" s="15"/>
      <c r="ROQ33" s="23"/>
      <c r="ROR33" s="21"/>
      <c r="ROS33"/>
      <c r="ROT33" s="4"/>
      <c r="ROU33" s="4"/>
      <c r="ROV33"/>
      <c r="ROW33" s="22"/>
      <c r="ROX33" s="22"/>
      <c r="ROY33" s="22"/>
      <c r="ROZ33" s="15"/>
      <c r="RPA33" s="23"/>
      <c r="RPB33" s="21"/>
      <c r="RPC33"/>
      <c r="RPD33" s="4"/>
      <c r="RPE33" s="4"/>
      <c r="RPF33"/>
      <c r="RPG33" s="22"/>
      <c r="RPH33" s="22"/>
      <c r="RPI33" s="22"/>
      <c r="RPJ33" s="15"/>
      <c r="RPK33" s="23"/>
      <c r="RPL33" s="21"/>
      <c r="RPM33"/>
      <c r="RPN33" s="4"/>
      <c r="RPO33" s="4"/>
      <c r="RPP33"/>
      <c r="RPQ33" s="22"/>
      <c r="RPR33" s="22"/>
      <c r="RPS33" s="22"/>
      <c r="RPT33" s="15"/>
      <c r="RPU33" s="23"/>
      <c r="RPV33" s="21"/>
      <c r="RPW33"/>
      <c r="RPX33" s="4"/>
      <c r="RPY33" s="4"/>
      <c r="RPZ33"/>
      <c r="RQA33" s="22"/>
      <c r="RQB33" s="22"/>
      <c r="RQC33" s="22"/>
      <c r="RQD33" s="15"/>
      <c r="RQE33" s="23"/>
      <c r="RQF33" s="21"/>
      <c r="RQG33"/>
      <c r="RQH33" s="4"/>
      <c r="RQI33" s="4"/>
      <c r="RQJ33"/>
      <c r="RQK33" s="22"/>
      <c r="RQL33" s="22"/>
      <c r="RQM33" s="22"/>
      <c r="RQN33" s="15"/>
      <c r="RQO33" s="23"/>
      <c r="RQP33" s="21"/>
      <c r="RQQ33"/>
      <c r="RQR33" s="4"/>
      <c r="RQS33" s="4"/>
      <c r="RQT33"/>
      <c r="RQU33" s="22"/>
      <c r="RQV33" s="22"/>
      <c r="RQW33" s="22"/>
      <c r="RQX33" s="15"/>
      <c r="RQY33" s="23"/>
      <c r="RQZ33" s="21"/>
      <c r="RRA33"/>
      <c r="RRB33" s="4"/>
      <c r="RRC33" s="4"/>
      <c r="RRD33"/>
      <c r="RRE33" s="22"/>
      <c r="RRF33" s="22"/>
      <c r="RRG33" s="22"/>
      <c r="RRH33" s="15"/>
      <c r="RRI33" s="23"/>
      <c r="RRJ33" s="21"/>
      <c r="RRK33"/>
      <c r="RRL33" s="4"/>
      <c r="RRM33" s="4"/>
      <c r="RRN33"/>
      <c r="RRO33" s="22"/>
      <c r="RRP33" s="22"/>
      <c r="RRQ33" s="22"/>
      <c r="RRR33" s="15"/>
      <c r="RRS33" s="23"/>
      <c r="RRT33" s="21"/>
      <c r="RRU33"/>
      <c r="RRV33" s="4"/>
      <c r="RRW33" s="4"/>
      <c r="RRX33"/>
      <c r="RRY33" s="22"/>
      <c r="RRZ33" s="22"/>
      <c r="RSA33" s="22"/>
      <c r="RSB33" s="15"/>
      <c r="RSC33" s="23"/>
      <c r="RSD33" s="21"/>
      <c r="RSE33"/>
      <c r="RSF33" s="4"/>
      <c r="RSG33" s="4"/>
      <c r="RSH33"/>
      <c r="RSI33" s="22"/>
      <c r="RSJ33" s="22"/>
      <c r="RSK33" s="22"/>
      <c r="RSL33" s="15"/>
      <c r="RSM33" s="23"/>
      <c r="RSN33" s="21"/>
      <c r="RSO33"/>
      <c r="RSP33" s="4"/>
      <c r="RSQ33" s="4"/>
      <c r="RSR33"/>
      <c r="RSS33" s="22"/>
      <c r="RST33" s="22"/>
      <c r="RSU33" s="22"/>
      <c r="RSV33" s="15"/>
      <c r="RSW33" s="23"/>
      <c r="RSX33" s="21"/>
      <c r="RSY33"/>
      <c r="RSZ33" s="4"/>
      <c r="RTA33" s="4"/>
      <c r="RTB33"/>
      <c r="RTC33" s="22"/>
      <c r="RTD33" s="22"/>
      <c r="RTE33" s="22"/>
      <c r="RTF33" s="15"/>
      <c r="RTG33" s="23"/>
      <c r="RTH33" s="21"/>
      <c r="RTI33"/>
      <c r="RTJ33" s="4"/>
      <c r="RTK33" s="4"/>
      <c r="RTL33"/>
      <c r="RTM33" s="22"/>
      <c r="RTN33" s="22"/>
      <c r="RTO33" s="22"/>
      <c r="RTP33" s="15"/>
      <c r="RTQ33" s="23"/>
      <c r="RTR33" s="21"/>
      <c r="RTS33"/>
      <c r="RTT33" s="4"/>
      <c r="RTU33" s="4"/>
      <c r="RTV33"/>
      <c r="RTW33" s="22"/>
      <c r="RTX33" s="22"/>
      <c r="RTY33" s="22"/>
      <c r="RTZ33" s="15"/>
      <c r="RUA33" s="23"/>
      <c r="RUB33" s="21"/>
      <c r="RUC33"/>
      <c r="RUD33" s="4"/>
      <c r="RUE33" s="4"/>
      <c r="RUF33"/>
      <c r="RUG33" s="22"/>
      <c r="RUH33" s="22"/>
      <c r="RUI33" s="22"/>
      <c r="RUJ33" s="15"/>
      <c r="RUK33" s="23"/>
      <c r="RUL33" s="21"/>
      <c r="RUM33"/>
      <c r="RUN33" s="4"/>
      <c r="RUO33" s="4"/>
      <c r="RUP33"/>
      <c r="RUQ33" s="22"/>
      <c r="RUR33" s="22"/>
      <c r="RUS33" s="22"/>
      <c r="RUT33" s="15"/>
      <c r="RUU33" s="23"/>
      <c r="RUV33" s="21"/>
      <c r="RUW33"/>
      <c r="RUX33" s="4"/>
      <c r="RUY33" s="4"/>
      <c r="RUZ33"/>
      <c r="RVA33" s="22"/>
      <c r="RVB33" s="22"/>
      <c r="RVC33" s="22"/>
      <c r="RVD33" s="15"/>
      <c r="RVE33" s="23"/>
      <c r="RVF33" s="21"/>
      <c r="RVG33"/>
      <c r="RVH33" s="4"/>
      <c r="RVI33" s="4"/>
      <c r="RVJ33"/>
      <c r="RVK33" s="22"/>
      <c r="RVL33" s="22"/>
      <c r="RVM33" s="22"/>
      <c r="RVN33" s="15"/>
      <c r="RVO33" s="23"/>
      <c r="RVP33" s="21"/>
      <c r="RVQ33"/>
      <c r="RVR33" s="4"/>
      <c r="RVS33" s="4"/>
      <c r="RVT33"/>
      <c r="RVU33" s="22"/>
      <c r="RVV33" s="22"/>
      <c r="RVW33" s="22"/>
      <c r="RVX33" s="15"/>
      <c r="RVY33" s="23"/>
      <c r="RVZ33" s="21"/>
      <c r="RWA33"/>
      <c r="RWB33" s="4"/>
      <c r="RWC33" s="4"/>
      <c r="RWD33"/>
      <c r="RWE33" s="22"/>
      <c r="RWF33" s="22"/>
      <c r="RWG33" s="22"/>
      <c r="RWH33" s="15"/>
      <c r="RWI33" s="23"/>
      <c r="RWJ33" s="21"/>
      <c r="RWK33"/>
      <c r="RWL33" s="4"/>
      <c r="RWM33" s="4"/>
      <c r="RWN33"/>
      <c r="RWO33" s="22"/>
      <c r="RWP33" s="22"/>
      <c r="RWQ33" s="22"/>
      <c r="RWR33" s="15"/>
      <c r="RWS33" s="23"/>
      <c r="RWT33" s="21"/>
      <c r="RWU33"/>
      <c r="RWV33" s="4"/>
      <c r="RWW33" s="4"/>
      <c r="RWX33"/>
      <c r="RWY33" s="22"/>
      <c r="RWZ33" s="22"/>
      <c r="RXA33" s="22"/>
      <c r="RXB33" s="15"/>
      <c r="RXC33" s="23"/>
      <c r="RXD33" s="21"/>
      <c r="RXE33"/>
      <c r="RXF33" s="4"/>
      <c r="RXG33" s="4"/>
      <c r="RXH33"/>
      <c r="RXI33" s="22"/>
      <c r="RXJ33" s="22"/>
      <c r="RXK33" s="22"/>
      <c r="RXL33" s="15"/>
      <c r="RXM33" s="23"/>
      <c r="RXN33" s="21"/>
      <c r="RXO33"/>
      <c r="RXP33" s="4"/>
      <c r="RXQ33" s="4"/>
      <c r="RXR33"/>
      <c r="RXS33" s="22"/>
      <c r="RXT33" s="22"/>
      <c r="RXU33" s="22"/>
      <c r="RXV33" s="15"/>
      <c r="RXW33" s="23"/>
      <c r="RXX33" s="21"/>
      <c r="RXY33"/>
      <c r="RXZ33" s="4"/>
      <c r="RYA33" s="4"/>
      <c r="RYB33"/>
      <c r="RYC33" s="22"/>
      <c r="RYD33" s="22"/>
      <c r="RYE33" s="22"/>
      <c r="RYF33" s="15"/>
      <c r="RYG33" s="23"/>
      <c r="RYH33" s="21"/>
      <c r="RYI33"/>
      <c r="RYJ33" s="4"/>
      <c r="RYK33" s="4"/>
      <c r="RYL33"/>
      <c r="RYM33" s="22"/>
      <c r="RYN33" s="22"/>
      <c r="RYO33" s="22"/>
      <c r="RYP33" s="15"/>
      <c r="RYQ33" s="23"/>
      <c r="RYR33" s="21"/>
      <c r="RYS33"/>
      <c r="RYT33" s="4"/>
      <c r="RYU33" s="4"/>
      <c r="RYV33"/>
      <c r="RYW33" s="22"/>
      <c r="RYX33" s="22"/>
      <c r="RYY33" s="22"/>
      <c r="RYZ33" s="15"/>
      <c r="RZA33" s="23"/>
      <c r="RZB33" s="21"/>
      <c r="RZC33"/>
      <c r="RZD33" s="4"/>
      <c r="RZE33" s="4"/>
      <c r="RZF33"/>
      <c r="RZG33" s="22"/>
      <c r="RZH33" s="22"/>
      <c r="RZI33" s="22"/>
      <c r="RZJ33" s="15"/>
      <c r="RZK33" s="23"/>
      <c r="RZL33" s="21"/>
      <c r="RZM33"/>
      <c r="RZN33" s="4"/>
      <c r="RZO33" s="4"/>
      <c r="RZP33"/>
      <c r="RZQ33" s="22"/>
      <c r="RZR33" s="22"/>
      <c r="RZS33" s="22"/>
      <c r="RZT33" s="15"/>
      <c r="RZU33" s="23"/>
      <c r="RZV33" s="21"/>
      <c r="RZW33"/>
      <c r="RZX33" s="4"/>
      <c r="RZY33" s="4"/>
      <c r="RZZ33"/>
      <c r="SAA33" s="22"/>
      <c r="SAB33" s="22"/>
      <c r="SAC33" s="22"/>
      <c r="SAD33" s="15"/>
      <c r="SAE33" s="23"/>
      <c r="SAF33" s="21"/>
      <c r="SAG33"/>
      <c r="SAH33" s="4"/>
      <c r="SAI33" s="4"/>
      <c r="SAJ33"/>
      <c r="SAK33" s="22"/>
      <c r="SAL33" s="22"/>
      <c r="SAM33" s="22"/>
      <c r="SAN33" s="15"/>
      <c r="SAO33" s="23"/>
      <c r="SAP33" s="21"/>
      <c r="SAQ33"/>
      <c r="SAR33" s="4"/>
      <c r="SAS33" s="4"/>
      <c r="SAT33"/>
      <c r="SAU33" s="22"/>
      <c r="SAV33" s="22"/>
      <c r="SAW33" s="22"/>
      <c r="SAX33" s="15"/>
      <c r="SAY33" s="23"/>
      <c r="SAZ33" s="21"/>
      <c r="SBA33"/>
      <c r="SBB33" s="4"/>
      <c r="SBC33" s="4"/>
      <c r="SBD33"/>
      <c r="SBE33" s="22"/>
      <c r="SBF33" s="22"/>
      <c r="SBG33" s="22"/>
      <c r="SBH33" s="15"/>
      <c r="SBI33" s="23"/>
      <c r="SBJ33" s="21"/>
      <c r="SBK33"/>
      <c r="SBL33" s="4"/>
      <c r="SBM33" s="4"/>
      <c r="SBN33"/>
      <c r="SBO33" s="22"/>
      <c r="SBP33" s="22"/>
      <c r="SBQ33" s="22"/>
      <c r="SBR33" s="15"/>
      <c r="SBS33" s="23"/>
      <c r="SBT33" s="21"/>
      <c r="SBU33"/>
      <c r="SBV33" s="4"/>
      <c r="SBW33" s="4"/>
      <c r="SBX33"/>
      <c r="SBY33" s="22"/>
      <c r="SBZ33" s="22"/>
      <c r="SCA33" s="22"/>
      <c r="SCB33" s="15"/>
      <c r="SCC33" s="23"/>
      <c r="SCD33" s="21"/>
      <c r="SCE33"/>
      <c r="SCF33" s="4"/>
      <c r="SCG33" s="4"/>
      <c r="SCH33"/>
      <c r="SCI33" s="22"/>
      <c r="SCJ33" s="22"/>
      <c r="SCK33" s="22"/>
      <c r="SCL33" s="15"/>
      <c r="SCM33" s="23"/>
      <c r="SCN33" s="21"/>
      <c r="SCO33"/>
      <c r="SCP33" s="4"/>
      <c r="SCQ33" s="4"/>
      <c r="SCR33"/>
      <c r="SCS33" s="22"/>
      <c r="SCT33" s="22"/>
      <c r="SCU33" s="22"/>
      <c r="SCV33" s="15"/>
      <c r="SCW33" s="23"/>
      <c r="SCX33" s="21"/>
      <c r="SCY33"/>
      <c r="SCZ33" s="4"/>
      <c r="SDA33" s="4"/>
      <c r="SDB33"/>
      <c r="SDC33" s="22"/>
      <c r="SDD33" s="22"/>
      <c r="SDE33" s="22"/>
      <c r="SDF33" s="15"/>
      <c r="SDG33" s="23"/>
      <c r="SDH33" s="21"/>
      <c r="SDI33"/>
      <c r="SDJ33" s="4"/>
      <c r="SDK33" s="4"/>
      <c r="SDL33"/>
      <c r="SDM33" s="22"/>
      <c r="SDN33" s="22"/>
      <c r="SDO33" s="22"/>
      <c r="SDP33" s="15"/>
      <c r="SDQ33" s="23"/>
      <c r="SDR33" s="21"/>
      <c r="SDS33"/>
      <c r="SDT33" s="4"/>
      <c r="SDU33" s="4"/>
      <c r="SDV33"/>
      <c r="SDW33" s="22"/>
      <c r="SDX33" s="22"/>
      <c r="SDY33" s="22"/>
      <c r="SDZ33" s="15"/>
      <c r="SEA33" s="23"/>
      <c r="SEB33" s="21"/>
      <c r="SEC33"/>
      <c r="SED33" s="4"/>
      <c r="SEE33" s="4"/>
      <c r="SEF33"/>
      <c r="SEG33" s="22"/>
      <c r="SEH33" s="22"/>
      <c r="SEI33" s="22"/>
      <c r="SEJ33" s="15"/>
      <c r="SEK33" s="23"/>
      <c r="SEL33" s="21"/>
      <c r="SEM33"/>
      <c r="SEN33" s="4"/>
      <c r="SEO33" s="4"/>
      <c r="SEP33"/>
      <c r="SEQ33" s="22"/>
      <c r="SER33" s="22"/>
      <c r="SES33" s="22"/>
      <c r="SET33" s="15"/>
      <c r="SEU33" s="23"/>
      <c r="SEV33" s="21"/>
      <c r="SEW33"/>
      <c r="SEX33" s="4"/>
      <c r="SEY33" s="4"/>
      <c r="SEZ33"/>
      <c r="SFA33" s="22"/>
      <c r="SFB33" s="22"/>
      <c r="SFC33" s="22"/>
      <c r="SFD33" s="15"/>
      <c r="SFE33" s="23"/>
      <c r="SFF33" s="21"/>
      <c r="SFG33"/>
      <c r="SFH33" s="4"/>
      <c r="SFI33" s="4"/>
      <c r="SFJ33"/>
      <c r="SFK33" s="22"/>
      <c r="SFL33" s="22"/>
      <c r="SFM33" s="22"/>
      <c r="SFN33" s="15"/>
      <c r="SFO33" s="23"/>
      <c r="SFP33" s="21"/>
      <c r="SFQ33"/>
      <c r="SFR33" s="4"/>
      <c r="SFS33" s="4"/>
      <c r="SFT33"/>
      <c r="SFU33" s="22"/>
      <c r="SFV33" s="22"/>
      <c r="SFW33" s="22"/>
      <c r="SFX33" s="15"/>
      <c r="SFY33" s="23"/>
      <c r="SFZ33" s="21"/>
      <c r="SGA33"/>
      <c r="SGB33" s="4"/>
      <c r="SGC33" s="4"/>
      <c r="SGD33"/>
      <c r="SGE33" s="22"/>
      <c r="SGF33" s="22"/>
      <c r="SGG33" s="22"/>
      <c r="SGH33" s="15"/>
      <c r="SGI33" s="23"/>
      <c r="SGJ33" s="21"/>
      <c r="SGK33"/>
      <c r="SGL33" s="4"/>
      <c r="SGM33" s="4"/>
      <c r="SGN33"/>
      <c r="SGO33" s="22"/>
      <c r="SGP33" s="22"/>
      <c r="SGQ33" s="22"/>
      <c r="SGR33" s="15"/>
      <c r="SGS33" s="23"/>
      <c r="SGT33" s="21"/>
      <c r="SGU33"/>
      <c r="SGV33" s="4"/>
      <c r="SGW33" s="4"/>
      <c r="SGX33"/>
      <c r="SGY33" s="22"/>
      <c r="SGZ33" s="22"/>
      <c r="SHA33" s="22"/>
      <c r="SHB33" s="15"/>
      <c r="SHC33" s="23"/>
      <c r="SHD33" s="21"/>
      <c r="SHE33"/>
      <c r="SHF33" s="4"/>
      <c r="SHG33" s="4"/>
      <c r="SHH33"/>
      <c r="SHI33" s="22"/>
      <c r="SHJ33" s="22"/>
      <c r="SHK33" s="22"/>
      <c r="SHL33" s="15"/>
      <c r="SHM33" s="23"/>
      <c r="SHN33" s="21"/>
      <c r="SHO33"/>
      <c r="SHP33" s="4"/>
      <c r="SHQ33" s="4"/>
      <c r="SHR33"/>
      <c r="SHS33" s="22"/>
      <c r="SHT33" s="22"/>
      <c r="SHU33" s="22"/>
      <c r="SHV33" s="15"/>
      <c r="SHW33" s="23"/>
      <c r="SHX33" s="21"/>
      <c r="SHY33"/>
      <c r="SHZ33" s="4"/>
      <c r="SIA33" s="4"/>
      <c r="SIB33"/>
      <c r="SIC33" s="22"/>
      <c r="SID33" s="22"/>
      <c r="SIE33" s="22"/>
      <c r="SIF33" s="15"/>
      <c r="SIG33" s="23"/>
      <c r="SIH33" s="21"/>
      <c r="SII33"/>
      <c r="SIJ33" s="4"/>
      <c r="SIK33" s="4"/>
      <c r="SIL33"/>
      <c r="SIM33" s="22"/>
      <c r="SIN33" s="22"/>
      <c r="SIO33" s="22"/>
      <c r="SIP33" s="15"/>
      <c r="SIQ33" s="23"/>
      <c r="SIR33" s="21"/>
      <c r="SIS33"/>
      <c r="SIT33" s="4"/>
      <c r="SIU33" s="4"/>
      <c r="SIV33"/>
      <c r="SIW33" s="22"/>
      <c r="SIX33" s="22"/>
      <c r="SIY33" s="22"/>
      <c r="SIZ33" s="15"/>
      <c r="SJA33" s="23"/>
      <c r="SJB33" s="21"/>
      <c r="SJC33"/>
      <c r="SJD33" s="4"/>
      <c r="SJE33" s="4"/>
      <c r="SJF33"/>
      <c r="SJG33" s="22"/>
      <c r="SJH33" s="22"/>
      <c r="SJI33" s="22"/>
      <c r="SJJ33" s="15"/>
      <c r="SJK33" s="23"/>
      <c r="SJL33" s="21"/>
      <c r="SJM33"/>
      <c r="SJN33" s="4"/>
      <c r="SJO33" s="4"/>
      <c r="SJP33"/>
      <c r="SJQ33" s="22"/>
      <c r="SJR33" s="22"/>
      <c r="SJS33" s="22"/>
      <c r="SJT33" s="15"/>
      <c r="SJU33" s="23"/>
      <c r="SJV33" s="21"/>
      <c r="SJW33"/>
      <c r="SJX33" s="4"/>
      <c r="SJY33" s="4"/>
      <c r="SJZ33"/>
      <c r="SKA33" s="22"/>
      <c r="SKB33" s="22"/>
      <c r="SKC33" s="22"/>
      <c r="SKD33" s="15"/>
      <c r="SKE33" s="23"/>
      <c r="SKF33" s="21"/>
      <c r="SKG33"/>
      <c r="SKH33" s="4"/>
      <c r="SKI33" s="4"/>
      <c r="SKJ33"/>
      <c r="SKK33" s="22"/>
      <c r="SKL33" s="22"/>
      <c r="SKM33" s="22"/>
      <c r="SKN33" s="15"/>
      <c r="SKO33" s="23"/>
      <c r="SKP33" s="21"/>
      <c r="SKQ33"/>
      <c r="SKR33" s="4"/>
      <c r="SKS33" s="4"/>
      <c r="SKT33"/>
      <c r="SKU33" s="22"/>
      <c r="SKV33" s="22"/>
      <c r="SKW33" s="22"/>
      <c r="SKX33" s="15"/>
      <c r="SKY33" s="23"/>
      <c r="SKZ33" s="21"/>
      <c r="SLA33"/>
      <c r="SLB33" s="4"/>
      <c r="SLC33" s="4"/>
      <c r="SLD33"/>
      <c r="SLE33" s="22"/>
      <c r="SLF33" s="22"/>
      <c r="SLG33" s="22"/>
      <c r="SLH33" s="15"/>
      <c r="SLI33" s="23"/>
      <c r="SLJ33" s="21"/>
      <c r="SLK33"/>
      <c r="SLL33" s="4"/>
      <c r="SLM33" s="4"/>
      <c r="SLN33"/>
      <c r="SLO33" s="22"/>
      <c r="SLP33" s="22"/>
      <c r="SLQ33" s="22"/>
      <c r="SLR33" s="15"/>
      <c r="SLS33" s="23"/>
      <c r="SLT33" s="21"/>
      <c r="SLU33"/>
      <c r="SLV33" s="4"/>
      <c r="SLW33" s="4"/>
      <c r="SLX33"/>
      <c r="SLY33" s="22"/>
      <c r="SLZ33" s="22"/>
      <c r="SMA33" s="22"/>
      <c r="SMB33" s="15"/>
      <c r="SMC33" s="23"/>
      <c r="SMD33" s="21"/>
      <c r="SME33"/>
      <c r="SMF33" s="4"/>
      <c r="SMG33" s="4"/>
      <c r="SMH33"/>
      <c r="SMI33" s="22"/>
      <c r="SMJ33" s="22"/>
      <c r="SMK33" s="22"/>
      <c r="SML33" s="15"/>
      <c r="SMM33" s="23"/>
      <c r="SMN33" s="21"/>
      <c r="SMO33"/>
      <c r="SMP33" s="4"/>
      <c r="SMQ33" s="4"/>
      <c r="SMR33"/>
      <c r="SMS33" s="22"/>
      <c r="SMT33" s="22"/>
      <c r="SMU33" s="22"/>
      <c r="SMV33" s="15"/>
      <c r="SMW33" s="23"/>
      <c r="SMX33" s="21"/>
      <c r="SMY33"/>
      <c r="SMZ33" s="4"/>
      <c r="SNA33" s="4"/>
      <c r="SNB33"/>
      <c r="SNC33" s="22"/>
      <c r="SND33" s="22"/>
      <c r="SNE33" s="22"/>
      <c r="SNF33" s="15"/>
      <c r="SNG33" s="23"/>
      <c r="SNH33" s="21"/>
      <c r="SNI33"/>
      <c r="SNJ33" s="4"/>
      <c r="SNK33" s="4"/>
      <c r="SNL33"/>
      <c r="SNM33" s="22"/>
      <c r="SNN33" s="22"/>
      <c r="SNO33" s="22"/>
      <c r="SNP33" s="15"/>
      <c r="SNQ33" s="23"/>
      <c r="SNR33" s="21"/>
      <c r="SNS33"/>
      <c r="SNT33" s="4"/>
      <c r="SNU33" s="4"/>
      <c r="SNV33"/>
      <c r="SNW33" s="22"/>
      <c r="SNX33" s="22"/>
      <c r="SNY33" s="22"/>
      <c r="SNZ33" s="15"/>
      <c r="SOA33" s="23"/>
      <c r="SOB33" s="21"/>
      <c r="SOC33"/>
      <c r="SOD33" s="4"/>
      <c r="SOE33" s="4"/>
      <c r="SOF33"/>
      <c r="SOG33" s="22"/>
      <c r="SOH33" s="22"/>
      <c r="SOI33" s="22"/>
      <c r="SOJ33" s="15"/>
      <c r="SOK33" s="23"/>
      <c r="SOL33" s="21"/>
      <c r="SOM33"/>
      <c r="SON33" s="4"/>
      <c r="SOO33" s="4"/>
      <c r="SOP33"/>
      <c r="SOQ33" s="22"/>
      <c r="SOR33" s="22"/>
      <c r="SOS33" s="22"/>
      <c r="SOT33" s="15"/>
      <c r="SOU33" s="23"/>
      <c r="SOV33" s="21"/>
      <c r="SOW33"/>
      <c r="SOX33" s="4"/>
      <c r="SOY33" s="4"/>
      <c r="SOZ33"/>
      <c r="SPA33" s="22"/>
      <c r="SPB33" s="22"/>
      <c r="SPC33" s="22"/>
      <c r="SPD33" s="15"/>
      <c r="SPE33" s="23"/>
      <c r="SPF33" s="21"/>
      <c r="SPG33"/>
      <c r="SPH33" s="4"/>
      <c r="SPI33" s="4"/>
      <c r="SPJ33"/>
      <c r="SPK33" s="22"/>
      <c r="SPL33" s="22"/>
      <c r="SPM33" s="22"/>
      <c r="SPN33" s="15"/>
      <c r="SPO33" s="23"/>
      <c r="SPP33" s="21"/>
      <c r="SPQ33"/>
      <c r="SPR33" s="4"/>
      <c r="SPS33" s="4"/>
      <c r="SPT33"/>
      <c r="SPU33" s="22"/>
      <c r="SPV33" s="22"/>
      <c r="SPW33" s="22"/>
      <c r="SPX33" s="15"/>
      <c r="SPY33" s="23"/>
      <c r="SPZ33" s="21"/>
      <c r="SQA33"/>
      <c r="SQB33" s="4"/>
      <c r="SQC33" s="4"/>
      <c r="SQD33"/>
      <c r="SQE33" s="22"/>
      <c r="SQF33" s="22"/>
      <c r="SQG33" s="22"/>
      <c r="SQH33" s="15"/>
      <c r="SQI33" s="23"/>
      <c r="SQJ33" s="21"/>
      <c r="SQK33"/>
      <c r="SQL33" s="4"/>
      <c r="SQM33" s="4"/>
      <c r="SQN33"/>
      <c r="SQO33" s="22"/>
      <c r="SQP33" s="22"/>
      <c r="SQQ33" s="22"/>
      <c r="SQR33" s="15"/>
      <c r="SQS33" s="23"/>
      <c r="SQT33" s="21"/>
      <c r="SQU33"/>
      <c r="SQV33" s="4"/>
      <c r="SQW33" s="4"/>
      <c r="SQX33"/>
      <c r="SQY33" s="22"/>
      <c r="SQZ33" s="22"/>
      <c r="SRA33" s="22"/>
      <c r="SRB33" s="15"/>
      <c r="SRC33" s="23"/>
      <c r="SRD33" s="21"/>
      <c r="SRE33"/>
      <c r="SRF33" s="4"/>
      <c r="SRG33" s="4"/>
      <c r="SRH33"/>
      <c r="SRI33" s="22"/>
      <c r="SRJ33" s="22"/>
      <c r="SRK33" s="22"/>
      <c r="SRL33" s="15"/>
      <c r="SRM33" s="23"/>
      <c r="SRN33" s="21"/>
      <c r="SRO33"/>
      <c r="SRP33" s="4"/>
      <c r="SRQ33" s="4"/>
      <c r="SRR33"/>
      <c r="SRS33" s="22"/>
      <c r="SRT33" s="22"/>
      <c r="SRU33" s="22"/>
      <c r="SRV33" s="15"/>
      <c r="SRW33" s="23"/>
      <c r="SRX33" s="21"/>
      <c r="SRY33"/>
      <c r="SRZ33" s="4"/>
      <c r="SSA33" s="4"/>
      <c r="SSB33"/>
      <c r="SSC33" s="22"/>
      <c r="SSD33" s="22"/>
      <c r="SSE33" s="22"/>
      <c r="SSF33" s="15"/>
      <c r="SSG33" s="23"/>
      <c r="SSH33" s="21"/>
      <c r="SSI33"/>
      <c r="SSJ33" s="4"/>
      <c r="SSK33" s="4"/>
      <c r="SSL33"/>
      <c r="SSM33" s="22"/>
      <c r="SSN33" s="22"/>
      <c r="SSO33" s="22"/>
      <c r="SSP33" s="15"/>
      <c r="SSQ33" s="23"/>
      <c r="SSR33" s="21"/>
      <c r="SSS33"/>
      <c r="SST33" s="4"/>
      <c r="SSU33" s="4"/>
      <c r="SSV33"/>
      <c r="SSW33" s="22"/>
      <c r="SSX33" s="22"/>
      <c r="SSY33" s="22"/>
      <c r="SSZ33" s="15"/>
      <c r="STA33" s="23"/>
      <c r="STB33" s="21"/>
      <c r="STC33"/>
      <c r="STD33" s="4"/>
      <c r="STE33" s="4"/>
      <c r="STF33"/>
      <c r="STG33" s="22"/>
      <c r="STH33" s="22"/>
      <c r="STI33" s="22"/>
      <c r="STJ33" s="15"/>
      <c r="STK33" s="23"/>
      <c r="STL33" s="21"/>
      <c r="STM33"/>
      <c r="STN33" s="4"/>
      <c r="STO33" s="4"/>
      <c r="STP33"/>
      <c r="STQ33" s="22"/>
      <c r="STR33" s="22"/>
      <c r="STS33" s="22"/>
      <c r="STT33" s="15"/>
      <c r="STU33" s="23"/>
      <c r="STV33" s="21"/>
      <c r="STW33"/>
      <c r="STX33" s="4"/>
      <c r="STY33" s="4"/>
      <c r="STZ33"/>
      <c r="SUA33" s="22"/>
      <c r="SUB33" s="22"/>
      <c r="SUC33" s="22"/>
      <c r="SUD33" s="15"/>
      <c r="SUE33" s="23"/>
      <c r="SUF33" s="21"/>
      <c r="SUG33"/>
      <c r="SUH33" s="4"/>
      <c r="SUI33" s="4"/>
      <c r="SUJ33"/>
      <c r="SUK33" s="22"/>
      <c r="SUL33" s="22"/>
      <c r="SUM33" s="22"/>
      <c r="SUN33" s="15"/>
      <c r="SUO33" s="23"/>
      <c r="SUP33" s="21"/>
      <c r="SUQ33"/>
      <c r="SUR33" s="4"/>
      <c r="SUS33" s="4"/>
      <c r="SUT33"/>
      <c r="SUU33" s="22"/>
      <c r="SUV33" s="22"/>
      <c r="SUW33" s="22"/>
      <c r="SUX33" s="15"/>
      <c r="SUY33" s="23"/>
      <c r="SUZ33" s="21"/>
      <c r="SVA33"/>
      <c r="SVB33" s="4"/>
      <c r="SVC33" s="4"/>
      <c r="SVD33"/>
      <c r="SVE33" s="22"/>
      <c r="SVF33" s="22"/>
      <c r="SVG33" s="22"/>
      <c r="SVH33" s="15"/>
      <c r="SVI33" s="23"/>
      <c r="SVJ33" s="21"/>
      <c r="SVK33"/>
      <c r="SVL33" s="4"/>
      <c r="SVM33" s="4"/>
      <c r="SVN33"/>
      <c r="SVO33" s="22"/>
      <c r="SVP33" s="22"/>
      <c r="SVQ33" s="22"/>
      <c r="SVR33" s="15"/>
      <c r="SVS33" s="23"/>
      <c r="SVT33" s="21"/>
      <c r="SVU33"/>
      <c r="SVV33" s="4"/>
      <c r="SVW33" s="4"/>
      <c r="SVX33"/>
      <c r="SVY33" s="22"/>
      <c r="SVZ33" s="22"/>
      <c r="SWA33" s="22"/>
      <c r="SWB33" s="15"/>
      <c r="SWC33" s="23"/>
      <c r="SWD33" s="21"/>
      <c r="SWE33"/>
      <c r="SWF33" s="4"/>
      <c r="SWG33" s="4"/>
      <c r="SWH33"/>
      <c r="SWI33" s="22"/>
      <c r="SWJ33" s="22"/>
      <c r="SWK33" s="22"/>
      <c r="SWL33" s="15"/>
      <c r="SWM33" s="23"/>
      <c r="SWN33" s="21"/>
      <c r="SWO33"/>
      <c r="SWP33" s="4"/>
      <c r="SWQ33" s="4"/>
      <c r="SWR33"/>
      <c r="SWS33" s="22"/>
      <c r="SWT33" s="22"/>
      <c r="SWU33" s="22"/>
      <c r="SWV33" s="15"/>
      <c r="SWW33" s="23"/>
      <c r="SWX33" s="21"/>
      <c r="SWY33"/>
      <c r="SWZ33" s="4"/>
      <c r="SXA33" s="4"/>
      <c r="SXB33"/>
      <c r="SXC33" s="22"/>
      <c r="SXD33" s="22"/>
      <c r="SXE33" s="22"/>
      <c r="SXF33" s="15"/>
      <c r="SXG33" s="23"/>
      <c r="SXH33" s="21"/>
      <c r="SXI33"/>
      <c r="SXJ33" s="4"/>
      <c r="SXK33" s="4"/>
      <c r="SXL33"/>
      <c r="SXM33" s="22"/>
      <c r="SXN33" s="22"/>
      <c r="SXO33" s="22"/>
      <c r="SXP33" s="15"/>
      <c r="SXQ33" s="23"/>
      <c r="SXR33" s="21"/>
      <c r="SXS33"/>
      <c r="SXT33" s="4"/>
      <c r="SXU33" s="4"/>
      <c r="SXV33"/>
      <c r="SXW33" s="22"/>
      <c r="SXX33" s="22"/>
      <c r="SXY33" s="22"/>
      <c r="SXZ33" s="15"/>
      <c r="SYA33" s="23"/>
      <c r="SYB33" s="21"/>
      <c r="SYC33"/>
      <c r="SYD33" s="4"/>
      <c r="SYE33" s="4"/>
      <c r="SYF33"/>
      <c r="SYG33" s="22"/>
      <c r="SYH33" s="22"/>
      <c r="SYI33" s="22"/>
      <c r="SYJ33" s="15"/>
      <c r="SYK33" s="23"/>
      <c r="SYL33" s="21"/>
      <c r="SYM33"/>
      <c r="SYN33" s="4"/>
      <c r="SYO33" s="4"/>
      <c r="SYP33"/>
      <c r="SYQ33" s="22"/>
      <c r="SYR33" s="22"/>
      <c r="SYS33" s="22"/>
      <c r="SYT33" s="15"/>
      <c r="SYU33" s="23"/>
      <c r="SYV33" s="21"/>
      <c r="SYW33"/>
      <c r="SYX33" s="4"/>
      <c r="SYY33" s="4"/>
      <c r="SYZ33"/>
      <c r="SZA33" s="22"/>
      <c r="SZB33" s="22"/>
      <c r="SZC33" s="22"/>
      <c r="SZD33" s="15"/>
      <c r="SZE33" s="23"/>
      <c r="SZF33" s="21"/>
      <c r="SZG33"/>
      <c r="SZH33" s="4"/>
      <c r="SZI33" s="4"/>
      <c r="SZJ33"/>
      <c r="SZK33" s="22"/>
      <c r="SZL33" s="22"/>
      <c r="SZM33" s="22"/>
      <c r="SZN33" s="15"/>
      <c r="SZO33" s="23"/>
      <c r="SZP33" s="21"/>
      <c r="SZQ33"/>
      <c r="SZR33" s="4"/>
      <c r="SZS33" s="4"/>
      <c r="SZT33"/>
      <c r="SZU33" s="22"/>
      <c r="SZV33" s="22"/>
      <c r="SZW33" s="22"/>
      <c r="SZX33" s="15"/>
      <c r="SZY33" s="23"/>
      <c r="SZZ33" s="21"/>
      <c r="TAA33"/>
      <c r="TAB33" s="4"/>
      <c r="TAC33" s="4"/>
      <c r="TAD33"/>
      <c r="TAE33" s="22"/>
      <c r="TAF33" s="22"/>
      <c r="TAG33" s="22"/>
      <c r="TAH33" s="15"/>
      <c r="TAI33" s="23"/>
      <c r="TAJ33" s="21"/>
      <c r="TAK33"/>
      <c r="TAL33" s="4"/>
      <c r="TAM33" s="4"/>
      <c r="TAN33"/>
      <c r="TAO33" s="22"/>
      <c r="TAP33" s="22"/>
      <c r="TAQ33" s="22"/>
      <c r="TAR33" s="15"/>
      <c r="TAS33" s="23"/>
      <c r="TAT33" s="21"/>
      <c r="TAU33"/>
      <c r="TAV33" s="4"/>
      <c r="TAW33" s="4"/>
      <c r="TAX33"/>
      <c r="TAY33" s="22"/>
      <c r="TAZ33" s="22"/>
      <c r="TBA33" s="22"/>
      <c r="TBB33" s="15"/>
      <c r="TBC33" s="23"/>
      <c r="TBD33" s="21"/>
      <c r="TBE33"/>
      <c r="TBF33" s="4"/>
      <c r="TBG33" s="4"/>
      <c r="TBH33"/>
      <c r="TBI33" s="22"/>
      <c r="TBJ33" s="22"/>
      <c r="TBK33" s="22"/>
      <c r="TBL33" s="15"/>
      <c r="TBM33" s="23"/>
      <c r="TBN33" s="21"/>
      <c r="TBO33"/>
      <c r="TBP33" s="4"/>
      <c r="TBQ33" s="4"/>
      <c r="TBR33"/>
      <c r="TBS33" s="22"/>
      <c r="TBT33" s="22"/>
      <c r="TBU33" s="22"/>
      <c r="TBV33" s="15"/>
      <c r="TBW33" s="23"/>
      <c r="TBX33" s="21"/>
      <c r="TBY33"/>
      <c r="TBZ33" s="4"/>
      <c r="TCA33" s="4"/>
      <c r="TCB33"/>
      <c r="TCC33" s="22"/>
      <c r="TCD33" s="22"/>
      <c r="TCE33" s="22"/>
      <c r="TCF33" s="15"/>
      <c r="TCG33" s="23"/>
      <c r="TCH33" s="21"/>
      <c r="TCI33"/>
      <c r="TCJ33" s="4"/>
      <c r="TCK33" s="4"/>
      <c r="TCL33"/>
      <c r="TCM33" s="22"/>
      <c r="TCN33" s="22"/>
      <c r="TCO33" s="22"/>
      <c r="TCP33" s="15"/>
      <c r="TCQ33" s="23"/>
      <c r="TCR33" s="21"/>
      <c r="TCS33"/>
      <c r="TCT33" s="4"/>
      <c r="TCU33" s="4"/>
      <c r="TCV33"/>
      <c r="TCW33" s="22"/>
      <c r="TCX33" s="22"/>
      <c r="TCY33" s="22"/>
      <c r="TCZ33" s="15"/>
      <c r="TDA33" s="23"/>
      <c r="TDB33" s="21"/>
      <c r="TDC33"/>
      <c r="TDD33" s="4"/>
      <c r="TDE33" s="4"/>
      <c r="TDF33"/>
      <c r="TDG33" s="22"/>
      <c r="TDH33" s="22"/>
      <c r="TDI33" s="22"/>
      <c r="TDJ33" s="15"/>
      <c r="TDK33" s="23"/>
      <c r="TDL33" s="21"/>
      <c r="TDM33"/>
      <c r="TDN33" s="4"/>
      <c r="TDO33" s="4"/>
      <c r="TDP33"/>
      <c r="TDQ33" s="22"/>
      <c r="TDR33" s="22"/>
      <c r="TDS33" s="22"/>
      <c r="TDT33" s="15"/>
      <c r="TDU33" s="23"/>
      <c r="TDV33" s="21"/>
      <c r="TDW33"/>
      <c r="TDX33" s="4"/>
      <c r="TDY33" s="4"/>
      <c r="TDZ33"/>
      <c r="TEA33" s="22"/>
      <c r="TEB33" s="22"/>
      <c r="TEC33" s="22"/>
      <c r="TED33" s="15"/>
      <c r="TEE33" s="23"/>
      <c r="TEF33" s="21"/>
      <c r="TEG33"/>
      <c r="TEH33" s="4"/>
      <c r="TEI33" s="4"/>
      <c r="TEJ33"/>
      <c r="TEK33" s="22"/>
      <c r="TEL33" s="22"/>
      <c r="TEM33" s="22"/>
      <c r="TEN33" s="15"/>
      <c r="TEO33" s="23"/>
      <c r="TEP33" s="21"/>
      <c r="TEQ33"/>
      <c r="TER33" s="4"/>
      <c r="TES33" s="4"/>
      <c r="TET33"/>
      <c r="TEU33" s="22"/>
      <c r="TEV33" s="22"/>
      <c r="TEW33" s="22"/>
      <c r="TEX33" s="15"/>
      <c r="TEY33" s="23"/>
      <c r="TEZ33" s="21"/>
      <c r="TFA33"/>
      <c r="TFB33" s="4"/>
      <c r="TFC33" s="4"/>
      <c r="TFD33"/>
      <c r="TFE33" s="22"/>
      <c r="TFF33" s="22"/>
      <c r="TFG33" s="22"/>
      <c r="TFH33" s="15"/>
      <c r="TFI33" s="23"/>
      <c r="TFJ33" s="21"/>
      <c r="TFK33"/>
      <c r="TFL33" s="4"/>
      <c r="TFM33" s="4"/>
      <c r="TFN33"/>
      <c r="TFO33" s="22"/>
      <c r="TFP33" s="22"/>
      <c r="TFQ33" s="22"/>
      <c r="TFR33" s="15"/>
      <c r="TFS33" s="23"/>
      <c r="TFT33" s="21"/>
      <c r="TFU33"/>
      <c r="TFV33" s="4"/>
      <c r="TFW33" s="4"/>
      <c r="TFX33"/>
      <c r="TFY33" s="22"/>
      <c r="TFZ33" s="22"/>
      <c r="TGA33" s="22"/>
      <c r="TGB33" s="15"/>
      <c r="TGC33" s="23"/>
      <c r="TGD33" s="21"/>
      <c r="TGE33"/>
      <c r="TGF33" s="4"/>
      <c r="TGG33" s="4"/>
      <c r="TGH33"/>
      <c r="TGI33" s="22"/>
      <c r="TGJ33" s="22"/>
      <c r="TGK33" s="22"/>
      <c r="TGL33" s="15"/>
      <c r="TGM33" s="23"/>
      <c r="TGN33" s="21"/>
      <c r="TGO33"/>
      <c r="TGP33" s="4"/>
      <c r="TGQ33" s="4"/>
      <c r="TGR33"/>
      <c r="TGS33" s="22"/>
      <c r="TGT33" s="22"/>
      <c r="TGU33" s="22"/>
      <c r="TGV33" s="15"/>
      <c r="TGW33" s="23"/>
      <c r="TGX33" s="21"/>
      <c r="TGY33"/>
      <c r="TGZ33" s="4"/>
      <c r="THA33" s="4"/>
      <c r="THB33"/>
      <c r="THC33" s="22"/>
      <c r="THD33" s="22"/>
      <c r="THE33" s="22"/>
      <c r="THF33" s="15"/>
      <c r="THG33" s="23"/>
      <c r="THH33" s="21"/>
      <c r="THI33"/>
      <c r="THJ33" s="4"/>
      <c r="THK33" s="4"/>
      <c r="THL33"/>
      <c r="THM33" s="22"/>
      <c r="THN33" s="22"/>
      <c r="THO33" s="22"/>
      <c r="THP33" s="15"/>
      <c r="THQ33" s="23"/>
      <c r="THR33" s="21"/>
      <c r="THS33"/>
      <c r="THT33" s="4"/>
      <c r="THU33" s="4"/>
      <c r="THV33"/>
      <c r="THW33" s="22"/>
      <c r="THX33" s="22"/>
      <c r="THY33" s="22"/>
      <c r="THZ33" s="15"/>
      <c r="TIA33" s="23"/>
      <c r="TIB33" s="21"/>
      <c r="TIC33"/>
      <c r="TID33" s="4"/>
      <c r="TIE33" s="4"/>
      <c r="TIF33"/>
      <c r="TIG33" s="22"/>
      <c r="TIH33" s="22"/>
      <c r="TII33" s="22"/>
      <c r="TIJ33" s="15"/>
      <c r="TIK33" s="23"/>
      <c r="TIL33" s="21"/>
      <c r="TIM33"/>
      <c r="TIN33" s="4"/>
      <c r="TIO33" s="4"/>
      <c r="TIP33"/>
      <c r="TIQ33" s="22"/>
      <c r="TIR33" s="22"/>
      <c r="TIS33" s="22"/>
      <c r="TIT33" s="15"/>
      <c r="TIU33" s="23"/>
      <c r="TIV33" s="21"/>
      <c r="TIW33"/>
      <c r="TIX33" s="4"/>
      <c r="TIY33" s="4"/>
      <c r="TIZ33"/>
      <c r="TJA33" s="22"/>
      <c r="TJB33" s="22"/>
      <c r="TJC33" s="22"/>
      <c r="TJD33" s="15"/>
      <c r="TJE33" s="23"/>
      <c r="TJF33" s="21"/>
      <c r="TJG33"/>
      <c r="TJH33" s="4"/>
      <c r="TJI33" s="4"/>
      <c r="TJJ33"/>
      <c r="TJK33" s="22"/>
      <c r="TJL33" s="22"/>
      <c r="TJM33" s="22"/>
      <c r="TJN33" s="15"/>
      <c r="TJO33" s="23"/>
      <c r="TJP33" s="21"/>
      <c r="TJQ33"/>
      <c r="TJR33" s="4"/>
      <c r="TJS33" s="4"/>
      <c r="TJT33"/>
      <c r="TJU33" s="22"/>
      <c r="TJV33" s="22"/>
      <c r="TJW33" s="22"/>
      <c r="TJX33" s="15"/>
      <c r="TJY33" s="23"/>
      <c r="TJZ33" s="21"/>
      <c r="TKA33"/>
      <c r="TKB33" s="4"/>
      <c r="TKC33" s="4"/>
      <c r="TKD33"/>
      <c r="TKE33" s="22"/>
      <c r="TKF33" s="22"/>
      <c r="TKG33" s="22"/>
      <c r="TKH33" s="15"/>
      <c r="TKI33" s="23"/>
      <c r="TKJ33" s="21"/>
      <c r="TKK33"/>
      <c r="TKL33" s="4"/>
      <c r="TKM33" s="4"/>
      <c r="TKN33"/>
      <c r="TKO33" s="22"/>
      <c r="TKP33" s="22"/>
      <c r="TKQ33" s="22"/>
      <c r="TKR33" s="15"/>
      <c r="TKS33" s="23"/>
      <c r="TKT33" s="21"/>
      <c r="TKU33"/>
      <c r="TKV33" s="4"/>
      <c r="TKW33" s="4"/>
      <c r="TKX33"/>
      <c r="TKY33" s="22"/>
      <c r="TKZ33" s="22"/>
      <c r="TLA33" s="22"/>
      <c r="TLB33" s="15"/>
      <c r="TLC33" s="23"/>
      <c r="TLD33" s="21"/>
      <c r="TLE33"/>
      <c r="TLF33" s="4"/>
      <c r="TLG33" s="4"/>
      <c r="TLH33"/>
      <c r="TLI33" s="22"/>
      <c r="TLJ33" s="22"/>
      <c r="TLK33" s="22"/>
      <c r="TLL33" s="15"/>
      <c r="TLM33" s="23"/>
      <c r="TLN33" s="21"/>
      <c r="TLO33"/>
      <c r="TLP33" s="4"/>
      <c r="TLQ33" s="4"/>
      <c r="TLR33"/>
      <c r="TLS33" s="22"/>
      <c r="TLT33" s="22"/>
      <c r="TLU33" s="22"/>
      <c r="TLV33" s="15"/>
      <c r="TLW33" s="23"/>
      <c r="TLX33" s="21"/>
      <c r="TLY33"/>
      <c r="TLZ33" s="4"/>
      <c r="TMA33" s="4"/>
      <c r="TMB33"/>
      <c r="TMC33" s="22"/>
      <c r="TMD33" s="22"/>
      <c r="TME33" s="22"/>
      <c r="TMF33" s="15"/>
      <c r="TMG33" s="23"/>
      <c r="TMH33" s="21"/>
      <c r="TMI33"/>
      <c r="TMJ33" s="4"/>
      <c r="TMK33" s="4"/>
      <c r="TML33"/>
      <c r="TMM33" s="22"/>
      <c r="TMN33" s="22"/>
      <c r="TMO33" s="22"/>
      <c r="TMP33" s="15"/>
      <c r="TMQ33" s="23"/>
      <c r="TMR33" s="21"/>
      <c r="TMS33"/>
      <c r="TMT33" s="4"/>
      <c r="TMU33" s="4"/>
      <c r="TMV33"/>
      <c r="TMW33" s="22"/>
      <c r="TMX33" s="22"/>
      <c r="TMY33" s="22"/>
      <c r="TMZ33" s="15"/>
      <c r="TNA33" s="23"/>
      <c r="TNB33" s="21"/>
      <c r="TNC33"/>
      <c r="TND33" s="4"/>
      <c r="TNE33" s="4"/>
      <c r="TNF33"/>
      <c r="TNG33" s="22"/>
      <c r="TNH33" s="22"/>
      <c r="TNI33" s="22"/>
      <c r="TNJ33" s="15"/>
      <c r="TNK33" s="23"/>
      <c r="TNL33" s="21"/>
      <c r="TNM33"/>
      <c r="TNN33" s="4"/>
      <c r="TNO33" s="4"/>
      <c r="TNP33"/>
      <c r="TNQ33" s="22"/>
      <c r="TNR33" s="22"/>
      <c r="TNS33" s="22"/>
      <c r="TNT33" s="15"/>
      <c r="TNU33" s="23"/>
      <c r="TNV33" s="21"/>
      <c r="TNW33"/>
      <c r="TNX33" s="4"/>
      <c r="TNY33" s="4"/>
      <c r="TNZ33"/>
      <c r="TOA33" s="22"/>
      <c r="TOB33" s="22"/>
      <c r="TOC33" s="22"/>
      <c r="TOD33" s="15"/>
      <c r="TOE33" s="23"/>
      <c r="TOF33" s="21"/>
      <c r="TOG33"/>
      <c r="TOH33" s="4"/>
      <c r="TOI33" s="4"/>
      <c r="TOJ33"/>
      <c r="TOK33" s="22"/>
      <c r="TOL33" s="22"/>
      <c r="TOM33" s="22"/>
      <c r="TON33" s="15"/>
      <c r="TOO33" s="23"/>
      <c r="TOP33" s="21"/>
      <c r="TOQ33"/>
      <c r="TOR33" s="4"/>
      <c r="TOS33" s="4"/>
      <c r="TOT33"/>
      <c r="TOU33" s="22"/>
      <c r="TOV33" s="22"/>
      <c r="TOW33" s="22"/>
      <c r="TOX33" s="15"/>
      <c r="TOY33" s="23"/>
      <c r="TOZ33" s="21"/>
      <c r="TPA33"/>
      <c r="TPB33" s="4"/>
      <c r="TPC33" s="4"/>
      <c r="TPD33"/>
      <c r="TPE33" s="22"/>
      <c r="TPF33" s="22"/>
      <c r="TPG33" s="22"/>
      <c r="TPH33" s="15"/>
      <c r="TPI33" s="23"/>
      <c r="TPJ33" s="21"/>
      <c r="TPK33"/>
      <c r="TPL33" s="4"/>
      <c r="TPM33" s="4"/>
      <c r="TPN33"/>
      <c r="TPO33" s="22"/>
      <c r="TPP33" s="22"/>
      <c r="TPQ33" s="22"/>
      <c r="TPR33" s="15"/>
      <c r="TPS33" s="23"/>
      <c r="TPT33" s="21"/>
      <c r="TPU33"/>
      <c r="TPV33" s="4"/>
      <c r="TPW33" s="4"/>
      <c r="TPX33"/>
      <c r="TPY33" s="22"/>
      <c r="TPZ33" s="22"/>
      <c r="TQA33" s="22"/>
      <c r="TQB33" s="15"/>
      <c r="TQC33" s="23"/>
      <c r="TQD33" s="21"/>
      <c r="TQE33"/>
      <c r="TQF33" s="4"/>
      <c r="TQG33" s="4"/>
      <c r="TQH33"/>
      <c r="TQI33" s="22"/>
      <c r="TQJ33" s="22"/>
      <c r="TQK33" s="22"/>
      <c r="TQL33" s="15"/>
      <c r="TQM33" s="23"/>
      <c r="TQN33" s="21"/>
      <c r="TQO33"/>
      <c r="TQP33" s="4"/>
      <c r="TQQ33" s="4"/>
      <c r="TQR33"/>
      <c r="TQS33" s="22"/>
      <c r="TQT33" s="22"/>
      <c r="TQU33" s="22"/>
      <c r="TQV33" s="15"/>
      <c r="TQW33" s="23"/>
      <c r="TQX33" s="21"/>
      <c r="TQY33"/>
      <c r="TQZ33" s="4"/>
      <c r="TRA33" s="4"/>
      <c r="TRB33"/>
      <c r="TRC33" s="22"/>
      <c r="TRD33" s="22"/>
      <c r="TRE33" s="22"/>
      <c r="TRF33" s="15"/>
      <c r="TRG33" s="23"/>
      <c r="TRH33" s="21"/>
      <c r="TRI33"/>
      <c r="TRJ33" s="4"/>
      <c r="TRK33" s="4"/>
      <c r="TRL33"/>
      <c r="TRM33" s="22"/>
      <c r="TRN33" s="22"/>
      <c r="TRO33" s="22"/>
      <c r="TRP33" s="15"/>
      <c r="TRQ33" s="23"/>
      <c r="TRR33" s="21"/>
      <c r="TRS33"/>
      <c r="TRT33" s="4"/>
      <c r="TRU33" s="4"/>
      <c r="TRV33"/>
      <c r="TRW33" s="22"/>
      <c r="TRX33" s="22"/>
      <c r="TRY33" s="22"/>
      <c r="TRZ33" s="15"/>
      <c r="TSA33" s="23"/>
      <c r="TSB33" s="21"/>
      <c r="TSC33"/>
      <c r="TSD33" s="4"/>
      <c r="TSE33" s="4"/>
      <c r="TSF33"/>
      <c r="TSG33" s="22"/>
      <c r="TSH33" s="22"/>
      <c r="TSI33" s="22"/>
      <c r="TSJ33" s="15"/>
      <c r="TSK33" s="23"/>
      <c r="TSL33" s="21"/>
      <c r="TSM33"/>
      <c r="TSN33" s="4"/>
      <c r="TSO33" s="4"/>
      <c r="TSP33"/>
      <c r="TSQ33" s="22"/>
      <c r="TSR33" s="22"/>
      <c r="TSS33" s="22"/>
      <c r="TST33" s="15"/>
      <c r="TSU33" s="23"/>
      <c r="TSV33" s="21"/>
      <c r="TSW33"/>
      <c r="TSX33" s="4"/>
      <c r="TSY33" s="4"/>
      <c r="TSZ33"/>
      <c r="TTA33" s="22"/>
      <c r="TTB33" s="22"/>
      <c r="TTC33" s="22"/>
      <c r="TTD33" s="15"/>
      <c r="TTE33" s="23"/>
      <c r="TTF33" s="21"/>
      <c r="TTG33"/>
      <c r="TTH33" s="4"/>
      <c r="TTI33" s="4"/>
      <c r="TTJ33"/>
      <c r="TTK33" s="22"/>
      <c r="TTL33" s="22"/>
      <c r="TTM33" s="22"/>
      <c r="TTN33" s="15"/>
      <c r="TTO33" s="23"/>
      <c r="TTP33" s="21"/>
      <c r="TTQ33"/>
      <c r="TTR33" s="4"/>
      <c r="TTS33" s="4"/>
      <c r="TTT33"/>
      <c r="TTU33" s="22"/>
      <c r="TTV33" s="22"/>
      <c r="TTW33" s="22"/>
      <c r="TTX33" s="15"/>
      <c r="TTY33" s="23"/>
      <c r="TTZ33" s="21"/>
      <c r="TUA33"/>
      <c r="TUB33" s="4"/>
      <c r="TUC33" s="4"/>
      <c r="TUD33"/>
      <c r="TUE33" s="22"/>
      <c r="TUF33" s="22"/>
      <c r="TUG33" s="22"/>
      <c r="TUH33" s="15"/>
      <c r="TUI33" s="23"/>
      <c r="TUJ33" s="21"/>
      <c r="TUK33"/>
      <c r="TUL33" s="4"/>
      <c r="TUM33" s="4"/>
      <c r="TUN33"/>
      <c r="TUO33" s="22"/>
      <c r="TUP33" s="22"/>
      <c r="TUQ33" s="22"/>
      <c r="TUR33" s="15"/>
      <c r="TUS33" s="23"/>
      <c r="TUT33" s="21"/>
      <c r="TUU33"/>
      <c r="TUV33" s="4"/>
      <c r="TUW33" s="4"/>
      <c r="TUX33"/>
      <c r="TUY33" s="22"/>
      <c r="TUZ33" s="22"/>
      <c r="TVA33" s="22"/>
      <c r="TVB33" s="15"/>
      <c r="TVC33" s="23"/>
      <c r="TVD33" s="21"/>
      <c r="TVE33"/>
      <c r="TVF33" s="4"/>
      <c r="TVG33" s="4"/>
      <c r="TVH33"/>
      <c r="TVI33" s="22"/>
      <c r="TVJ33" s="22"/>
      <c r="TVK33" s="22"/>
      <c r="TVL33" s="15"/>
      <c r="TVM33" s="23"/>
      <c r="TVN33" s="21"/>
      <c r="TVO33"/>
      <c r="TVP33" s="4"/>
      <c r="TVQ33" s="4"/>
      <c r="TVR33"/>
      <c r="TVS33" s="22"/>
      <c r="TVT33" s="22"/>
      <c r="TVU33" s="22"/>
      <c r="TVV33" s="15"/>
      <c r="TVW33" s="23"/>
      <c r="TVX33" s="21"/>
      <c r="TVY33"/>
      <c r="TVZ33" s="4"/>
      <c r="TWA33" s="4"/>
      <c r="TWB33"/>
      <c r="TWC33" s="22"/>
      <c r="TWD33" s="22"/>
      <c r="TWE33" s="22"/>
      <c r="TWF33" s="15"/>
      <c r="TWG33" s="23"/>
      <c r="TWH33" s="21"/>
      <c r="TWI33"/>
      <c r="TWJ33" s="4"/>
      <c r="TWK33" s="4"/>
      <c r="TWL33"/>
      <c r="TWM33" s="22"/>
      <c r="TWN33" s="22"/>
      <c r="TWO33" s="22"/>
      <c r="TWP33" s="15"/>
      <c r="TWQ33" s="23"/>
      <c r="TWR33" s="21"/>
      <c r="TWS33"/>
      <c r="TWT33" s="4"/>
      <c r="TWU33" s="4"/>
      <c r="TWV33"/>
      <c r="TWW33" s="22"/>
      <c r="TWX33" s="22"/>
      <c r="TWY33" s="22"/>
      <c r="TWZ33" s="15"/>
      <c r="TXA33" s="23"/>
      <c r="TXB33" s="21"/>
      <c r="TXC33"/>
      <c r="TXD33" s="4"/>
      <c r="TXE33" s="4"/>
      <c r="TXF33"/>
      <c r="TXG33" s="22"/>
      <c r="TXH33" s="22"/>
      <c r="TXI33" s="22"/>
      <c r="TXJ33" s="15"/>
      <c r="TXK33" s="23"/>
      <c r="TXL33" s="21"/>
      <c r="TXM33"/>
      <c r="TXN33" s="4"/>
      <c r="TXO33" s="4"/>
      <c r="TXP33"/>
      <c r="TXQ33" s="22"/>
      <c r="TXR33" s="22"/>
      <c r="TXS33" s="22"/>
      <c r="TXT33" s="15"/>
      <c r="TXU33" s="23"/>
      <c r="TXV33" s="21"/>
      <c r="TXW33"/>
      <c r="TXX33" s="4"/>
      <c r="TXY33" s="4"/>
      <c r="TXZ33"/>
      <c r="TYA33" s="22"/>
      <c r="TYB33" s="22"/>
      <c r="TYC33" s="22"/>
      <c r="TYD33" s="15"/>
      <c r="TYE33" s="23"/>
      <c r="TYF33" s="21"/>
      <c r="TYG33"/>
      <c r="TYH33" s="4"/>
      <c r="TYI33" s="4"/>
      <c r="TYJ33"/>
      <c r="TYK33" s="22"/>
      <c r="TYL33" s="22"/>
      <c r="TYM33" s="22"/>
      <c r="TYN33" s="15"/>
      <c r="TYO33" s="23"/>
      <c r="TYP33" s="21"/>
      <c r="TYQ33"/>
      <c r="TYR33" s="4"/>
      <c r="TYS33" s="4"/>
      <c r="TYT33"/>
      <c r="TYU33" s="22"/>
      <c r="TYV33" s="22"/>
      <c r="TYW33" s="22"/>
      <c r="TYX33" s="15"/>
      <c r="TYY33" s="23"/>
      <c r="TYZ33" s="21"/>
      <c r="TZA33"/>
      <c r="TZB33" s="4"/>
      <c r="TZC33" s="4"/>
      <c r="TZD33"/>
      <c r="TZE33" s="22"/>
      <c r="TZF33" s="22"/>
      <c r="TZG33" s="22"/>
      <c r="TZH33" s="15"/>
      <c r="TZI33" s="23"/>
      <c r="TZJ33" s="21"/>
      <c r="TZK33"/>
      <c r="TZL33" s="4"/>
      <c r="TZM33" s="4"/>
      <c r="TZN33"/>
      <c r="TZO33" s="22"/>
      <c r="TZP33" s="22"/>
      <c r="TZQ33" s="22"/>
      <c r="TZR33" s="15"/>
      <c r="TZS33" s="23"/>
      <c r="TZT33" s="21"/>
      <c r="TZU33"/>
      <c r="TZV33" s="4"/>
      <c r="TZW33" s="4"/>
      <c r="TZX33"/>
      <c r="TZY33" s="22"/>
      <c r="TZZ33" s="22"/>
      <c r="UAA33" s="22"/>
      <c r="UAB33" s="15"/>
      <c r="UAC33" s="23"/>
      <c r="UAD33" s="21"/>
      <c r="UAE33"/>
      <c r="UAF33" s="4"/>
      <c r="UAG33" s="4"/>
      <c r="UAH33"/>
      <c r="UAI33" s="22"/>
      <c r="UAJ33" s="22"/>
      <c r="UAK33" s="22"/>
      <c r="UAL33" s="15"/>
      <c r="UAM33" s="23"/>
      <c r="UAN33" s="21"/>
      <c r="UAO33"/>
      <c r="UAP33" s="4"/>
      <c r="UAQ33" s="4"/>
      <c r="UAR33"/>
      <c r="UAS33" s="22"/>
      <c r="UAT33" s="22"/>
      <c r="UAU33" s="22"/>
      <c r="UAV33" s="15"/>
      <c r="UAW33" s="23"/>
      <c r="UAX33" s="21"/>
      <c r="UAY33"/>
      <c r="UAZ33" s="4"/>
      <c r="UBA33" s="4"/>
      <c r="UBB33"/>
      <c r="UBC33" s="22"/>
      <c r="UBD33" s="22"/>
      <c r="UBE33" s="22"/>
      <c r="UBF33" s="15"/>
      <c r="UBG33" s="23"/>
      <c r="UBH33" s="21"/>
      <c r="UBI33"/>
      <c r="UBJ33" s="4"/>
      <c r="UBK33" s="4"/>
      <c r="UBL33"/>
      <c r="UBM33" s="22"/>
      <c r="UBN33" s="22"/>
      <c r="UBO33" s="22"/>
      <c r="UBP33" s="15"/>
      <c r="UBQ33" s="23"/>
      <c r="UBR33" s="21"/>
      <c r="UBS33"/>
      <c r="UBT33" s="4"/>
      <c r="UBU33" s="4"/>
      <c r="UBV33"/>
      <c r="UBW33" s="22"/>
      <c r="UBX33" s="22"/>
      <c r="UBY33" s="22"/>
      <c r="UBZ33" s="15"/>
      <c r="UCA33" s="23"/>
      <c r="UCB33" s="21"/>
      <c r="UCC33"/>
      <c r="UCD33" s="4"/>
      <c r="UCE33" s="4"/>
      <c r="UCF33"/>
      <c r="UCG33" s="22"/>
      <c r="UCH33" s="22"/>
      <c r="UCI33" s="22"/>
      <c r="UCJ33" s="15"/>
      <c r="UCK33" s="23"/>
      <c r="UCL33" s="21"/>
      <c r="UCM33"/>
      <c r="UCN33" s="4"/>
      <c r="UCO33" s="4"/>
      <c r="UCP33"/>
      <c r="UCQ33" s="22"/>
      <c r="UCR33" s="22"/>
      <c r="UCS33" s="22"/>
      <c r="UCT33" s="15"/>
      <c r="UCU33" s="23"/>
      <c r="UCV33" s="21"/>
      <c r="UCW33"/>
      <c r="UCX33" s="4"/>
      <c r="UCY33" s="4"/>
      <c r="UCZ33"/>
      <c r="UDA33" s="22"/>
      <c r="UDB33" s="22"/>
      <c r="UDC33" s="22"/>
      <c r="UDD33" s="15"/>
      <c r="UDE33" s="23"/>
      <c r="UDF33" s="21"/>
      <c r="UDG33"/>
      <c r="UDH33" s="4"/>
      <c r="UDI33" s="4"/>
      <c r="UDJ33"/>
      <c r="UDK33" s="22"/>
      <c r="UDL33" s="22"/>
      <c r="UDM33" s="22"/>
      <c r="UDN33" s="15"/>
      <c r="UDO33" s="23"/>
      <c r="UDP33" s="21"/>
      <c r="UDQ33"/>
      <c r="UDR33" s="4"/>
      <c r="UDS33" s="4"/>
      <c r="UDT33"/>
      <c r="UDU33" s="22"/>
      <c r="UDV33" s="22"/>
      <c r="UDW33" s="22"/>
      <c r="UDX33" s="15"/>
      <c r="UDY33" s="23"/>
      <c r="UDZ33" s="21"/>
      <c r="UEA33"/>
      <c r="UEB33" s="4"/>
      <c r="UEC33" s="4"/>
      <c r="UED33"/>
      <c r="UEE33" s="22"/>
      <c r="UEF33" s="22"/>
      <c r="UEG33" s="22"/>
      <c r="UEH33" s="15"/>
      <c r="UEI33" s="23"/>
      <c r="UEJ33" s="21"/>
      <c r="UEK33"/>
      <c r="UEL33" s="4"/>
      <c r="UEM33" s="4"/>
      <c r="UEN33"/>
      <c r="UEO33" s="22"/>
      <c r="UEP33" s="22"/>
      <c r="UEQ33" s="22"/>
      <c r="UER33" s="15"/>
      <c r="UES33" s="23"/>
      <c r="UET33" s="21"/>
      <c r="UEU33"/>
      <c r="UEV33" s="4"/>
      <c r="UEW33" s="4"/>
      <c r="UEX33"/>
      <c r="UEY33" s="22"/>
      <c r="UEZ33" s="22"/>
      <c r="UFA33" s="22"/>
      <c r="UFB33" s="15"/>
      <c r="UFC33" s="23"/>
      <c r="UFD33" s="21"/>
      <c r="UFE33"/>
      <c r="UFF33" s="4"/>
      <c r="UFG33" s="4"/>
      <c r="UFH33"/>
      <c r="UFI33" s="22"/>
      <c r="UFJ33" s="22"/>
      <c r="UFK33" s="22"/>
      <c r="UFL33" s="15"/>
      <c r="UFM33" s="23"/>
      <c r="UFN33" s="21"/>
      <c r="UFO33"/>
      <c r="UFP33" s="4"/>
      <c r="UFQ33" s="4"/>
      <c r="UFR33"/>
      <c r="UFS33" s="22"/>
      <c r="UFT33" s="22"/>
      <c r="UFU33" s="22"/>
      <c r="UFV33" s="15"/>
      <c r="UFW33" s="23"/>
      <c r="UFX33" s="21"/>
      <c r="UFY33"/>
      <c r="UFZ33" s="4"/>
      <c r="UGA33" s="4"/>
      <c r="UGB33"/>
      <c r="UGC33" s="22"/>
      <c r="UGD33" s="22"/>
      <c r="UGE33" s="22"/>
      <c r="UGF33" s="15"/>
      <c r="UGG33" s="23"/>
      <c r="UGH33" s="21"/>
      <c r="UGI33"/>
      <c r="UGJ33" s="4"/>
      <c r="UGK33" s="4"/>
      <c r="UGL33"/>
      <c r="UGM33" s="22"/>
      <c r="UGN33" s="22"/>
      <c r="UGO33" s="22"/>
      <c r="UGP33" s="15"/>
      <c r="UGQ33" s="23"/>
      <c r="UGR33" s="21"/>
      <c r="UGS33"/>
      <c r="UGT33" s="4"/>
      <c r="UGU33" s="4"/>
      <c r="UGV33"/>
      <c r="UGW33" s="22"/>
      <c r="UGX33" s="22"/>
      <c r="UGY33" s="22"/>
      <c r="UGZ33" s="15"/>
      <c r="UHA33" s="23"/>
      <c r="UHB33" s="21"/>
      <c r="UHC33"/>
      <c r="UHD33" s="4"/>
      <c r="UHE33" s="4"/>
      <c r="UHF33"/>
      <c r="UHG33" s="22"/>
      <c r="UHH33" s="22"/>
      <c r="UHI33" s="22"/>
      <c r="UHJ33" s="15"/>
      <c r="UHK33" s="23"/>
      <c r="UHL33" s="21"/>
      <c r="UHM33"/>
      <c r="UHN33" s="4"/>
      <c r="UHO33" s="4"/>
      <c r="UHP33"/>
      <c r="UHQ33" s="22"/>
      <c r="UHR33" s="22"/>
      <c r="UHS33" s="22"/>
      <c r="UHT33" s="15"/>
      <c r="UHU33" s="23"/>
      <c r="UHV33" s="21"/>
      <c r="UHW33"/>
      <c r="UHX33" s="4"/>
      <c r="UHY33" s="4"/>
      <c r="UHZ33"/>
      <c r="UIA33" s="22"/>
      <c r="UIB33" s="22"/>
      <c r="UIC33" s="22"/>
      <c r="UID33" s="15"/>
      <c r="UIE33" s="23"/>
      <c r="UIF33" s="21"/>
      <c r="UIG33"/>
      <c r="UIH33" s="4"/>
      <c r="UII33" s="4"/>
      <c r="UIJ33"/>
      <c r="UIK33" s="22"/>
      <c r="UIL33" s="22"/>
      <c r="UIM33" s="22"/>
      <c r="UIN33" s="15"/>
      <c r="UIO33" s="23"/>
      <c r="UIP33" s="21"/>
      <c r="UIQ33"/>
      <c r="UIR33" s="4"/>
      <c r="UIS33" s="4"/>
      <c r="UIT33"/>
      <c r="UIU33" s="22"/>
      <c r="UIV33" s="22"/>
      <c r="UIW33" s="22"/>
      <c r="UIX33" s="15"/>
      <c r="UIY33" s="23"/>
      <c r="UIZ33" s="21"/>
      <c r="UJA33"/>
      <c r="UJB33" s="4"/>
      <c r="UJC33" s="4"/>
      <c r="UJD33"/>
      <c r="UJE33" s="22"/>
      <c r="UJF33" s="22"/>
      <c r="UJG33" s="22"/>
      <c r="UJH33" s="15"/>
      <c r="UJI33" s="23"/>
      <c r="UJJ33" s="21"/>
      <c r="UJK33"/>
      <c r="UJL33" s="4"/>
      <c r="UJM33" s="4"/>
      <c r="UJN33"/>
      <c r="UJO33" s="22"/>
      <c r="UJP33" s="22"/>
      <c r="UJQ33" s="22"/>
      <c r="UJR33" s="15"/>
      <c r="UJS33" s="23"/>
      <c r="UJT33" s="21"/>
      <c r="UJU33"/>
      <c r="UJV33" s="4"/>
      <c r="UJW33" s="4"/>
      <c r="UJX33"/>
      <c r="UJY33" s="22"/>
      <c r="UJZ33" s="22"/>
      <c r="UKA33" s="22"/>
      <c r="UKB33" s="15"/>
      <c r="UKC33" s="23"/>
      <c r="UKD33" s="21"/>
      <c r="UKE33"/>
      <c r="UKF33" s="4"/>
      <c r="UKG33" s="4"/>
      <c r="UKH33"/>
      <c r="UKI33" s="22"/>
      <c r="UKJ33" s="22"/>
      <c r="UKK33" s="22"/>
      <c r="UKL33" s="15"/>
      <c r="UKM33" s="23"/>
      <c r="UKN33" s="21"/>
      <c r="UKO33"/>
      <c r="UKP33" s="4"/>
      <c r="UKQ33" s="4"/>
      <c r="UKR33"/>
      <c r="UKS33" s="22"/>
      <c r="UKT33" s="22"/>
      <c r="UKU33" s="22"/>
      <c r="UKV33" s="15"/>
      <c r="UKW33" s="23"/>
      <c r="UKX33" s="21"/>
      <c r="UKY33"/>
      <c r="UKZ33" s="4"/>
      <c r="ULA33" s="4"/>
      <c r="ULB33"/>
      <c r="ULC33" s="22"/>
      <c r="ULD33" s="22"/>
      <c r="ULE33" s="22"/>
      <c r="ULF33" s="15"/>
      <c r="ULG33" s="23"/>
      <c r="ULH33" s="21"/>
      <c r="ULI33"/>
      <c r="ULJ33" s="4"/>
      <c r="ULK33" s="4"/>
      <c r="ULL33"/>
      <c r="ULM33" s="22"/>
      <c r="ULN33" s="22"/>
      <c r="ULO33" s="22"/>
      <c r="ULP33" s="15"/>
      <c r="ULQ33" s="23"/>
      <c r="ULR33" s="21"/>
      <c r="ULS33"/>
      <c r="ULT33" s="4"/>
      <c r="ULU33" s="4"/>
      <c r="ULV33"/>
      <c r="ULW33" s="22"/>
      <c r="ULX33" s="22"/>
      <c r="ULY33" s="22"/>
      <c r="ULZ33" s="15"/>
      <c r="UMA33" s="23"/>
      <c r="UMB33" s="21"/>
      <c r="UMC33"/>
      <c r="UMD33" s="4"/>
      <c r="UME33" s="4"/>
      <c r="UMF33"/>
      <c r="UMG33" s="22"/>
      <c r="UMH33" s="22"/>
      <c r="UMI33" s="22"/>
      <c r="UMJ33" s="15"/>
      <c r="UMK33" s="23"/>
      <c r="UML33" s="21"/>
      <c r="UMM33"/>
      <c r="UMN33" s="4"/>
      <c r="UMO33" s="4"/>
      <c r="UMP33"/>
      <c r="UMQ33" s="22"/>
      <c r="UMR33" s="22"/>
      <c r="UMS33" s="22"/>
      <c r="UMT33" s="15"/>
      <c r="UMU33" s="23"/>
      <c r="UMV33" s="21"/>
      <c r="UMW33"/>
      <c r="UMX33" s="4"/>
      <c r="UMY33" s="4"/>
      <c r="UMZ33"/>
      <c r="UNA33" s="22"/>
      <c r="UNB33" s="22"/>
      <c r="UNC33" s="22"/>
      <c r="UND33" s="15"/>
      <c r="UNE33" s="23"/>
      <c r="UNF33" s="21"/>
      <c r="UNG33"/>
      <c r="UNH33" s="4"/>
      <c r="UNI33" s="4"/>
      <c r="UNJ33"/>
      <c r="UNK33" s="22"/>
      <c r="UNL33" s="22"/>
      <c r="UNM33" s="22"/>
      <c r="UNN33" s="15"/>
      <c r="UNO33" s="23"/>
      <c r="UNP33" s="21"/>
      <c r="UNQ33"/>
      <c r="UNR33" s="4"/>
      <c r="UNS33" s="4"/>
      <c r="UNT33"/>
      <c r="UNU33" s="22"/>
      <c r="UNV33" s="22"/>
      <c r="UNW33" s="22"/>
      <c r="UNX33" s="15"/>
      <c r="UNY33" s="23"/>
      <c r="UNZ33" s="21"/>
      <c r="UOA33"/>
      <c r="UOB33" s="4"/>
      <c r="UOC33" s="4"/>
      <c r="UOD33"/>
      <c r="UOE33" s="22"/>
      <c r="UOF33" s="22"/>
      <c r="UOG33" s="22"/>
      <c r="UOH33" s="15"/>
      <c r="UOI33" s="23"/>
      <c r="UOJ33" s="21"/>
      <c r="UOK33"/>
      <c r="UOL33" s="4"/>
      <c r="UOM33" s="4"/>
      <c r="UON33"/>
      <c r="UOO33" s="22"/>
      <c r="UOP33" s="22"/>
      <c r="UOQ33" s="22"/>
      <c r="UOR33" s="15"/>
      <c r="UOS33" s="23"/>
      <c r="UOT33" s="21"/>
      <c r="UOU33"/>
      <c r="UOV33" s="4"/>
      <c r="UOW33" s="4"/>
      <c r="UOX33"/>
      <c r="UOY33" s="22"/>
      <c r="UOZ33" s="22"/>
      <c r="UPA33" s="22"/>
      <c r="UPB33" s="15"/>
      <c r="UPC33" s="23"/>
      <c r="UPD33" s="21"/>
      <c r="UPE33"/>
      <c r="UPF33" s="4"/>
      <c r="UPG33" s="4"/>
      <c r="UPH33"/>
      <c r="UPI33" s="22"/>
      <c r="UPJ33" s="22"/>
      <c r="UPK33" s="22"/>
      <c r="UPL33" s="15"/>
      <c r="UPM33" s="23"/>
      <c r="UPN33" s="21"/>
      <c r="UPO33"/>
      <c r="UPP33" s="4"/>
      <c r="UPQ33" s="4"/>
      <c r="UPR33"/>
      <c r="UPS33" s="22"/>
      <c r="UPT33" s="22"/>
      <c r="UPU33" s="22"/>
      <c r="UPV33" s="15"/>
      <c r="UPW33" s="23"/>
      <c r="UPX33" s="21"/>
      <c r="UPY33"/>
      <c r="UPZ33" s="4"/>
      <c r="UQA33" s="4"/>
      <c r="UQB33"/>
      <c r="UQC33" s="22"/>
      <c r="UQD33" s="22"/>
      <c r="UQE33" s="22"/>
      <c r="UQF33" s="15"/>
      <c r="UQG33" s="23"/>
      <c r="UQH33" s="21"/>
      <c r="UQI33"/>
      <c r="UQJ33" s="4"/>
      <c r="UQK33" s="4"/>
      <c r="UQL33"/>
      <c r="UQM33" s="22"/>
      <c r="UQN33" s="22"/>
      <c r="UQO33" s="22"/>
      <c r="UQP33" s="15"/>
      <c r="UQQ33" s="23"/>
      <c r="UQR33" s="21"/>
      <c r="UQS33"/>
      <c r="UQT33" s="4"/>
      <c r="UQU33" s="4"/>
      <c r="UQV33"/>
      <c r="UQW33" s="22"/>
      <c r="UQX33" s="22"/>
      <c r="UQY33" s="22"/>
      <c r="UQZ33" s="15"/>
      <c r="URA33" s="23"/>
      <c r="URB33" s="21"/>
      <c r="URC33"/>
      <c r="URD33" s="4"/>
      <c r="URE33" s="4"/>
      <c r="URF33"/>
      <c r="URG33" s="22"/>
      <c r="URH33" s="22"/>
      <c r="URI33" s="22"/>
      <c r="URJ33" s="15"/>
      <c r="URK33" s="23"/>
      <c r="URL33" s="21"/>
      <c r="URM33"/>
      <c r="URN33" s="4"/>
      <c r="URO33" s="4"/>
      <c r="URP33"/>
      <c r="URQ33" s="22"/>
      <c r="URR33" s="22"/>
      <c r="URS33" s="22"/>
      <c r="URT33" s="15"/>
      <c r="URU33" s="23"/>
      <c r="URV33" s="21"/>
      <c r="URW33"/>
      <c r="URX33" s="4"/>
      <c r="URY33" s="4"/>
      <c r="URZ33"/>
      <c r="USA33" s="22"/>
      <c r="USB33" s="22"/>
      <c r="USC33" s="22"/>
      <c r="USD33" s="15"/>
      <c r="USE33" s="23"/>
      <c r="USF33" s="21"/>
      <c r="USG33"/>
      <c r="USH33" s="4"/>
      <c r="USI33" s="4"/>
      <c r="USJ33"/>
      <c r="USK33" s="22"/>
      <c r="USL33" s="22"/>
      <c r="USM33" s="22"/>
      <c r="USN33" s="15"/>
      <c r="USO33" s="23"/>
      <c r="USP33" s="21"/>
      <c r="USQ33"/>
      <c r="USR33" s="4"/>
      <c r="USS33" s="4"/>
      <c r="UST33"/>
      <c r="USU33" s="22"/>
      <c r="USV33" s="22"/>
      <c r="USW33" s="22"/>
      <c r="USX33" s="15"/>
      <c r="USY33" s="23"/>
      <c r="USZ33" s="21"/>
      <c r="UTA33"/>
      <c r="UTB33" s="4"/>
      <c r="UTC33" s="4"/>
      <c r="UTD33"/>
      <c r="UTE33" s="22"/>
      <c r="UTF33" s="22"/>
      <c r="UTG33" s="22"/>
      <c r="UTH33" s="15"/>
      <c r="UTI33" s="23"/>
      <c r="UTJ33" s="21"/>
      <c r="UTK33"/>
      <c r="UTL33" s="4"/>
      <c r="UTM33" s="4"/>
      <c r="UTN33"/>
      <c r="UTO33" s="22"/>
      <c r="UTP33" s="22"/>
      <c r="UTQ33" s="22"/>
      <c r="UTR33" s="15"/>
      <c r="UTS33" s="23"/>
      <c r="UTT33" s="21"/>
      <c r="UTU33"/>
      <c r="UTV33" s="4"/>
      <c r="UTW33" s="4"/>
      <c r="UTX33"/>
      <c r="UTY33" s="22"/>
      <c r="UTZ33" s="22"/>
      <c r="UUA33" s="22"/>
      <c r="UUB33" s="15"/>
      <c r="UUC33" s="23"/>
      <c r="UUD33" s="21"/>
      <c r="UUE33"/>
      <c r="UUF33" s="4"/>
      <c r="UUG33" s="4"/>
      <c r="UUH33"/>
      <c r="UUI33" s="22"/>
      <c r="UUJ33" s="22"/>
      <c r="UUK33" s="22"/>
      <c r="UUL33" s="15"/>
      <c r="UUM33" s="23"/>
      <c r="UUN33" s="21"/>
      <c r="UUO33"/>
      <c r="UUP33" s="4"/>
      <c r="UUQ33" s="4"/>
      <c r="UUR33"/>
      <c r="UUS33" s="22"/>
      <c r="UUT33" s="22"/>
      <c r="UUU33" s="22"/>
      <c r="UUV33" s="15"/>
      <c r="UUW33" s="23"/>
      <c r="UUX33" s="21"/>
      <c r="UUY33"/>
      <c r="UUZ33" s="4"/>
      <c r="UVA33" s="4"/>
      <c r="UVB33"/>
      <c r="UVC33" s="22"/>
      <c r="UVD33" s="22"/>
      <c r="UVE33" s="22"/>
      <c r="UVF33" s="15"/>
      <c r="UVG33" s="23"/>
      <c r="UVH33" s="21"/>
      <c r="UVI33"/>
      <c r="UVJ33" s="4"/>
      <c r="UVK33" s="4"/>
      <c r="UVL33"/>
      <c r="UVM33" s="22"/>
      <c r="UVN33" s="22"/>
      <c r="UVO33" s="22"/>
      <c r="UVP33" s="15"/>
      <c r="UVQ33" s="23"/>
      <c r="UVR33" s="21"/>
      <c r="UVS33"/>
      <c r="UVT33" s="4"/>
      <c r="UVU33" s="4"/>
      <c r="UVV33"/>
      <c r="UVW33" s="22"/>
      <c r="UVX33" s="22"/>
      <c r="UVY33" s="22"/>
      <c r="UVZ33" s="15"/>
      <c r="UWA33" s="23"/>
      <c r="UWB33" s="21"/>
      <c r="UWC33"/>
      <c r="UWD33" s="4"/>
      <c r="UWE33" s="4"/>
      <c r="UWF33"/>
      <c r="UWG33" s="22"/>
      <c r="UWH33" s="22"/>
      <c r="UWI33" s="22"/>
      <c r="UWJ33" s="15"/>
      <c r="UWK33" s="23"/>
      <c r="UWL33" s="21"/>
      <c r="UWM33"/>
      <c r="UWN33" s="4"/>
      <c r="UWO33" s="4"/>
      <c r="UWP33"/>
      <c r="UWQ33" s="22"/>
      <c r="UWR33" s="22"/>
      <c r="UWS33" s="22"/>
      <c r="UWT33" s="15"/>
      <c r="UWU33" s="23"/>
      <c r="UWV33" s="21"/>
      <c r="UWW33"/>
      <c r="UWX33" s="4"/>
      <c r="UWY33" s="4"/>
      <c r="UWZ33"/>
      <c r="UXA33" s="22"/>
      <c r="UXB33" s="22"/>
      <c r="UXC33" s="22"/>
      <c r="UXD33" s="15"/>
      <c r="UXE33" s="23"/>
      <c r="UXF33" s="21"/>
      <c r="UXG33"/>
      <c r="UXH33" s="4"/>
      <c r="UXI33" s="4"/>
      <c r="UXJ33"/>
      <c r="UXK33" s="22"/>
      <c r="UXL33" s="22"/>
      <c r="UXM33" s="22"/>
      <c r="UXN33" s="15"/>
      <c r="UXO33" s="23"/>
      <c r="UXP33" s="21"/>
      <c r="UXQ33"/>
      <c r="UXR33" s="4"/>
      <c r="UXS33" s="4"/>
      <c r="UXT33"/>
      <c r="UXU33" s="22"/>
      <c r="UXV33" s="22"/>
      <c r="UXW33" s="22"/>
      <c r="UXX33" s="15"/>
      <c r="UXY33" s="23"/>
      <c r="UXZ33" s="21"/>
      <c r="UYA33"/>
      <c r="UYB33" s="4"/>
      <c r="UYC33" s="4"/>
      <c r="UYD33"/>
      <c r="UYE33" s="22"/>
      <c r="UYF33" s="22"/>
      <c r="UYG33" s="22"/>
      <c r="UYH33" s="15"/>
      <c r="UYI33" s="23"/>
      <c r="UYJ33" s="21"/>
      <c r="UYK33"/>
      <c r="UYL33" s="4"/>
      <c r="UYM33" s="4"/>
      <c r="UYN33"/>
      <c r="UYO33" s="22"/>
      <c r="UYP33" s="22"/>
      <c r="UYQ33" s="22"/>
      <c r="UYR33" s="15"/>
      <c r="UYS33" s="23"/>
      <c r="UYT33" s="21"/>
      <c r="UYU33"/>
      <c r="UYV33" s="4"/>
      <c r="UYW33" s="4"/>
      <c r="UYX33"/>
      <c r="UYY33" s="22"/>
      <c r="UYZ33" s="22"/>
      <c r="UZA33" s="22"/>
      <c r="UZB33" s="15"/>
      <c r="UZC33" s="23"/>
      <c r="UZD33" s="21"/>
      <c r="UZE33"/>
      <c r="UZF33" s="4"/>
      <c r="UZG33" s="4"/>
      <c r="UZH33"/>
      <c r="UZI33" s="22"/>
      <c r="UZJ33" s="22"/>
      <c r="UZK33" s="22"/>
      <c r="UZL33" s="15"/>
      <c r="UZM33" s="23"/>
      <c r="UZN33" s="21"/>
      <c r="UZO33"/>
      <c r="UZP33" s="4"/>
      <c r="UZQ33" s="4"/>
      <c r="UZR33"/>
      <c r="UZS33" s="22"/>
      <c r="UZT33" s="22"/>
      <c r="UZU33" s="22"/>
      <c r="UZV33" s="15"/>
      <c r="UZW33" s="23"/>
      <c r="UZX33" s="21"/>
      <c r="UZY33"/>
      <c r="UZZ33" s="4"/>
      <c r="VAA33" s="4"/>
      <c r="VAB33"/>
      <c r="VAC33" s="22"/>
      <c r="VAD33" s="22"/>
      <c r="VAE33" s="22"/>
      <c r="VAF33" s="15"/>
      <c r="VAG33" s="23"/>
      <c r="VAH33" s="21"/>
      <c r="VAI33"/>
      <c r="VAJ33" s="4"/>
      <c r="VAK33" s="4"/>
      <c r="VAL33"/>
      <c r="VAM33" s="22"/>
      <c r="VAN33" s="22"/>
      <c r="VAO33" s="22"/>
      <c r="VAP33" s="15"/>
      <c r="VAQ33" s="23"/>
      <c r="VAR33" s="21"/>
      <c r="VAS33"/>
      <c r="VAT33" s="4"/>
      <c r="VAU33" s="4"/>
      <c r="VAV33"/>
      <c r="VAW33" s="22"/>
      <c r="VAX33" s="22"/>
      <c r="VAY33" s="22"/>
      <c r="VAZ33" s="15"/>
      <c r="VBA33" s="23"/>
      <c r="VBB33" s="21"/>
      <c r="VBC33"/>
      <c r="VBD33" s="4"/>
      <c r="VBE33" s="4"/>
      <c r="VBF33"/>
      <c r="VBG33" s="22"/>
      <c r="VBH33" s="22"/>
      <c r="VBI33" s="22"/>
      <c r="VBJ33" s="15"/>
      <c r="VBK33" s="23"/>
      <c r="VBL33" s="21"/>
      <c r="VBM33"/>
      <c r="VBN33" s="4"/>
      <c r="VBO33" s="4"/>
      <c r="VBP33"/>
      <c r="VBQ33" s="22"/>
      <c r="VBR33" s="22"/>
      <c r="VBS33" s="22"/>
      <c r="VBT33" s="15"/>
      <c r="VBU33" s="23"/>
      <c r="VBV33" s="21"/>
      <c r="VBW33"/>
      <c r="VBX33" s="4"/>
      <c r="VBY33" s="4"/>
      <c r="VBZ33"/>
      <c r="VCA33" s="22"/>
      <c r="VCB33" s="22"/>
      <c r="VCC33" s="22"/>
      <c r="VCD33" s="15"/>
      <c r="VCE33" s="23"/>
      <c r="VCF33" s="21"/>
      <c r="VCG33"/>
      <c r="VCH33" s="4"/>
      <c r="VCI33" s="4"/>
      <c r="VCJ33"/>
      <c r="VCK33" s="22"/>
      <c r="VCL33" s="22"/>
      <c r="VCM33" s="22"/>
      <c r="VCN33" s="15"/>
      <c r="VCO33" s="23"/>
      <c r="VCP33" s="21"/>
      <c r="VCQ33"/>
      <c r="VCR33" s="4"/>
      <c r="VCS33" s="4"/>
      <c r="VCT33"/>
      <c r="VCU33" s="22"/>
      <c r="VCV33" s="22"/>
      <c r="VCW33" s="22"/>
      <c r="VCX33" s="15"/>
      <c r="VCY33" s="23"/>
      <c r="VCZ33" s="21"/>
      <c r="VDA33"/>
      <c r="VDB33" s="4"/>
      <c r="VDC33" s="4"/>
      <c r="VDD33"/>
      <c r="VDE33" s="22"/>
      <c r="VDF33" s="22"/>
      <c r="VDG33" s="22"/>
      <c r="VDH33" s="15"/>
      <c r="VDI33" s="23"/>
      <c r="VDJ33" s="21"/>
      <c r="VDK33"/>
      <c r="VDL33" s="4"/>
      <c r="VDM33" s="4"/>
      <c r="VDN33"/>
      <c r="VDO33" s="22"/>
      <c r="VDP33" s="22"/>
      <c r="VDQ33" s="22"/>
      <c r="VDR33" s="15"/>
      <c r="VDS33" s="23"/>
      <c r="VDT33" s="21"/>
      <c r="VDU33"/>
      <c r="VDV33" s="4"/>
      <c r="VDW33" s="4"/>
      <c r="VDX33"/>
      <c r="VDY33" s="22"/>
      <c r="VDZ33" s="22"/>
      <c r="VEA33" s="22"/>
      <c r="VEB33" s="15"/>
      <c r="VEC33" s="23"/>
      <c r="VED33" s="21"/>
      <c r="VEE33"/>
      <c r="VEF33" s="4"/>
      <c r="VEG33" s="4"/>
      <c r="VEH33"/>
      <c r="VEI33" s="22"/>
      <c r="VEJ33" s="22"/>
      <c r="VEK33" s="22"/>
      <c r="VEL33" s="15"/>
      <c r="VEM33" s="23"/>
      <c r="VEN33" s="21"/>
      <c r="VEO33"/>
      <c r="VEP33" s="4"/>
      <c r="VEQ33" s="4"/>
      <c r="VER33"/>
      <c r="VES33" s="22"/>
      <c r="VET33" s="22"/>
      <c r="VEU33" s="22"/>
      <c r="VEV33" s="15"/>
      <c r="VEW33" s="23"/>
      <c r="VEX33" s="21"/>
      <c r="VEY33"/>
      <c r="VEZ33" s="4"/>
      <c r="VFA33" s="4"/>
      <c r="VFB33"/>
      <c r="VFC33" s="22"/>
      <c r="VFD33" s="22"/>
      <c r="VFE33" s="22"/>
      <c r="VFF33" s="15"/>
      <c r="VFG33" s="23"/>
      <c r="VFH33" s="21"/>
      <c r="VFI33"/>
      <c r="VFJ33" s="4"/>
      <c r="VFK33" s="4"/>
      <c r="VFL33"/>
      <c r="VFM33" s="22"/>
      <c r="VFN33" s="22"/>
      <c r="VFO33" s="22"/>
      <c r="VFP33" s="15"/>
      <c r="VFQ33" s="23"/>
      <c r="VFR33" s="21"/>
      <c r="VFS33"/>
      <c r="VFT33" s="4"/>
      <c r="VFU33" s="4"/>
      <c r="VFV33"/>
      <c r="VFW33" s="22"/>
      <c r="VFX33" s="22"/>
      <c r="VFY33" s="22"/>
      <c r="VFZ33" s="15"/>
      <c r="VGA33" s="23"/>
      <c r="VGB33" s="21"/>
      <c r="VGC33"/>
      <c r="VGD33" s="4"/>
      <c r="VGE33" s="4"/>
      <c r="VGF33"/>
      <c r="VGG33" s="22"/>
      <c r="VGH33" s="22"/>
      <c r="VGI33" s="22"/>
      <c r="VGJ33" s="15"/>
      <c r="VGK33" s="23"/>
      <c r="VGL33" s="21"/>
      <c r="VGM33"/>
      <c r="VGN33" s="4"/>
      <c r="VGO33" s="4"/>
      <c r="VGP33"/>
      <c r="VGQ33" s="22"/>
      <c r="VGR33" s="22"/>
      <c r="VGS33" s="22"/>
      <c r="VGT33" s="15"/>
      <c r="VGU33" s="23"/>
      <c r="VGV33" s="21"/>
      <c r="VGW33"/>
      <c r="VGX33" s="4"/>
      <c r="VGY33" s="4"/>
      <c r="VGZ33"/>
      <c r="VHA33" s="22"/>
      <c r="VHB33" s="22"/>
      <c r="VHC33" s="22"/>
      <c r="VHD33" s="15"/>
      <c r="VHE33" s="23"/>
      <c r="VHF33" s="21"/>
      <c r="VHG33"/>
      <c r="VHH33" s="4"/>
      <c r="VHI33" s="4"/>
      <c r="VHJ33"/>
      <c r="VHK33" s="22"/>
      <c r="VHL33" s="22"/>
      <c r="VHM33" s="22"/>
      <c r="VHN33" s="15"/>
      <c r="VHO33" s="23"/>
      <c r="VHP33" s="21"/>
      <c r="VHQ33"/>
      <c r="VHR33" s="4"/>
      <c r="VHS33" s="4"/>
      <c r="VHT33"/>
      <c r="VHU33" s="22"/>
      <c r="VHV33" s="22"/>
      <c r="VHW33" s="22"/>
      <c r="VHX33" s="15"/>
      <c r="VHY33" s="23"/>
      <c r="VHZ33" s="21"/>
      <c r="VIA33"/>
      <c r="VIB33" s="4"/>
      <c r="VIC33" s="4"/>
      <c r="VID33"/>
      <c r="VIE33" s="22"/>
      <c r="VIF33" s="22"/>
      <c r="VIG33" s="22"/>
      <c r="VIH33" s="15"/>
      <c r="VII33" s="23"/>
      <c r="VIJ33" s="21"/>
      <c r="VIK33"/>
      <c r="VIL33" s="4"/>
      <c r="VIM33" s="4"/>
      <c r="VIN33"/>
      <c r="VIO33" s="22"/>
      <c r="VIP33" s="22"/>
      <c r="VIQ33" s="22"/>
      <c r="VIR33" s="15"/>
      <c r="VIS33" s="23"/>
      <c r="VIT33" s="21"/>
      <c r="VIU33"/>
      <c r="VIV33" s="4"/>
      <c r="VIW33" s="4"/>
      <c r="VIX33"/>
      <c r="VIY33" s="22"/>
      <c r="VIZ33" s="22"/>
      <c r="VJA33" s="22"/>
      <c r="VJB33" s="15"/>
      <c r="VJC33" s="23"/>
      <c r="VJD33" s="21"/>
      <c r="VJE33"/>
      <c r="VJF33" s="4"/>
      <c r="VJG33" s="4"/>
      <c r="VJH33"/>
      <c r="VJI33" s="22"/>
      <c r="VJJ33" s="22"/>
      <c r="VJK33" s="22"/>
      <c r="VJL33" s="15"/>
      <c r="VJM33" s="23"/>
      <c r="VJN33" s="21"/>
      <c r="VJO33"/>
      <c r="VJP33" s="4"/>
      <c r="VJQ33" s="4"/>
      <c r="VJR33"/>
      <c r="VJS33" s="22"/>
      <c r="VJT33" s="22"/>
      <c r="VJU33" s="22"/>
      <c r="VJV33" s="15"/>
      <c r="VJW33" s="23"/>
      <c r="VJX33" s="21"/>
      <c r="VJY33"/>
      <c r="VJZ33" s="4"/>
      <c r="VKA33" s="4"/>
      <c r="VKB33"/>
      <c r="VKC33" s="22"/>
      <c r="VKD33" s="22"/>
      <c r="VKE33" s="22"/>
      <c r="VKF33" s="15"/>
      <c r="VKG33" s="23"/>
      <c r="VKH33" s="21"/>
      <c r="VKI33"/>
      <c r="VKJ33" s="4"/>
      <c r="VKK33" s="4"/>
      <c r="VKL33"/>
      <c r="VKM33" s="22"/>
      <c r="VKN33" s="22"/>
      <c r="VKO33" s="22"/>
      <c r="VKP33" s="15"/>
      <c r="VKQ33" s="23"/>
      <c r="VKR33" s="21"/>
      <c r="VKS33"/>
      <c r="VKT33" s="4"/>
      <c r="VKU33" s="4"/>
      <c r="VKV33"/>
      <c r="VKW33" s="22"/>
      <c r="VKX33" s="22"/>
      <c r="VKY33" s="22"/>
      <c r="VKZ33" s="15"/>
      <c r="VLA33" s="23"/>
      <c r="VLB33" s="21"/>
      <c r="VLC33"/>
      <c r="VLD33" s="4"/>
      <c r="VLE33" s="4"/>
      <c r="VLF33"/>
      <c r="VLG33" s="22"/>
      <c r="VLH33" s="22"/>
      <c r="VLI33" s="22"/>
      <c r="VLJ33" s="15"/>
      <c r="VLK33" s="23"/>
      <c r="VLL33" s="21"/>
      <c r="VLM33"/>
      <c r="VLN33" s="4"/>
      <c r="VLO33" s="4"/>
      <c r="VLP33"/>
      <c r="VLQ33" s="22"/>
      <c r="VLR33" s="22"/>
      <c r="VLS33" s="22"/>
      <c r="VLT33" s="15"/>
      <c r="VLU33" s="23"/>
      <c r="VLV33" s="21"/>
      <c r="VLW33"/>
      <c r="VLX33" s="4"/>
      <c r="VLY33" s="4"/>
      <c r="VLZ33"/>
      <c r="VMA33" s="22"/>
      <c r="VMB33" s="22"/>
      <c r="VMC33" s="22"/>
      <c r="VMD33" s="15"/>
      <c r="VME33" s="23"/>
      <c r="VMF33" s="21"/>
      <c r="VMG33"/>
      <c r="VMH33" s="4"/>
      <c r="VMI33" s="4"/>
      <c r="VMJ33"/>
      <c r="VMK33" s="22"/>
      <c r="VML33" s="22"/>
      <c r="VMM33" s="22"/>
      <c r="VMN33" s="15"/>
      <c r="VMO33" s="23"/>
      <c r="VMP33" s="21"/>
      <c r="VMQ33"/>
      <c r="VMR33" s="4"/>
      <c r="VMS33" s="4"/>
      <c r="VMT33"/>
      <c r="VMU33" s="22"/>
      <c r="VMV33" s="22"/>
      <c r="VMW33" s="22"/>
      <c r="VMX33" s="15"/>
      <c r="VMY33" s="23"/>
      <c r="VMZ33" s="21"/>
      <c r="VNA33"/>
      <c r="VNB33" s="4"/>
      <c r="VNC33" s="4"/>
      <c r="VND33"/>
      <c r="VNE33" s="22"/>
      <c r="VNF33" s="22"/>
      <c r="VNG33" s="22"/>
      <c r="VNH33" s="15"/>
      <c r="VNI33" s="23"/>
      <c r="VNJ33" s="21"/>
      <c r="VNK33"/>
      <c r="VNL33" s="4"/>
      <c r="VNM33" s="4"/>
      <c r="VNN33"/>
      <c r="VNO33" s="22"/>
      <c r="VNP33" s="22"/>
      <c r="VNQ33" s="22"/>
      <c r="VNR33" s="15"/>
      <c r="VNS33" s="23"/>
      <c r="VNT33" s="21"/>
      <c r="VNU33"/>
      <c r="VNV33" s="4"/>
      <c r="VNW33" s="4"/>
      <c r="VNX33"/>
      <c r="VNY33" s="22"/>
      <c r="VNZ33" s="22"/>
      <c r="VOA33" s="22"/>
      <c r="VOB33" s="15"/>
      <c r="VOC33" s="23"/>
      <c r="VOD33" s="21"/>
      <c r="VOE33"/>
      <c r="VOF33" s="4"/>
      <c r="VOG33" s="4"/>
      <c r="VOH33"/>
      <c r="VOI33" s="22"/>
      <c r="VOJ33" s="22"/>
      <c r="VOK33" s="22"/>
      <c r="VOL33" s="15"/>
      <c r="VOM33" s="23"/>
      <c r="VON33" s="21"/>
      <c r="VOO33"/>
      <c r="VOP33" s="4"/>
      <c r="VOQ33" s="4"/>
      <c r="VOR33"/>
      <c r="VOS33" s="22"/>
      <c r="VOT33" s="22"/>
      <c r="VOU33" s="22"/>
      <c r="VOV33" s="15"/>
      <c r="VOW33" s="23"/>
      <c r="VOX33" s="21"/>
      <c r="VOY33"/>
      <c r="VOZ33" s="4"/>
      <c r="VPA33" s="4"/>
      <c r="VPB33"/>
      <c r="VPC33" s="22"/>
      <c r="VPD33" s="22"/>
      <c r="VPE33" s="22"/>
      <c r="VPF33" s="15"/>
      <c r="VPG33" s="23"/>
      <c r="VPH33" s="21"/>
      <c r="VPI33"/>
      <c r="VPJ33" s="4"/>
      <c r="VPK33" s="4"/>
      <c r="VPL33"/>
      <c r="VPM33" s="22"/>
      <c r="VPN33" s="22"/>
      <c r="VPO33" s="22"/>
      <c r="VPP33" s="15"/>
      <c r="VPQ33" s="23"/>
      <c r="VPR33" s="21"/>
      <c r="VPS33"/>
      <c r="VPT33" s="4"/>
      <c r="VPU33" s="4"/>
      <c r="VPV33"/>
      <c r="VPW33" s="22"/>
      <c r="VPX33" s="22"/>
      <c r="VPY33" s="22"/>
      <c r="VPZ33" s="15"/>
      <c r="VQA33" s="23"/>
      <c r="VQB33" s="21"/>
      <c r="VQC33"/>
      <c r="VQD33" s="4"/>
      <c r="VQE33" s="4"/>
      <c r="VQF33"/>
      <c r="VQG33" s="22"/>
      <c r="VQH33" s="22"/>
      <c r="VQI33" s="22"/>
      <c r="VQJ33" s="15"/>
      <c r="VQK33" s="23"/>
      <c r="VQL33" s="21"/>
      <c r="VQM33"/>
      <c r="VQN33" s="4"/>
      <c r="VQO33" s="4"/>
      <c r="VQP33"/>
      <c r="VQQ33" s="22"/>
      <c r="VQR33" s="22"/>
      <c r="VQS33" s="22"/>
      <c r="VQT33" s="15"/>
      <c r="VQU33" s="23"/>
      <c r="VQV33" s="21"/>
      <c r="VQW33"/>
      <c r="VQX33" s="4"/>
      <c r="VQY33" s="4"/>
      <c r="VQZ33"/>
      <c r="VRA33" s="22"/>
      <c r="VRB33" s="22"/>
      <c r="VRC33" s="22"/>
      <c r="VRD33" s="15"/>
      <c r="VRE33" s="23"/>
      <c r="VRF33" s="21"/>
      <c r="VRG33"/>
      <c r="VRH33" s="4"/>
      <c r="VRI33" s="4"/>
      <c r="VRJ33"/>
      <c r="VRK33" s="22"/>
      <c r="VRL33" s="22"/>
      <c r="VRM33" s="22"/>
      <c r="VRN33" s="15"/>
      <c r="VRO33" s="23"/>
      <c r="VRP33" s="21"/>
      <c r="VRQ33"/>
      <c r="VRR33" s="4"/>
      <c r="VRS33" s="4"/>
      <c r="VRT33"/>
      <c r="VRU33" s="22"/>
      <c r="VRV33" s="22"/>
      <c r="VRW33" s="22"/>
      <c r="VRX33" s="15"/>
      <c r="VRY33" s="23"/>
      <c r="VRZ33" s="21"/>
      <c r="VSA33"/>
      <c r="VSB33" s="4"/>
      <c r="VSC33" s="4"/>
      <c r="VSD33"/>
      <c r="VSE33" s="22"/>
      <c r="VSF33" s="22"/>
      <c r="VSG33" s="22"/>
      <c r="VSH33" s="15"/>
      <c r="VSI33" s="23"/>
      <c r="VSJ33" s="21"/>
      <c r="VSK33"/>
      <c r="VSL33" s="4"/>
      <c r="VSM33" s="4"/>
      <c r="VSN33"/>
      <c r="VSO33" s="22"/>
      <c r="VSP33" s="22"/>
      <c r="VSQ33" s="22"/>
      <c r="VSR33" s="15"/>
      <c r="VSS33" s="23"/>
      <c r="VST33" s="21"/>
      <c r="VSU33"/>
      <c r="VSV33" s="4"/>
      <c r="VSW33" s="4"/>
      <c r="VSX33"/>
      <c r="VSY33" s="22"/>
      <c r="VSZ33" s="22"/>
      <c r="VTA33" s="22"/>
      <c r="VTB33" s="15"/>
      <c r="VTC33" s="23"/>
      <c r="VTD33" s="21"/>
      <c r="VTE33"/>
      <c r="VTF33" s="4"/>
      <c r="VTG33" s="4"/>
      <c r="VTH33"/>
      <c r="VTI33" s="22"/>
      <c r="VTJ33" s="22"/>
      <c r="VTK33" s="22"/>
      <c r="VTL33" s="15"/>
      <c r="VTM33" s="23"/>
      <c r="VTN33" s="21"/>
      <c r="VTO33"/>
      <c r="VTP33" s="4"/>
      <c r="VTQ33" s="4"/>
      <c r="VTR33"/>
      <c r="VTS33" s="22"/>
      <c r="VTT33" s="22"/>
      <c r="VTU33" s="22"/>
      <c r="VTV33" s="15"/>
      <c r="VTW33" s="23"/>
      <c r="VTX33" s="21"/>
      <c r="VTY33"/>
      <c r="VTZ33" s="4"/>
      <c r="VUA33" s="4"/>
      <c r="VUB33"/>
      <c r="VUC33" s="22"/>
      <c r="VUD33" s="22"/>
      <c r="VUE33" s="22"/>
      <c r="VUF33" s="15"/>
      <c r="VUG33" s="23"/>
      <c r="VUH33" s="21"/>
      <c r="VUI33"/>
      <c r="VUJ33" s="4"/>
      <c r="VUK33" s="4"/>
      <c r="VUL33"/>
      <c r="VUM33" s="22"/>
      <c r="VUN33" s="22"/>
      <c r="VUO33" s="22"/>
      <c r="VUP33" s="15"/>
      <c r="VUQ33" s="23"/>
      <c r="VUR33" s="21"/>
      <c r="VUS33"/>
      <c r="VUT33" s="4"/>
      <c r="VUU33" s="4"/>
      <c r="VUV33"/>
      <c r="VUW33" s="22"/>
      <c r="VUX33" s="22"/>
      <c r="VUY33" s="22"/>
      <c r="VUZ33" s="15"/>
      <c r="VVA33" s="23"/>
      <c r="VVB33" s="21"/>
      <c r="VVC33"/>
      <c r="VVD33" s="4"/>
      <c r="VVE33" s="4"/>
      <c r="VVF33"/>
      <c r="VVG33" s="22"/>
      <c r="VVH33" s="22"/>
      <c r="VVI33" s="22"/>
      <c r="VVJ33" s="15"/>
      <c r="VVK33" s="23"/>
      <c r="VVL33" s="21"/>
      <c r="VVM33"/>
      <c r="VVN33" s="4"/>
      <c r="VVO33" s="4"/>
      <c r="VVP33"/>
      <c r="VVQ33" s="22"/>
      <c r="VVR33" s="22"/>
      <c r="VVS33" s="22"/>
      <c r="VVT33" s="15"/>
      <c r="VVU33" s="23"/>
      <c r="VVV33" s="21"/>
      <c r="VVW33"/>
      <c r="VVX33" s="4"/>
      <c r="VVY33" s="4"/>
      <c r="VVZ33"/>
      <c r="VWA33" s="22"/>
      <c r="VWB33" s="22"/>
      <c r="VWC33" s="22"/>
      <c r="VWD33" s="15"/>
      <c r="VWE33" s="23"/>
      <c r="VWF33" s="21"/>
      <c r="VWG33"/>
      <c r="VWH33" s="4"/>
      <c r="VWI33" s="4"/>
      <c r="VWJ33"/>
      <c r="VWK33" s="22"/>
      <c r="VWL33" s="22"/>
      <c r="VWM33" s="22"/>
      <c r="VWN33" s="15"/>
      <c r="VWO33" s="23"/>
      <c r="VWP33" s="21"/>
      <c r="VWQ33"/>
      <c r="VWR33" s="4"/>
      <c r="VWS33" s="4"/>
      <c r="VWT33"/>
      <c r="VWU33" s="22"/>
      <c r="VWV33" s="22"/>
      <c r="VWW33" s="22"/>
      <c r="VWX33" s="15"/>
      <c r="VWY33" s="23"/>
      <c r="VWZ33" s="21"/>
      <c r="VXA33"/>
      <c r="VXB33" s="4"/>
      <c r="VXC33" s="4"/>
      <c r="VXD33"/>
      <c r="VXE33" s="22"/>
      <c r="VXF33" s="22"/>
      <c r="VXG33" s="22"/>
      <c r="VXH33" s="15"/>
      <c r="VXI33" s="23"/>
      <c r="VXJ33" s="21"/>
      <c r="VXK33"/>
      <c r="VXL33" s="4"/>
      <c r="VXM33" s="4"/>
      <c r="VXN33"/>
      <c r="VXO33" s="22"/>
      <c r="VXP33" s="22"/>
      <c r="VXQ33" s="22"/>
      <c r="VXR33" s="15"/>
      <c r="VXS33" s="23"/>
      <c r="VXT33" s="21"/>
      <c r="VXU33"/>
      <c r="VXV33" s="4"/>
      <c r="VXW33" s="4"/>
      <c r="VXX33"/>
      <c r="VXY33" s="22"/>
      <c r="VXZ33" s="22"/>
      <c r="VYA33" s="22"/>
      <c r="VYB33" s="15"/>
      <c r="VYC33" s="23"/>
      <c r="VYD33" s="21"/>
      <c r="VYE33"/>
      <c r="VYF33" s="4"/>
      <c r="VYG33" s="4"/>
      <c r="VYH33"/>
      <c r="VYI33" s="22"/>
      <c r="VYJ33" s="22"/>
      <c r="VYK33" s="22"/>
      <c r="VYL33" s="15"/>
      <c r="VYM33" s="23"/>
      <c r="VYN33" s="21"/>
      <c r="VYO33"/>
      <c r="VYP33" s="4"/>
      <c r="VYQ33" s="4"/>
      <c r="VYR33"/>
      <c r="VYS33" s="22"/>
      <c r="VYT33" s="22"/>
      <c r="VYU33" s="22"/>
      <c r="VYV33" s="15"/>
      <c r="VYW33" s="23"/>
      <c r="VYX33" s="21"/>
      <c r="VYY33"/>
      <c r="VYZ33" s="4"/>
      <c r="VZA33" s="4"/>
      <c r="VZB33"/>
      <c r="VZC33" s="22"/>
      <c r="VZD33" s="22"/>
      <c r="VZE33" s="22"/>
      <c r="VZF33" s="15"/>
      <c r="VZG33" s="23"/>
      <c r="VZH33" s="21"/>
      <c r="VZI33"/>
      <c r="VZJ33" s="4"/>
      <c r="VZK33" s="4"/>
      <c r="VZL33"/>
      <c r="VZM33" s="22"/>
      <c r="VZN33" s="22"/>
      <c r="VZO33" s="22"/>
      <c r="VZP33" s="15"/>
      <c r="VZQ33" s="23"/>
      <c r="VZR33" s="21"/>
      <c r="VZS33"/>
      <c r="VZT33" s="4"/>
      <c r="VZU33" s="4"/>
      <c r="VZV33"/>
      <c r="VZW33" s="22"/>
      <c r="VZX33" s="22"/>
      <c r="VZY33" s="22"/>
      <c r="VZZ33" s="15"/>
      <c r="WAA33" s="23"/>
      <c r="WAB33" s="21"/>
      <c r="WAC33"/>
      <c r="WAD33" s="4"/>
      <c r="WAE33" s="4"/>
      <c r="WAF33"/>
      <c r="WAG33" s="22"/>
      <c r="WAH33" s="22"/>
      <c r="WAI33" s="22"/>
      <c r="WAJ33" s="15"/>
      <c r="WAK33" s="23"/>
      <c r="WAL33" s="21"/>
      <c r="WAM33"/>
      <c r="WAN33" s="4"/>
      <c r="WAO33" s="4"/>
      <c r="WAP33"/>
      <c r="WAQ33" s="22"/>
      <c r="WAR33" s="22"/>
      <c r="WAS33" s="22"/>
      <c r="WAT33" s="15"/>
      <c r="WAU33" s="23"/>
      <c r="WAV33" s="21"/>
      <c r="WAW33"/>
      <c r="WAX33" s="4"/>
      <c r="WAY33" s="4"/>
      <c r="WAZ33"/>
      <c r="WBA33" s="22"/>
      <c r="WBB33" s="22"/>
      <c r="WBC33" s="22"/>
      <c r="WBD33" s="15"/>
      <c r="WBE33" s="23"/>
      <c r="WBF33" s="21"/>
      <c r="WBG33"/>
      <c r="WBH33" s="4"/>
      <c r="WBI33" s="4"/>
      <c r="WBJ33"/>
      <c r="WBK33" s="22"/>
      <c r="WBL33" s="22"/>
      <c r="WBM33" s="22"/>
      <c r="WBN33" s="15"/>
      <c r="WBO33" s="23"/>
      <c r="WBP33" s="21"/>
      <c r="WBQ33"/>
      <c r="WBR33" s="4"/>
      <c r="WBS33" s="4"/>
      <c r="WBT33"/>
      <c r="WBU33" s="22"/>
      <c r="WBV33" s="22"/>
      <c r="WBW33" s="22"/>
      <c r="WBX33" s="15"/>
      <c r="WBY33" s="23"/>
      <c r="WBZ33" s="21"/>
      <c r="WCA33"/>
      <c r="WCB33" s="4"/>
      <c r="WCC33" s="4"/>
      <c r="WCD33"/>
      <c r="WCE33" s="22"/>
      <c r="WCF33" s="22"/>
      <c r="WCG33" s="22"/>
      <c r="WCH33" s="15"/>
      <c r="WCI33" s="23"/>
      <c r="WCJ33" s="21"/>
      <c r="WCK33"/>
      <c r="WCL33" s="4"/>
      <c r="WCM33" s="4"/>
      <c r="WCN33"/>
      <c r="WCO33" s="22"/>
      <c r="WCP33" s="22"/>
      <c r="WCQ33" s="22"/>
      <c r="WCR33" s="15"/>
      <c r="WCS33" s="23"/>
      <c r="WCT33" s="21"/>
      <c r="WCU33"/>
      <c r="WCV33" s="4"/>
      <c r="WCW33" s="4"/>
      <c r="WCX33"/>
      <c r="WCY33" s="22"/>
      <c r="WCZ33" s="22"/>
      <c r="WDA33" s="22"/>
      <c r="WDB33" s="15"/>
      <c r="WDC33" s="23"/>
      <c r="WDD33" s="21"/>
      <c r="WDE33"/>
      <c r="WDF33" s="4"/>
      <c r="WDG33" s="4"/>
      <c r="WDH33"/>
      <c r="WDI33" s="22"/>
      <c r="WDJ33" s="22"/>
      <c r="WDK33" s="22"/>
      <c r="WDL33" s="15"/>
      <c r="WDM33" s="23"/>
      <c r="WDN33" s="21"/>
      <c r="WDO33"/>
      <c r="WDP33" s="4"/>
      <c r="WDQ33" s="4"/>
      <c r="WDR33"/>
      <c r="WDS33" s="22"/>
      <c r="WDT33" s="22"/>
      <c r="WDU33" s="22"/>
      <c r="WDV33" s="15"/>
      <c r="WDW33" s="23"/>
      <c r="WDX33" s="21"/>
      <c r="WDY33"/>
      <c r="WDZ33" s="4"/>
      <c r="WEA33" s="4"/>
      <c r="WEB33"/>
      <c r="WEC33" s="22"/>
      <c r="WED33" s="22"/>
      <c r="WEE33" s="22"/>
      <c r="WEF33" s="15"/>
      <c r="WEG33" s="23"/>
      <c r="WEH33" s="21"/>
      <c r="WEI33"/>
      <c r="WEJ33" s="4"/>
      <c r="WEK33" s="4"/>
      <c r="WEL33"/>
      <c r="WEM33" s="22"/>
      <c r="WEN33" s="22"/>
      <c r="WEO33" s="22"/>
      <c r="WEP33" s="15"/>
      <c r="WEQ33" s="23"/>
      <c r="WER33" s="21"/>
      <c r="WES33"/>
      <c r="WET33" s="4"/>
      <c r="WEU33" s="4"/>
      <c r="WEV33"/>
      <c r="WEW33" s="22"/>
      <c r="WEX33" s="22"/>
      <c r="WEY33" s="22"/>
      <c r="WEZ33" s="15"/>
      <c r="WFA33" s="23"/>
      <c r="WFB33" s="21"/>
      <c r="WFC33"/>
      <c r="WFD33" s="4"/>
      <c r="WFE33" s="4"/>
      <c r="WFF33"/>
      <c r="WFG33" s="22"/>
      <c r="WFH33" s="22"/>
      <c r="WFI33" s="22"/>
      <c r="WFJ33" s="15"/>
      <c r="WFK33" s="23"/>
      <c r="WFL33" s="21"/>
      <c r="WFM33"/>
      <c r="WFN33" s="4"/>
      <c r="WFO33" s="4"/>
      <c r="WFP33"/>
      <c r="WFQ33" s="22"/>
      <c r="WFR33" s="22"/>
      <c r="WFS33" s="22"/>
      <c r="WFT33" s="15"/>
      <c r="WFU33" s="23"/>
      <c r="WFV33" s="21"/>
      <c r="WFW33"/>
      <c r="WFX33" s="4"/>
      <c r="WFY33" s="4"/>
      <c r="WFZ33"/>
      <c r="WGA33" s="22"/>
      <c r="WGB33" s="22"/>
      <c r="WGC33" s="22"/>
      <c r="WGD33" s="15"/>
      <c r="WGE33" s="23"/>
      <c r="WGF33" s="21"/>
      <c r="WGG33"/>
      <c r="WGH33" s="4"/>
      <c r="WGI33" s="4"/>
      <c r="WGJ33"/>
      <c r="WGK33" s="22"/>
      <c r="WGL33" s="22"/>
      <c r="WGM33" s="22"/>
      <c r="WGN33" s="15"/>
      <c r="WGO33" s="23"/>
      <c r="WGP33" s="21"/>
      <c r="WGQ33"/>
      <c r="WGR33" s="4"/>
      <c r="WGS33" s="4"/>
      <c r="WGT33"/>
      <c r="WGU33" s="22"/>
      <c r="WGV33" s="22"/>
      <c r="WGW33" s="22"/>
      <c r="WGX33" s="15"/>
      <c r="WGY33" s="23"/>
      <c r="WGZ33" s="21"/>
      <c r="WHA33"/>
      <c r="WHB33" s="4"/>
      <c r="WHC33" s="4"/>
      <c r="WHD33"/>
      <c r="WHE33" s="22"/>
      <c r="WHF33" s="22"/>
      <c r="WHG33" s="22"/>
      <c r="WHH33" s="15"/>
      <c r="WHI33" s="23"/>
      <c r="WHJ33" s="21"/>
      <c r="WHK33"/>
      <c r="WHL33" s="4"/>
      <c r="WHM33" s="4"/>
      <c r="WHN33"/>
      <c r="WHO33" s="22"/>
      <c r="WHP33" s="22"/>
      <c r="WHQ33" s="22"/>
      <c r="WHR33" s="15"/>
      <c r="WHS33" s="23"/>
      <c r="WHT33" s="21"/>
      <c r="WHU33"/>
      <c r="WHV33" s="4"/>
      <c r="WHW33" s="4"/>
      <c r="WHX33"/>
      <c r="WHY33" s="22"/>
      <c r="WHZ33" s="22"/>
      <c r="WIA33" s="22"/>
      <c r="WIB33" s="15"/>
      <c r="WIC33" s="23"/>
      <c r="WID33" s="21"/>
      <c r="WIE33"/>
      <c r="WIF33" s="4"/>
      <c r="WIG33" s="4"/>
      <c r="WIH33"/>
      <c r="WII33" s="22"/>
      <c r="WIJ33" s="22"/>
      <c r="WIK33" s="22"/>
      <c r="WIL33" s="15"/>
      <c r="WIM33" s="23"/>
      <c r="WIN33" s="21"/>
      <c r="WIO33"/>
      <c r="WIP33" s="4"/>
      <c r="WIQ33" s="4"/>
      <c r="WIR33"/>
      <c r="WIS33" s="22"/>
      <c r="WIT33" s="22"/>
      <c r="WIU33" s="22"/>
      <c r="WIV33" s="15"/>
      <c r="WIW33" s="23"/>
      <c r="WIX33" s="21"/>
      <c r="WIY33"/>
      <c r="WIZ33" s="4"/>
      <c r="WJA33" s="4"/>
      <c r="WJB33"/>
      <c r="WJC33" s="22"/>
      <c r="WJD33" s="22"/>
      <c r="WJE33" s="22"/>
      <c r="WJF33" s="15"/>
      <c r="WJG33" s="23"/>
      <c r="WJH33" s="21"/>
      <c r="WJI33"/>
      <c r="WJJ33" s="4"/>
      <c r="WJK33" s="4"/>
      <c r="WJL33"/>
      <c r="WJM33" s="22"/>
      <c r="WJN33" s="22"/>
      <c r="WJO33" s="22"/>
      <c r="WJP33" s="15"/>
      <c r="WJQ33" s="23"/>
      <c r="WJR33" s="21"/>
      <c r="WJS33"/>
      <c r="WJT33" s="4"/>
      <c r="WJU33" s="4"/>
      <c r="WJV33"/>
      <c r="WJW33" s="22"/>
      <c r="WJX33" s="22"/>
      <c r="WJY33" s="22"/>
      <c r="WJZ33" s="15"/>
      <c r="WKA33" s="23"/>
      <c r="WKB33" s="21"/>
      <c r="WKC33"/>
      <c r="WKD33" s="4"/>
      <c r="WKE33" s="4"/>
      <c r="WKF33"/>
      <c r="WKG33" s="22"/>
      <c r="WKH33" s="22"/>
      <c r="WKI33" s="22"/>
      <c r="WKJ33" s="15"/>
      <c r="WKK33" s="23"/>
      <c r="WKL33" s="21"/>
      <c r="WKM33"/>
      <c r="WKN33" s="4"/>
      <c r="WKO33" s="4"/>
      <c r="WKP33"/>
      <c r="WKQ33" s="22"/>
      <c r="WKR33" s="22"/>
      <c r="WKS33" s="22"/>
      <c r="WKT33" s="15"/>
      <c r="WKU33" s="23"/>
      <c r="WKV33" s="21"/>
      <c r="WKW33"/>
      <c r="WKX33" s="4"/>
      <c r="WKY33" s="4"/>
      <c r="WKZ33"/>
      <c r="WLA33" s="22"/>
      <c r="WLB33" s="22"/>
      <c r="WLC33" s="22"/>
      <c r="WLD33" s="15"/>
      <c r="WLE33" s="23"/>
      <c r="WLF33" s="21"/>
      <c r="WLG33"/>
      <c r="WLH33" s="4"/>
      <c r="WLI33" s="4"/>
      <c r="WLJ33"/>
      <c r="WLK33" s="22"/>
      <c r="WLL33" s="22"/>
      <c r="WLM33" s="22"/>
      <c r="WLN33" s="15"/>
      <c r="WLO33" s="23"/>
      <c r="WLP33" s="21"/>
      <c r="WLQ33"/>
      <c r="WLR33" s="4"/>
      <c r="WLS33" s="4"/>
      <c r="WLT33"/>
      <c r="WLU33" s="22"/>
      <c r="WLV33" s="22"/>
      <c r="WLW33" s="22"/>
      <c r="WLX33" s="15"/>
      <c r="WLY33" s="23"/>
      <c r="WLZ33" s="21"/>
      <c r="WMA33"/>
      <c r="WMB33" s="4"/>
      <c r="WMC33" s="4"/>
      <c r="WMD33"/>
      <c r="WME33" s="22"/>
      <c r="WMF33" s="22"/>
      <c r="WMG33" s="22"/>
      <c r="WMH33" s="15"/>
      <c r="WMI33" s="23"/>
      <c r="WMJ33" s="21"/>
      <c r="WMK33"/>
      <c r="WML33" s="4"/>
      <c r="WMM33" s="4"/>
      <c r="WMN33"/>
      <c r="WMO33" s="22"/>
      <c r="WMP33" s="22"/>
      <c r="WMQ33" s="22"/>
      <c r="WMR33" s="15"/>
      <c r="WMS33" s="23"/>
      <c r="WMT33" s="21"/>
      <c r="WMU33"/>
      <c r="WMV33" s="4"/>
      <c r="WMW33" s="4"/>
      <c r="WMX33"/>
      <c r="WMY33" s="22"/>
      <c r="WMZ33" s="22"/>
      <c r="WNA33" s="22"/>
      <c r="WNB33" s="15"/>
      <c r="WNC33" s="23"/>
      <c r="WND33" s="21"/>
      <c r="WNE33"/>
      <c r="WNF33" s="4"/>
      <c r="WNG33" s="4"/>
      <c r="WNH33"/>
      <c r="WNI33" s="22"/>
      <c r="WNJ33" s="22"/>
      <c r="WNK33" s="22"/>
      <c r="WNL33" s="15"/>
      <c r="WNM33" s="23"/>
      <c r="WNN33" s="21"/>
      <c r="WNO33"/>
      <c r="WNP33" s="4"/>
      <c r="WNQ33" s="4"/>
      <c r="WNR33"/>
      <c r="WNS33" s="22"/>
      <c r="WNT33" s="22"/>
      <c r="WNU33" s="22"/>
      <c r="WNV33" s="15"/>
      <c r="WNW33" s="23"/>
      <c r="WNX33" s="21"/>
      <c r="WNY33"/>
      <c r="WNZ33" s="4"/>
      <c r="WOA33" s="4"/>
      <c r="WOB33"/>
      <c r="WOC33" s="22"/>
      <c r="WOD33" s="22"/>
      <c r="WOE33" s="22"/>
      <c r="WOF33" s="15"/>
      <c r="WOG33" s="23"/>
      <c r="WOH33" s="21"/>
      <c r="WOI33"/>
      <c r="WOJ33" s="4"/>
      <c r="WOK33" s="4"/>
      <c r="WOL33"/>
      <c r="WOM33" s="22"/>
      <c r="WON33" s="22"/>
      <c r="WOO33" s="22"/>
      <c r="WOP33" s="15"/>
      <c r="WOQ33" s="23"/>
      <c r="WOR33" s="21"/>
      <c r="WOS33"/>
      <c r="WOT33" s="4"/>
      <c r="WOU33" s="4"/>
      <c r="WOV33"/>
      <c r="WOW33" s="22"/>
      <c r="WOX33" s="22"/>
      <c r="WOY33" s="22"/>
      <c r="WOZ33" s="15"/>
      <c r="WPA33" s="23"/>
      <c r="WPB33" s="21"/>
      <c r="WPC33"/>
      <c r="WPD33" s="4"/>
      <c r="WPE33" s="4"/>
      <c r="WPF33"/>
      <c r="WPG33" s="22"/>
      <c r="WPH33" s="22"/>
      <c r="WPI33" s="22"/>
      <c r="WPJ33" s="15"/>
      <c r="WPK33" s="23"/>
      <c r="WPL33" s="21"/>
      <c r="WPM33"/>
      <c r="WPN33" s="4"/>
      <c r="WPO33" s="4"/>
      <c r="WPP33"/>
      <c r="WPQ33" s="22"/>
      <c r="WPR33" s="22"/>
      <c r="WPS33" s="22"/>
      <c r="WPT33" s="15"/>
      <c r="WPU33" s="23"/>
      <c r="WPV33" s="21"/>
      <c r="WPW33"/>
      <c r="WPX33" s="4"/>
      <c r="WPY33" s="4"/>
      <c r="WPZ33"/>
      <c r="WQA33" s="22"/>
      <c r="WQB33" s="22"/>
      <c r="WQC33" s="22"/>
      <c r="WQD33" s="15"/>
      <c r="WQE33" s="23"/>
      <c r="WQF33" s="21"/>
      <c r="WQG33"/>
      <c r="WQH33" s="4"/>
      <c r="WQI33" s="4"/>
      <c r="WQJ33"/>
      <c r="WQK33" s="22"/>
      <c r="WQL33" s="22"/>
      <c r="WQM33" s="22"/>
      <c r="WQN33" s="15"/>
      <c r="WQO33" s="23"/>
      <c r="WQP33" s="21"/>
      <c r="WQQ33"/>
      <c r="WQR33" s="4"/>
      <c r="WQS33" s="4"/>
      <c r="WQT33"/>
      <c r="WQU33" s="22"/>
      <c r="WQV33" s="22"/>
      <c r="WQW33" s="22"/>
      <c r="WQX33" s="15"/>
      <c r="WQY33" s="23"/>
      <c r="WQZ33" s="21"/>
      <c r="WRA33"/>
      <c r="WRB33" s="4"/>
      <c r="WRC33" s="4"/>
      <c r="WRD33"/>
      <c r="WRE33" s="22"/>
      <c r="WRF33" s="22"/>
      <c r="WRG33" s="22"/>
      <c r="WRH33" s="15"/>
      <c r="WRI33" s="23"/>
      <c r="WRJ33" s="21"/>
      <c r="WRK33"/>
      <c r="WRL33" s="4"/>
      <c r="WRM33" s="4"/>
      <c r="WRN33"/>
      <c r="WRO33" s="22"/>
      <c r="WRP33" s="22"/>
      <c r="WRQ33" s="22"/>
      <c r="WRR33" s="15"/>
      <c r="WRS33" s="23"/>
      <c r="WRT33" s="21"/>
      <c r="WRU33"/>
      <c r="WRV33" s="4"/>
      <c r="WRW33" s="4"/>
      <c r="WRX33"/>
      <c r="WRY33" s="22"/>
      <c r="WRZ33" s="22"/>
      <c r="WSA33" s="22"/>
      <c r="WSB33" s="15"/>
      <c r="WSC33" s="23"/>
      <c r="WSD33" s="21"/>
      <c r="WSE33"/>
      <c r="WSF33" s="4"/>
      <c r="WSG33" s="4"/>
      <c r="WSH33"/>
      <c r="WSI33" s="22"/>
      <c r="WSJ33" s="22"/>
      <c r="WSK33" s="22"/>
      <c r="WSL33" s="15"/>
      <c r="WSM33" s="23"/>
      <c r="WSN33" s="21"/>
      <c r="WSO33"/>
      <c r="WSP33" s="4"/>
      <c r="WSQ33" s="4"/>
      <c r="WSR33"/>
      <c r="WSS33" s="22"/>
      <c r="WST33" s="22"/>
      <c r="WSU33" s="22"/>
      <c r="WSV33" s="15"/>
      <c r="WSW33" s="23"/>
      <c r="WSX33" s="21"/>
      <c r="WSY33"/>
      <c r="WSZ33" s="4"/>
      <c r="WTA33" s="4"/>
      <c r="WTB33"/>
      <c r="WTC33" s="22"/>
      <c r="WTD33" s="22"/>
      <c r="WTE33" s="22"/>
      <c r="WTF33" s="15"/>
      <c r="WTG33" s="23"/>
      <c r="WTH33" s="21"/>
      <c r="WTI33"/>
      <c r="WTJ33" s="4"/>
      <c r="WTK33" s="4"/>
      <c r="WTL33"/>
      <c r="WTM33" s="22"/>
      <c r="WTN33" s="22"/>
      <c r="WTO33" s="22"/>
      <c r="WTP33" s="15"/>
      <c r="WTQ33" s="23"/>
      <c r="WTR33" s="21"/>
      <c r="WTS33"/>
      <c r="WTT33" s="4"/>
      <c r="WTU33" s="4"/>
      <c r="WTV33"/>
      <c r="WTW33" s="22"/>
      <c r="WTX33" s="22"/>
      <c r="WTY33" s="22"/>
      <c r="WTZ33" s="15"/>
      <c r="WUA33" s="23"/>
      <c r="WUB33" s="21"/>
      <c r="WUC33"/>
      <c r="WUD33" s="4"/>
      <c r="WUE33" s="4"/>
      <c r="WUF33"/>
      <c r="WUG33" s="22"/>
      <c r="WUH33" s="22"/>
      <c r="WUI33" s="22"/>
      <c r="WUJ33" s="15"/>
      <c r="WUK33" s="23"/>
      <c r="WUL33" s="21"/>
      <c r="WUM33"/>
      <c r="WUN33" s="4"/>
      <c r="WUO33" s="4"/>
      <c r="WUP33"/>
      <c r="WUQ33" s="22"/>
      <c r="WUR33" s="22"/>
      <c r="WUS33" s="22"/>
      <c r="WUT33" s="15"/>
      <c r="WUU33" s="23"/>
      <c r="WUV33" s="21"/>
      <c r="WUW33"/>
      <c r="WUX33" s="4"/>
      <c r="WUY33" s="4"/>
      <c r="WUZ33"/>
      <c r="WVA33" s="22"/>
      <c r="WVB33" s="22"/>
      <c r="WVC33" s="22"/>
      <c r="WVD33" s="15"/>
      <c r="WVE33" s="23"/>
      <c r="WVF33" s="21"/>
      <c r="WVG33"/>
      <c r="WVH33" s="4"/>
      <c r="WVI33" s="4"/>
      <c r="WVJ33"/>
      <c r="WVK33" s="22"/>
      <c r="WVL33" s="22"/>
      <c r="WVM33" s="22"/>
      <c r="WVN33" s="15"/>
      <c r="WVO33" s="23"/>
      <c r="WVP33" s="21"/>
      <c r="WVQ33"/>
      <c r="WVR33" s="4"/>
      <c r="WVS33" s="4"/>
      <c r="WVT33"/>
      <c r="WVU33" s="22"/>
      <c r="WVV33" s="22"/>
      <c r="WVW33" s="22"/>
      <c r="WVX33" s="15"/>
      <c r="WVY33" s="23"/>
      <c r="WVZ33" s="21"/>
      <c r="WWA33"/>
      <c r="WWB33" s="4"/>
      <c r="WWC33" s="4"/>
      <c r="WWD33"/>
      <c r="WWE33" s="22"/>
      <c r="WWF33" s="22"/>
      <c r="WWG33" s="22"/>
      <c r="WWH33" s="15"/>
      <c r="WWI33" s="23"/>
      <c r="WWJ33" s="21"/>
      <c r="WWK33"/>
      <c r="WWL33" s="4"/>
      <c r="WWM33" s="4"/>
      <c r="WWN33"/>
      <c r="WWO33" s="22"/>
      <c r="WWP33" s="22"/>
      <c r="WWQ33" s="22"/>
      <c r="WWR33" s="15"/>
      <c r="WWS33" s="23"/>
      <c r="WWT33" s="21"/>
      <c r="WWU33"/>
      <c r="WWV33" s="4"/>
      <c r="WWW33" s="4"/>
      <c r="WWX33"/>
      <c r="WWY33" s="22"/>
      <c r="WWZ33" s="22"/>
      <c r="WXA33" s="22"/>
      <c r="WXB33" s="15"/>
      <c r="WXC33" s="23"/>
      <c r="WXD33" s="21"/>
      <c r="WXE33"/>
      <c r="WXF33" s="4"/>
      <c r="WXG33" s="4"/>
      <c r="WXH33"/>
      <c r="WXI33" s="22"/>
      <c r="WXJ33" s="22"/>
      <c r="WXK33" s="22"/>
      <c r="WXL33" s="15"/>
      <c r="WXM33" s="23"/>
      <c r="WXN33" s="21"/>
      <c r="WXO33"/>
      <c r="WXP33" s="4"/>
      <c r="WXQ33" s="4"/>
      <c r="WXR33"/>
      <c r="WXS33" s="22"/>
      <c r="WXT33" s="22"/>
      <c r="WXU33" s="22"/>
      <c r="WXV33" s="15"/>
      <c r="WXW33" s="23"/>
      <c r="WXX33" s="21"/>
      <c r="WXY33"/>
      <c r="WXZ33" s="4"/>
      <c r="WYA33" s="4"/>
      <c r="WYB33"/>
      <c r="WYC33" s="22"/>
      <c r="WYD33" s="22"/>
      <c r="WYE33" s="22"/>
      <c r="WYF33" s="15"/>
      <c r="WYG33" s="23"/>
      <c r="WYH33" s="21"/>
      <c r="WYI33"/>
      <c r="WYJ33" s="4"/>
      <c r="WYK33" s="4"/>
      <c r="WYL33"/>
      <c r="WYM33" s="22"/>
      <c r="WYN33" s="22"/>
      <c r="WYO33" s="22"/>
      <c r="WYP33" s="15"/>
      <c r="WYQ33" s="23"/>
      <c r="WYR33" s="21"/>
      <c r="WYS33"/>
      <c r="WYT33" s="4"/>
      <c r="WYU33" s="4"/>
      <c r="WYV33"/>
      <c r="WYW33" s="22"/>
      <c r="WYX33" s="22"/>
      <c r="WYY33" s="22"/>
      <c r="WYZ33" s="15"/>
      <c r="WZA33" s="23"/>
      <c r="WZB33" s="21"/>
      <c r="WZC33"/>
      <c r="WZD33" s="4"/>
      <c r="WZE33" s="4"/>
      <c r="WZF33"/>
      <c r="WZG33" s="22"/>
      <c r="WZH33" s="22"/>
      <c r="WZI33" s="22"/>
      <c r="WZJ33" s="15"/>
      <c r="WZK33" s="23"/>
      <c r="WZL33" s="21"/>
      <c r="WZM33"/>
      <c r="WZN33" s="4"/>
      <c r="WZO33" s="4"/>
      <c r="WZP33"/>
      <c r="WZQ33" s="22"/>
      <c r="WZR33" s="22"/>
      <c r="WZS33" s="22"/>
      <c r="WZT33" s="15"/>
      <c r="WZU33" s="23"/>
      <c r="WZV33" s="21"/>
      <c r="WZW33"/>
      <c r="WZX33" s="4"/>
      <c r="WZY33" s="4"/>
      <c r="WZZ33"/>
      <c r="XAA33" s="22"/>
      <c r="XAB33" s="22"/>
      <c r="XAC33" s="22"/>
      <c r="XAD33" s="15"/>
      <c r="XAE33" s="23"/>
      <c r="XAF33" s="21"/>
      <c r="XAG33"/>
      <c r="XAH33" s="4"/>
      <c r="XAI33" s="4"/>
      <c r="XAJ33"/>
      <c r="XAK33" s="22"/>
      <c r="XAL33" s="22"/>
      <c r="XAM33" s="22"/>
      <c r="XAN33" s="15"/>
      <c r="XAO33" s="23"/>
      <c r="XAP33" s="21"/>
      <c r="XAQ33"/>
      <c r="XAR33" s="4"/>
      <c r="XAS33" s="4"/>
      <c r="XAT33"/>
      <c r="XAU33" s="22"/>
      <c r="XAV33" s="22"/>
      <c r="XAW33" s="22"/>
      <c r="XAX33" s="15"/>
      <c r="XAY33" s="23"/>
      <c r="XAZ33" s="21"/>
      <c r="XBA33"/>
      <c r="XBB33" s="4"/>
      <c r="XBC33" s="4"/>
      <c r="XBD33"/>
      <c r="XBE33" s="22"/>
      <c r="XBF33" s="22"/>
      <c r="XBG33" s="22"/>
      <c r="XBH33" s="15"/>
      <c r="XBI33" s="23"/>
      <c r="XBJ33" s="21"/>
      <c r="XBK33"/>
      <c r="XBL33" s="4"/>
      <c r="XBM33" s="4"/>
      <c r="XBN33"/>
      <c r="XBO33" s="22"/>
      <c r="XBP33" s="22"/>
      <c r="XBQ33" s="22"/>
      <c r="XBR33" s="15"/>
      <c r="XBS33" s="23"/>
      <c r="XBT33" s="21"/>
      <c r="XBU33"/>
      <c r="XBV33" s="4"/>
      <c r="XBW33" s="4"/>
      <c r="XBX33"/>
      <c r="XBY33" s="22"/>
      <c r="XBZ33" s="22"/>
      <c r="XCA33" s="22"/>
      <c r="XCB33" s="15"/>
      <c r="XCC33" s="23"/>
      <c r="XCD33" s="21"/>
      <c r="XCE33"/>
      <c r="XCF33" s="4"/>
      <c r="XCG33" s="4"/>
      <c r="XCH33"/>
      <c r="XCI33" s="22"/>
      <c r="XCJ33" s="22"/>
      <c r="XCK33" s="22"/>
      <c r="XCL33" s="15"/>
      <c r="XCM33" s="23"/>
      <c r="XCN33" s="21"/>
      <c r="XCO33"/>
      <c r="XCP33" s="4"/>
      <c r="XCQ33" s="4"/>
      <c r="XCR33"/>
      <c r="XCS33" s="22"/>
      <c r="XCT33" s="22"/>
      <c r="XCU33" s="22"/>
      <c r="XCV33" s="15"/>
      <c r="XCW33" s="23"/>
      <c r="XCX33" s="21"/>
      <c r="XCY33"/>
      <c r="XCZ33" s="4"/>
      <c r="XDA33" s="4"/>
      <c r="XDB33"/>
      <c r="XDC33" s="22"/>
      <c r="XDD33" s="22"/>
      <c r="XDE33" s="22"/>
      <c r="XDF33" s="15"/>
      <c r="XDG33" s="23"/>
      <c r="XDH33" s="21"/>
      <c r="XDI33"/>
      <c r="XDJ33" s="4"/>
      <c r="XDK33" s="4"/>
      <c r="XDL33"/>
      <c r="XDM33" s="22"/>
      <c r="XDN33" s="22"/>
      <c r="XDO33" s="22"/>
      <c r="XDP33" s="15"/>
      <c r="XDQ33" s="23"/>
      <c r="XDR33" s="21"/>
      <c r="XDS33"/>
      <c r="XDT33" s="4"/>
      <c r="XDU33" s="4"/>
      <c r="XDV33"/>
      <c r="XDW33" s="22"/>
      <c r="XDX33" s="22"/>
      <c r="XDY33" s="22"/>
      <c r="XDZ33" s="15"/>
      <c r="XEA33" s="23"/>
      <c r="XEB33" s="21"/>
      <c r="XEC33"/>
      <c r="XED33" s="4"/>
      <c r="XEE33" s="4"/>
      <c r="XEF33"/>
      <c r="XEG33" s="22"/>
      <c r="XEH33" s="22"/>
      <c r="XEI33" s="22"/>
      <c r="XEJ33" s="15"/>
      <c r="XEK33" s="23"/>
      <c r="XEL33" s="21"/>
      <c r="XEM33"/>
      <c r="XEN33" s="4"/>
      <c r="XEO33" s="4"/>
      <c r="XEP33"/>
      <c r="XEQ33" s="22"/>
      <c r="XER33" s="22"/>
      <c r="XES33" s="22"/>
      <c r="XET33" s="15"/>
      <c r="XEU33" s="23"/>
      <c r="XEV33" s="21"/>
      <c r="XEW33"/>
    </row>
    <row r="34" spans="1:16377" s="3" customFormat="1" ht="16" customHeight="1" x14ac:dyDescent="0.35">
      <c r="A34" s="198">
        <v>181277</v>
      </c>
      <c r="B34" s="198">
        <v>9526</v>
      </c>
      <c r="C34" s="19" t="s">
        <v>170</v>
      </c>
      <c r="D34" s="19" t="s">
        <v>72</v>
      </c>
      <c r="E34" s="16" t="s">
        <v>23</v>
      </c>
      <c r="F34" s="20">
        <v>43440</v>
      </c>
      <c r="G34" s="50" t="s">
        <v>9</v>
      </c>
      <c r="H34" s="70">
        <v>1.1000000000000001E-3</v>
      </c>
      <c r="I34" s="70">
        <v>0.1217</v>
      </c>
      <c r="J34" s="201">
        <v>5084</v>
      </c>
      <c r="K34" s="73">
        <f>61/5084</f>
        <v>1.1998426435877263E-2</v>
      </c>
      <c r="L34" s="117">
        <f>633/5084</f>
        <v>0.12450826121164438</v>
      </c>
      <c r="M34" s="209">
        <v>5149</v>
      </c>
      <c r="N34" s="122">
        <f>67/5149</f>
        <v>1.301223538551175E-2</v>
      </c>
      <c r="O34" s="73">
        <f>627/5149</f>
        <v>0.12177121771217712</v>
      </c>
      <c r="P34" s="115"/>
      <c r="Q34" s="115"/>
      <c r="R34" s="89"/>
      <c r="S34" s="91"/>
      <c r="T34" s="14"/>
      <c r="U34" s="14"/>
      <c r="W34" s="84"/>
    </row>
    <row r="35" spans="1:16377" s="3" customFormat="1" ht="16" customHeight="1" x14ac:dyDescent="0.35">
      <c r="A35" s="198">
        <v>181248</v>
      </c>
      <c r="B35" s="60">
        <v>9148</v>
      </c>
      <c r="C35" s="16" t="s">
        <v>179</v>
      </c>
      <c r="D35" s="16" t="s">
        <v>113</v>
      </c>
      <c r="E35" s="24" t="s">
        <v>11</v>
      </c>
      <c r="F35" s="20">
        <v>43389</v>
      </c>
      <c r="G35" s="50" t="s">
        <v>9</v>
      </c>
      <c r="H35" s="70">
        <v>7.3000000000000001E-3</v>
      </c>
      <c r="I35" s="70">
        <v>2.9100000000000001E-2</v>
      </c>
      <c r="J35" s="201">
        <v>4751</v>
      </c>
      <c r="K35" s="73">
        <v>0</v>
      </c>
      <c r="L35" s="117">
        <v>2.1469164386444958E-2</v>
      </c>
      <c r="M35" s="209">
        <v>4893</v>
      </c>
      <c r="N35" s="122">
        <v>0</v>
      </c>
      <c r="O35" s="73">
        <f>103/4893</f>
        <v>2.1050480277948088E-2</v>
      </c>
      <c r="P35" s="115"/>
      <c r="Q35" s="210"/>
      <c r="R35" s="89"/>
      <c r="S35" s="91"/>
      <c r="T35" s="14"/>
      <c r="U35" s="14"/>
      <c r="W35" s="84"/>
    </row>
    <row r="36" spans="1:16377" s="1" customFormat="1" x14ac:dyDescent="0.35">
      <c r="A36" s="92"/>
      <c r="B36" s="92"/>
      <c r="C36" s="101" t="s">
        <v>223</v>
      </c>
      <c r="D36" s="101"/>
      <c r="E36" s="55"/>
      <c r="F36" s="49"/>
      <c r="G36" s="93"/>
      <c r="H36" s="94"/>
      <c r="I36" s="94"/>
      <c r="J36" s="65"/>
      <c r="K36" s="139"/>
      <c r="L36" s="143"/>
      <c r="M36" s="205"/>
      <c r="N36" s="181"/>
      <c r="O36" s="181"/>
      <c r="P36" s="8"/>
    </row>
    <row r="37" spans="1:16377" s="242" customFormat="1" x14ac:dyDescent="0.35">
      <c r="A37" s="232"/>
      <c r="B37" s="232"/>
      <c r="C37" s="233"/>
      <c r="D37" s="234"/>
      <c r="E37" s="108"/>
      <c r="F37" s="235"/>
      <c r="G37" s="236"/>
      <c r="H37" s="94" t="s">
        <v>204</v>
      </c>
      <c r="I37" s="94"/>
      <c r="J37" s="237" t="s">
        <v>207</v>
      </c>
      <c r="K37" s="238"/>
      <c r="L37" s="239"/>
      <c r="M37" s="240"/>
      <c r="N37" s="94"/>
      <c r="O37" s="94"/>
      <c r="P37" s="241"/>
    </row>
    <row r="38" spans="1:16377" s="42" customFormat="1" ht="16" customHeight="1" x14ac:dyDescent="0.35">
      <c r="A38" s="243"/>
      <c r="B38" s="244"/>
      <c r="C38" s="108"/>
      <c r="D38" s="108"/>
      <c r="E38" s="108"/>
      <c r="F38" s="245"/>
      <c r="G38" s="245"/>
      <c r="H38" s="64" t="s">
        <v>162</v>
      </c>
      <c r="I38" s="68"/>
      <c r="J38" s="246" t="s">
        <v>118</v>
      </c>
      <c r="K38" s="247"/>
      <c r="L38" s="134"/>
      <c r="M38" s="248"/>
      <c r="N38" s="68"/>
      <c r="O38" s="68"/>
      <c r="P38" s="249"/>
      <c r="R38" s="250"/>
      <c r="S38" s="251"/>
      <c r="V38" s="251"/>
      <c r="W38" s="251"/>
    </row>
    <row r="39" spans="1:16377" s="1" customFormat="1" ht="16" customHeight="1" x14ac:dyDescent="0.35">
      <c r="A39" s="153"/>
      <c r="B39" s="8"/>
      <c r="C39" s="8"/>
      <c r="D39" s="8"/>
      <c r="E39" s="8"/>
      <c r="F39" s="8"/>
      <c r="G39" s="12"/>
      <c r="H39" s="64" t="s">
        <v>164</v>
      </c>
      <c r="I39" s="64"/>
      <c r="J39" s="108" t="s">
        <v>211</v>
      </c>
      <c r="K39" s="64"/>
      <c r="L39" s="143"/>
      <c r="M39" s="205"/>
      <c r="N39" s="181"/>
      <c r="O39" s="181"/>
      <c r="P39" s="8"/>
    </row>
    <row r="40" spans="1:16377" x14ac:dyDescent="0.35">
      <c r="A40" s="52"/>
      <c r="B40" s="10"/>
      <c r="C40" s="10"/>
      <c r="D40" s="10"/>
      <c r="E40" s="10"/>
      <c r="F40" s="10"/>
      <c r="G40" s="52"/>
      <c r="H40" s="64"/>
      <c r="I40" s="64"/>
      <c r="J40" s="45"/>
      <c r="K40" s="96"/>
      <c r="L40" s="96"/>
      <c r="M40" s="225"/>
      <c r="N40" s="59"/>
      <c r="O40" s="59"/>
      <c r="P40" s="10"/>
    </row>
    <row r="41" spans="1:16377" x14ac:dyDescent="0.35">
      <c r="A41" s="52"/>
      <c r="B41" s="10"/>
      <c r="C41" s="10"/>
      <c r="D41" s="10"/>
      <c r="E41" s="10"/>
      <c r="F41" s="10"/>
      <c r="G41" s="52"/>
      <c r="H41" s="64"/>
      <c r="I41" s="169"/>
      <c r="J41" s="45"/>
      <c r="K41" s="96"/>
      <c r="L41" s="96"/>
      <c r="M41" s="225"/>
      <c r="N41" s="59"/>
      <c r="O41" s="59"/>
      <c r="P41" s="10"/>
    </row>
    <row r="42" spans="1:16377" x14ac:dyDescent="0.35">
      <c r="A42" s="52"/>
      <c r="B42" s="10"/>
      <c r="C42" s="10"/>
      <c r="D42" s="10"/>
      <c r="E42" s="10"/>
      <c r="F42" s="10"/>
      <c r="G42" s="52"/>
      <c r="H42" s="64"/>
      <c r="I42" s="64"/>
      <c r="J42" s="45"/>
      <c r="K42" s="96"/>
      <c r="L42" s="96"/>
      <c r="M42" s="225"/>
      <c r="N42" s="59"/>
      <c r="O42" s="59"/>
      <c r="P42" s="10"/>
    </row>
    <row r="43" spans="1:16377" x14ac:dyDescent="0.35">
      <c r="A43" s="52"/>
      <c r="B43" s="10"/>
      <c r="C43" s="10"/>
      <c r="D43" s="10"/>
      <c r="E43" s="10"/>
      <c r="F43" s="10"/>
      <c r="G43" s="52"/>
      <c r="H43" s="64"/>
      <c r="I43" s="64"/>
      <c r="J43" s="45"/>
      <c r="K43" s="96"/>
      <c r="L43" s="96"/>
      <c r="M43" s="225"/>
      <c r="N43" s="59"/>
      <c r="O43" s="59"/>
      <c r="P43" s="10"/>
    </row>
    <row r="44" spans="1:16377" x14ac:dyDescent="0.35">
      <c r="A44" s="52"/>
      <c r="B44" s="10"/>
      <c r="C44" s="10"/>
      <c r="D44" s="10"/>
      <c r="E44" s="10"/>
      <c r="F44" s="10"/>
      <c r="G44" s="52"/>
      <c r="H44" s="64"/>
      <c r="I44" s="64"/>
      <c r="J44" s="45"/>
      <c r="K44" s="96"/>
      <c r="L44" s="96"/>
      <c r="M44" s="225"/>
      <c r="N44" s="59"/>
      <c r="O44" s="59"/>
      <c r="P44" s="10"/>
    </row>
    <row r="45" spans="1:16377" x14ac:dyDescent="0.35">
      <c r="A45" s="52"/>
      <c r="B45" s="10"/>
      <c r="C45" s="10"/>
      <c r="D45" s="10"/>
      <c r="E45" s="10"/>
      <c r="F45" s="10"/>
      <c r="G45" s="52"/>
      <c r="H45" s="64"/>
      <c r="I45" s="64"/>
      <c r="J45" s="45"/>
      <c r="K45" s="96"/>
      <c r="L45" s="96"/>
      <c r="M45" s="225"/>
      <c r="N45" s="59"/>
      <c r="O45" s="59"/>
      <c r="P45" s="10"/>
    </row>
    <row r="46" spans="1:16377" x14ac:dyDescent="0.35">
      <c r="A46" s="52"/>
      <c r="B46" s="10"/>
      <c r="C46" s="10"/>
      <c r="D46" s="10"/>
      <c r="E46" s="10"/>
      <c r="F46" s="10"/>
      <c r="G46" s="52"/>
      <c r="H46" s="64"/>
      <c r="I46" s="64"/>
      <c r="J46" s="45"/>
      <c r="K46" s="96"/>
      <c r="L46" s="96"/>
      <c r="M46" s="225"/>
      <c r="N46" s="59"/>
      <c r="O46" s="59"/>
      <c r="P46" s="10"/>
    </row>
    <row r="47" spans="1:16377" x14ac:dyDescent="0.35">
      <c r="A47" s="52"/>
      <c r="B47" s="10"/>
      <c r="C47" s="10"/>
      <c r="D47" s="10"/>
      <c r="E47" s="10"/>
      <c r="F47" s="10"/>
      <c r="G47" s="52"/>
      <c r="H47" s="64"/>
      <c r="I47" s="64"/>
      <c r="J47" s="45"/>
      <c r="K47" s="96"/>
      <c r="L47" s="96"/>
      <c r="M47" s="225"/>
      <c r="N47" s="59"/>
      <c r="O47" s="59"/>
      <c r="P47" s="10"/>
    </row>
    <row r="48" spans="1:16377" x14ac:dyDescent="0.35">
      <c r="A48" s="52"/>
      <c r="B48" s="10"/>
      <c r="C48" s="10"/>
      <c r="D48" s="10"/>
      <c r="E48" s="10"/>
      <c r="F48" s="10"/>
      <c r="G48" s="52"/>
      <c r="H48" s="64"/>
      <c r="I48" s="64"/>
      <c r="J48" s="45"/>
      <c r="K48" s="96"/>
      <c r="L48" s="96"/>
      <c r="M48" s="225"/>
      <c r="N48" s="59"/>
      <c r="O48" s="59"/>
      <c r="P48" s="10"/>
    </row>
    <row r="49" spans="1:16" x14ac:dyDescent="0.35">
      <c r="A49" s="52"/>
      <c r="B49" s="10"/>
      <c r="C49" s="10"/>
      <c r="D49" s="10"/>
      <c r="E49" s="10"/>
      <c r="F49" s="10"/>
      <c r="G49" s="52"/>
      <c r="H49" s="64"/>
      <c r="I49" s="64"/>
      <c r="J49" s="45"/>
      <c r="K49" s="96"/>
      <c r="L49" s="96"/>
      <c r="M49" s="225"/>
      <c r="N49" s="59"/>
      <c r="O49" s="59"/>
      <c r="P49" s="10"/>
    </row>
    <row r="50" spans="1:16" x14ac:dyDescent="0.35">
      <c r="A50" s="52"/>
      <c r="B50" s="10"/>
      <c r="C50" s="10"/>
      <c r="D50" s="10"/>
      <c r="E50" s="10"/>
      <c r="F50" s="10"/>
      <c r="G50" s="52"/>
      <c r="H50" s="64"/>
      <c r="I50" s="64"/>
      <c r="J50" s="45"/>
      <c r="K50" s="96"/>
      <c r="L50" s="96"/>
      <c r="M50" s="225"/>
      <c r="N50" s="59"/>
      <c r="O50" s="59"/>
      <c r="P50" s="10"/>
    </row>
    <row r="51" spans="1:16" x14ac:dyDescent="0.35">
      <c r="A51" s="52"/>
      <c r="B51" s="10"/>
      <c r="C51" s="10"/>
      <c r="D51" s="10"/>
      <c r="E51" s="10"/>
      <c r="F51" s="10"/>
      <c r="G51" s="52"/>
      <c r="H51" s="64"/>
      <c r="I51" s="64"/>
      <c r="J51" s="45"/>
      <c r="K51" s="96"/>
      <c r="L51" s="96"/>
      <c r="M51" s="225"/>
      <c r="N51" s="59"/>
      <c r="O51" s="59"/>
      <c r="P51" s="10"/>
    </row>
    <row r="52" spans="1:16" x14ac:dyDescent="0.35">
      <c r="A52" s="52"/>
      <c r="B52" s="10"/>
      <c r="C52" s="10"/>
      <c r="D52" s="10"/>
      <c r="E52" s="10"/>
      <c r="F52" s="10"/>
      <c r="G52" s="52"/>
      <c r="H52" s="64"/>
      <c r="I52" s="64"/>
      <c r="J52" s="45"/>
      <c r="K52" s="96"/>
      <c r="L52" s="96"/>
      <c r="M52" s="225"/>
      <c r="N52" s="59"/>
      <c r="O52" s="59"/>
      <c r="P52" s="10"/>
    </row>
    <row r="53" spans="1:16" x14ac:dyDescent="0.35">
      <c r="A53" s="52"/>
      <c r="B53" s="10"/>
      <c r="C53" s="10"/>
      <c r="D53" s="10"/>
      <c r="E53" s="10"/>
      <c r="F53" s="10"/>
      <c r="G53" s="52"/>
      <c r="H53" s="64"/>
      <c r="I53" s="64"/>
      <c r="J53" s="45"/>
      <c r="K53" s="96"/>
      <c r="L53" s="96"/>
      <c r="M53" s="225"/>
      <c r="N53" s="59"/>
      <c r="O53" s="59"/>
      <c r="P53" s="10"/>
    </row>
    <row r="54" spans="1:16" x14ac:dyDescent="0.35">
      <c r="A54" s="52"/>
      <c r="B54" s="10"/>
      <c r="C54" s="10"/>
      <c r="D54" s="10"/>
      <c r="E54" s="10"/>
      <c r="F54" s="10"/>
      <c r="G54" s="52"/>
      <c r="H54" s="64"/>
      <c r="I54" s="64"/>
      <c r="J54" s="45"/>
      <c r="K54" s="96"/>
      <c r="L54" s="96"/>
      <c r="M54" s="225"/>
      <c r="N54" s="59"/>
      <c r="O54" s="59"/>
      <c r="P54" s="10"/>
    </row>
    <row r="55" spans="1:16" x14ac:dyDescent="0.35">
      <c r="A55" s="52"/>
      <c r="B55" s="10"/>
      <c r="C55" s="10"/>
      <c r="D55" s="10"/>
      <c r="E55" s="10"/>
      <c r="F55" s="10"/>
      <c r="G55" s="52"/>
      <c r="H55" s="64"/>
      <c r="I55" s="64"/>
      <c r="J55" s="45"/>
      <c r="K55" s="96"/>
      <c r="L55" s="96"/>
      <c r="M55" s="225"/>
      <c r="N55" s="59"/>
      <c r="O55" s="59"/>
      <c r="P55" s="10"/>
    </row>
    <row r="56" spans="1:16" x14ac:dyDescent="0.35">
      <c r="A56" s="52"/>
      <c r="B56" s="10"/>
      <c r="C56" s="10"/>
      <c r="D56" s="10"/>
      <c r="E56" s="10"/>
      <c r="F56" s="10"/>
      <c r="G56" s="52"/>
      <c r="H56" s="64"/>
      <c r="I56" s="64"/>
      <c r="J56" s="45"/>
      <c r="K56" s="96"/>
      <c r="L56" s="96"/>
      <c r="M56" s="225"/>
      <c r="N56" s="59"/>
      <c r="O56" s="59"/>
      <c r="P56" s="10"/>
    </row>
    <row r="57" spans="1:16" x14ac:dyDescent="0.35">
      <c r="A57" s="52"/>
      <c r="B57" s="10"/>
      <c r="C57" s="10"/>
      <c r="D57" s="10"/>
      <c r="E57" s="10"/>
      <c r="F57" s="10"/>
      <c r="G57" s="52"/>
      <c r="H57" s="64"/>
      <c r="I57" s="64"/>
      <c r="J57" s="45"/>
      <c r="K57" s="96"/>
      <c r="L57" s="96"/>
      <c r="M57" s="225"/>
      <c r="N57" s="59"/>
      <c r="O57" s="59"/>
      <c r="P57" s="10"/>
    </row>
    <row r="58" spans="1:16" x14ac:dyDescent="0.35">
      <c r="A58" s="52"/>
      <c r="B58" s="10"/>
      <c r="C58" s="10"/>
      <c r="D58" s="10"/>
      <c r="E58" s="10"/>
      <c r="F58" s="10"/>
      <c r="G58" s="52"/>
      <c r="H58" s="64"/>
      <c r="I58" s="64"/>
      <c r="J58" s="45"/>
      <c r="K58" s="96"/>
      <c r="L58" s="96"/>
      <c r="M58" s="225"/>
      <c r="N58" s="59"/>
      <c r="O58" s="59"/>
      <c r="P58" s="10"/>
    </row>
    <row r="59" spans="1:16" x14ac:dyDescent="0.35">
      <c r="A59" s="52"/>
      <c r="B59" s="10"/>
      <c r="C59" s="10"/>
      <c r="D59" s="10"/>
      <c r="E59" s="10"/>
      <c r="F59" s="10"/>
      <c r="G59" s="52"/>
      <c r="H59" s="64"/>
      <c r="I59" s="64"/>
      <c r="J59" s="45"/>
      <c r="K59" s="96"/>
      <c r="L59" s="96"/>
      <c r="M59" s="225"/>
      <c r="N59" s="59"/>
      <c r="O59" s="59"/>
      <c r="P59" s="10"/>
    </row>
  </sheetData>
  <mergeCells count="6">
    <mergeCell ref="M3:O3"/>
    <mergeCell ref="A3:C3"/>
    <mergeCell ref="A1:L1"/>
    <mergeCell ref="A2:L2"/>
    <mergeCell ref="H3:I3"/>
    <mergeCell ref="J3:L3"/>
  </mergeCells>
  <printOptions gridLines="1"/>
  <pageMargins left="0" right="0" top="0" bottom="0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Original LL</vt:lpstr>
      <vt:lpstr>LL Extensions</vt:lpstr>
      <vt:lpstr>Permanent life </vt:lpstr>
      <vt:lpstr>'Original 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J Ragone</dc:creator>
  <cp:lastModifiedBy>Colleen M. Leonard</cp:lastModifiedBy>
  <cp:lastPrinted>2019-01-02T13:50:47Z</cp:lastPrinted>
  <dcterms:created xsi:type="dcterms:W3CDTF">2016-01-26T14:22:46Z</dcterms:created>
  <dcterms:modified xsi:type="dcterms:W3CDTF">2019-04-11T12:16:05Z</dcterms:modified>
</cp:coreProperties>
</file>