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5" yWindow="15"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<sst xmlns="http://schemas.openxmlformats.org/spreadsheetml/2006/main" count="551" uniqueCount="348">
  <si>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</si>
  <si>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</si>
  <si>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</si>
  <si>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</si>
  <si>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</si>
  <si>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</si>
  <si>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</si>
  <si>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</si>
  <si>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</si>
  <si>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</si>
  <si>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</si>
  <si>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</si>
  <si>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</si>
  <si>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</si>
  <si>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</si>
  <si>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</si>
  <si>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</si>
  <si>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</si>
  <si>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</si>
  <si>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</si>
  <si>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</si>
  <si>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</si>
  <si>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</si>
  <si>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</si>
  <si>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</si>
  <si>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</si>
  <si>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</si>
  <si>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</si>
  <si>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</si>
  <si>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</si>
  <si>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</si>
  <si>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</si>
  <si>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</si>
  <si>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</si>
  <si>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</si>
  <si>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</si>
  <si>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</si>
  <si>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</si>
  <si>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</si>
  <si>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</si>
  <si>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</si>
  <si>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</si>
  <si>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</si>
  <si>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</si>
  <si>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</si>
  <si>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</si>
  <si>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</si>
  <si>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</si>
  <si>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</si>
  <si>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</si>
  <si>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</si>
  <si>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</si>
  <si>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</si>
  <si>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</si>
  <si>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</si>
  <si>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</si>
  <si>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</si>
  <si>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</si>
  <si>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</si>
  <si>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</si>
  <si>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</si>
  <si>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</si>
  <si>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</si>
  <si>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</si>
  <si>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</si>
  <si>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</si>
  <si>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</si>
  <si>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</si>
  <si>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</si>
  <si>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</si>
  <si>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</si>
  <si>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</si>
  <si>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</si>
  <si>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</si>
  <si>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</si>
  <si>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</si>
  <si>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</si>
  <si>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</si>
  <si>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</si>
  <si>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</si>
  <si>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</si>
  <si>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</si>
  <si>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</si>
  <si>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</si>
  <si>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</si>
  <si>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</si>
  <si>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</si>
  <si>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</si>
  <si>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</si>
  <si>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</si>
  <si>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</si>
  <si>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</si>
  <si>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</si>
  <si>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</si>
  <si>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</si>
  <si>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</si>
  <si>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</si>
  <si>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</si>
  <si>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</si>
  <si>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</si>
  <si>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</si>
  <si>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</si>
  <si>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</si>
  <si>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</si>
  <si>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</si>
  <si>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</si>
  <si>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</si>
  <si>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</si>
  <si>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</si>
  <si>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</si>
  <si>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</si>
  <si>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</si>
  <si>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</si>
  <si>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</si>
  <si>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</si>
  <si>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</si>
  <si>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</si>
  <si>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</si>
  <si>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</si>
  <si>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</si>
  <si>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</si>
  <si>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</si>
  <si>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</si>
  <si>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</si>
  <si>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</si>
  <si>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</si>
  <si>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</si>
  <si>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</si>
  <si>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</si>
  <si>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</si>
  <si>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</si>
  <si>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</si>
  <si>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</si>
  <si>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</si>
  <si>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</si>
  <si>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</si>
  <si>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</si>
  <si>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</si>
  <si>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</si>
  <si>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</si>
  <si>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</si>
  <si>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</si>
  <si>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</si>
  <si>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</si>
  <si>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</si>
  <si>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</si>
  <si>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</si>
  <si>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</si>
  <si>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</si>
  <si>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</si>
  <si>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</si>
  <si>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</si>
  <si>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</si>
  <si>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</si>
  <si>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</si>
  <si>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</si>
  <si>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</si>
  <si>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</si>
  <si>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</si>
  <si>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</si>
  <si>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</si>
  <si>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</si>
  <si>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</si>
  <si>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</si>
  <si>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</si>
  <si>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</si>
  <si>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</si>
  <si>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</si>
  <si>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</si>
  <si>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</si>
  <si>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</si>
  <si>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</si>
  <si>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</si>
  <si>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</si>
  <si>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</si>
  <si>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</si>
  <si>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</si>
  <si>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</si>
  <si>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</si>
  <si>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</si>
  <si>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</si>
  <si>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</si>
  <si>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</si>
  <si>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</si>
  <si>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</si>
  <si>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</si>
  <si>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</si>
  <si>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</si>
  <si>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</si>
  <si>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</si>
  <si>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</si>
  <si>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</si>
  <si>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</si>
  <si>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</si>
  <si>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</si>
  <si>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</si>
  <si>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</si>
  <si>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PUB_IP_MA_HMO_Acute_Col 7 (plus any applicable non-comparable add-ons from Cols 8 - 10)</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</si>
  <si>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</si>
  <si>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</si>
  <si>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11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</si>
  <si>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</si>
  <si>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</si>
  <si>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</si>
  <si>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</si>
  <si>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</si>
  <si>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</si>
  <si>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</si>
  <si>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</si>
  <si>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</si>
  <si>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</si>
  <si>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</si>
  <si>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</si>
  <si>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</si>
  <si>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</si>
  <si>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</si>
  <si>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</si>
  <si>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</si>
  <si>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</si>
  <si>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PUB_IP_MA_HMO_Acute_Col 13</t>
  </si>
  <si>
    <t>(PUB_IP_MA_HMO_Acute_Col 12)</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</si>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</sst>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9">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0">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8"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9"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0"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1"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8" fillId="10" borderId="27" xfId="55" applyNumberFormat="1" applyFont="1" applyFill="1" applyBorder="1" applyAlignment="1">
      <alignment horizontal="right" vertical="top"/>
      <protection/>
    </xf>
    <xf numFmtId="49" fontId="82"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3" fillId="0" borderId="23" xfId="0" applyFont="1" applyBorder="1" applyAlignment="1">
      <alignment/>
    </xf>
    <xf numFmtId="168" fontId="83" fillId="0" borderId="23" xfId="0" applyNumberFormat="1" applyFont="1" applyBorder="1" applyAlignment="1">
      <alignment/>
    </xf>
    <xf numFmtId="0" fontId="84" fillId="0" borderId="23" xfId="0" applyFont="1" applyBorder="1" applyAlignment="1">
      <alignment/>
    </xf>
    <xf numFmtId="168" fontId="84" fillId="0" borderId="23" xfId="0" applyNumberFormat="1" applyFont="1" applyBorder="1" applyAlignment="1">
      <alignment/>
    </xf>
    <xf numFmtId="8" fontId="83" fillId="0" borderId="23" xfId="0" applyNumberFormat="1" applyFont="1" applyBorder="1" applyAlignment="1">
      <alignment/>
    </xf>
    <xf numFmtId="8" fontId="84" fillId="0" borderId="23" xfId="0" applyNumberFormat="1" applyFont="1" applyBorder="1" applyAlignment="1">
      <alignment/>
    </xf>
    <xf numFmtId="7" fontId="83" fillId="0" borderId="23" xfId="0" applyNumberFormat="1" applyFont="1" applyBorder="1" applyAlignment="1">
      <alignment/>
    </xf>
    <xf numFmtId="0" fontId="84" fillId="42" borderId="23" xfId="0" applyFont="1" applyFill="1" applyBorder="1" applyAlignment="1">
      <alignment/>
    </xf>
    <xf numFmtId="0" fontId="0" fillId="0" borderId="23" xfId="0" applyFont="1" applyBorder="1" applyAlignment="1">
      <alignment/>
    </xf>
    <xf numFmtId="0" fontId="83" fillId="0" borderId="23" xfId="0" applyFont="1" applyFill="1" applyBorder="1" applyAlignment="1">
      <alignment/>
    </xf>
    <xf numFmtId="0" fontId="83" fillId="0" borderId="22" xfId="0" applyFont="1" applyFill="1" applyBorder="1" applyAlignment="1">
      <alignment/>
    </xf>
    <xf numFmtId="0" fontId="83" fillId="0" borderId="36" xfId="0" applyFont="1" applyFill="1" applyBorder="1" applyAlignment="1">
      <alignment/>
    </xf>
    <xf numFmtId="0" fontId="0" fillId="0" borderId="36" xfId="0" applyFont="1" applyBorder="1" applyAlignment="1">
      <alignment/>
    </xf>
    <xf numFmtId="8" fontId="83"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8" fillId="10" borderId="41" xfId="0" applyFont="1" applyFill="1" applyBorder="1" applyAlignment="1">
      <alignment horizontal="left" vertical="top" wrapText="1"/>
    </xf>
    <xf numFmtId="0" fontId="78" fillId="10" borderId="42" xfId="0" applyFont="1" applyFill="1" applyBorder="1" applyAlignment="1">
      <alignment horizontal="left" vertical="top" wrapText="1"/>
    </xf>
    <xf numFmtId="0" fontId="79" fillId="37" borderId="39" xfId="0" applyFont="1" applyFill="1" applyBorder="1" applyAlignment="1">
      <alignment horizontal="left"/>
    </xf>
    <xf numFmtId="0" fontId="79" fillId="37" borderId="40" xfId="0" applyFont="1" applyFill="1" applyBorder="1" applyAlignment="1">
      <alignment horizontal="left"/>
    </xf>
    <xf numFmtId="49" fontId="85" fillId="39" borderId="43" xfId="0" applyNumberFormat="1" applyFont="1" applyFill="1" applyBorder="1" applyAlignment="1" quotePrefix="1">
      <alignment horizontal="center" vertical="center" wrapText="1"/>
    </xf>
    <xf numFmtId="49" fontId="85" fillId="39" borderId="44" xfId="0" applyNumberFormat="1" applyFont="1" applyFill="1" applyBorder="1" applyAlignment="1" quotePrefix="1">
      <alignment horizontal="center" vertical="center" wrapText="1"/>
    </xf>
    <xf numFmtId="49" fontId="85" fillId="39" borderId="45"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6" xfId="0" applyNumberFormat="1" applyFont="1" applyFill="1" applyBorder="1" applyAlignment="1">
      <alignment horizontal="center" vertical="center" wrapText="1"/>
    </xf>
    <xf numFmtId="0" fontId="86"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7" fillId="10" borderId="41" xfId="55" applyFont="1" applyFill="1" applyBorder="1" applyAlignment="1">
      <alignment horizontal="left" vertical="top" wrapText="1"/>
      <protection/>
    </xf>
    <xf numFmtId="0" fontId="87" fillId="10" borderId="42" xfId="55" applyFont="1" applyFill="1" applyBorder="1" applyAlignment="1">
      <alignment horizontal="left" vertical="top" wrapText="1"/>
      <protection/>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left" vertical="center"/>
    </xf>
    <xf numFmtId="0" fontId="19" fillId="0" borderId="56" xfId="0" applyFont="1" applyBorder="1" applyAlignment="1">
      <alignment horizontal="left" vertical="center"/>
    </xf>
    <xf numFmtId="0" fontId="88" fillId="0" borderId="0" xfId="0" applyFont="1" applyAlignment="1">
      <alignment horizontal="left" wrapText="1"/>
    </xf>
    <xf numFmtId="0" fontId="19" fillId="0" borderId="0" xfId="0" applyFont="1" applyAlignment="1">
      <alignment horizontal="center"/>
    </xf>
    <xf numFmtId="0" fontId="19" fillId="0" borderId="0" xfId="0" applyFont="1" applyAlignment="1">
      <alignment horizontal="left" vertical="center" wrapText="1"/>
    </xf>
    <xf numFmtId="0" fontId="19" fillId="0" borderId="0" xfId="0" applyFont="1" applyAlignment="1">
      <alignment horizontal="left" wrapText="1"/>
    </xf>
    <xf numFmtId="0" fontId="17" fillId="0" borderId="0" xfId="0" applyFont="1" applyAlignment="1">
      <alignment horizontal="center" vertical="center"/>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20" fillId="0" borderId="0" xfId="0" applyFont="1" applyAlignment="1">
      <alignment horizontal="left"/>
    </xf>
    <xf numFmtId="0" fontId="19" fillId="0" borderId="0" xfId="0" applyFont="1" applyAlignment="1">
      <alignment wrapText="1"/>
    </xf>
    <xf numFmtId="0" fontId="19" fillId="0" borderId="0" xfId="0" applyFont="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8.8515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4.25" customHeight="1" thickBot="1">
      <c r="A1" s="24" t="s">
        <v>114</v>
      </c>
      <c r="B1" s="25" t="s">
        <v>24</v>
      </c>
      <c r="C1" s="26" t="s">
        <v>109</v>
      </c>
      <c r="D1" s="27" t="s">
        <v>203</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1">
      <c r="A8" s="41" t="s">
        <v>35</v>
      </c>
      <c r="B8" s="49" t="s">
        <v>191</v>
      </c>
      <c r="C8" s="39" t="s">
        <v>136</v>
      </c>
      <c r="D8" s="40" t="s">
        <v>197</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5.5">
      <c r="A12" s="54" t="s">
        <v>30</v>
      </c>
      <c r="B12" s="47" t="s">
        <v>74</v>
      </c>
      <c r="C12" s="39" t="s">
        <v>194</v>
      </c>
      <c r="D12" s="40" t="s">
        <v>219</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198</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2015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A1" sqref="A1:D1"/>
    </sheetView>
  </sheetViews>
  <sheetFormatPr defaultColWidth="8.8515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347</v>
      </c>
      <c r="B1" s="173"/>
      <c r="C1" s="173"/>
      <c r="D1" s="174"/>
    </row>
    <row r="2" spans="1:4" s="28" customFormat="1" ht="108" customHeight="1" thickBot="1">
      <c r="A2" s="99" t="s">
        <v>114</v>
      </c>
      <c r="B2" s="25" t="s">
        <v>24</v>
      </c>
      <c r="C2" s="26" t="s">
        <v>109</v>
      </c>
      <c r="D2" s="27" t="s">
        <v>203</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199</v>
      </c>
      <c r="B9" s="176"/>
      <c r="C9" s="176"/>
      <c r="D9" s="177"/>
    </row>
    <row r="10" spans="1:4" s="36" customFormat="1" ht="18" customHeight="1">
      <c r="A10" s="81" t="s">
        <v>29</v>
      </c>
      <c r="B10" s="82"/>
      <c r="C10" s="83"/>
      <c r="D10" s="84"/>
    </row>
    <row r="11" spans="1:4" ht="25.5">
      <c r="A11" s="32" t="s">
        <v>38</v>
      </c>
      <c r="B11" s="38" t="s">
        <v>172</v>
      </c>
      <c r="C11" s="39" t="s">
        <v>134</v>
      </c>
      <c r="D11" s="40" t="s">
        <v>137</v>
      </c>
    </row>
    <row r="12" spans="1:4" ht="25.5">
      <c r="A12" s="32" t="s">
        <v>34</v>
      </c>
      <c r="B12" s="42" t="s">
        <v>1</v>
      </c>
      <c r="C12" s="43" t="s">
        <v>133</v>
      </c>
      <c r="D12" s="44" t="str">
        <f>C12</f>
        <v>SIW APR-DRG Table (DOH*) </v>
      </c>
    </row>
    <row r="13" spans="1:4" ht="12.75">
      <c r="A13" s="32" t="s">
        <v>35</v>
      </c>
      <c r="B13" s="42" t="s">
        <v>118</v>
      </c>
      <c r="C13" s="43" t="s">
        <v>23</v>
      </c>
      <c r="D13" s="44" t="str">
        <f>C13</f>
        <v>Line 3 x Line 4</v>
      </c>
    </row>
    <row r="14" spans="1:4" ht="25.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5.5">
      <c r="A21" s="85" t="s">
        <v>56</v>
      </c>
      <c r="B21" s="98" t="s">
        <v>175</v>
      </c>
      <c r="C21" s="39" t="s">
        <v>176</v>
      </c>
      <c r="D21" s="40" t="s">
        <v>200</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198</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2015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8.8515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346</v>
      </c>
      <c r="B1" s="179"/>
      <c r="C1" s="179"/>
      <c r="D1" s="180"/>
    </row>
    <row r="2" spans="1:4" ht="121.5" customHeight="1" thickBot="1">
      <c r="A2" s="24" t="s">
        <v>114</v>
      </c>
      <c r="B2" s="25" t="s">
        <v>24</v>
      </c>
      <c r="C2" s="26" t="s">
        <v>109</v>
      </c>
      <c r="D2" s="27" t="s">
        <v>334</v>
      </c>
    </row>
    <row r="3" spans="1:4" ht="15" customHeight="1">
      <c r="A3" s="164" t="s">
        <v>9</v>
      </c>
      <c r="B3" s="165"/>
      <c r="C3" s="29" t="s">
        <v>25</v>
      </c>
      <c r="D3" s="30" t="s">
        <v>25</v>
      </c>
    </row>
    <row r="4" spans="1:4" ht="25.5">
      <c r="A4" s="85" t="s">
        <v>37</v>
      </c>
      <c r="B4" s="100" t="s">
        <v>10</v>
      </c>
      <c r="C4" s="43" t="s">
        <v>91</v>
      </c>
      <c r="D4" s="44" t="s">
        <v>91</v>
      </c>
    </row>
    <row r="5" spans="1:4" ht="25.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5.5">
      <c r="A13" s="85" t="s">
        <v>34</v>
      </c>
      <c r="B13" s="42" t="s">
        <v>15</v>
      </c>
      <c r="C13" s="39" t="s">
        <v>138</v>
      </c>
      <c r="D13" s="40" t="s">
        <v>201</v>
      </c>
    </row>
    <row r="14" spans="1:4" ht="25.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5.5">
      <c r="A17" s="85"/>
      <c r="B17" s="42" t="s">
        <v>141</v>
      </c>
      <c r="C17" s="39" t="s">
        <v>142</v>
      </c>
      <c r="D17" s="40" t="s">
        <v>202</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6.25"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8.25">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5">
      <c r="A29" s="162" t="s">
        <v>124</v>
      </c>
      <c r="B29" s="163"/>
      <c r="C29" s="62" t="s">
        <v>25</v>
      </c>
      <c r="D29" s="63" t="s">
        <v>25</v>
      </c>
    </row>
    <row r="30" spans="1:4" ht="25.5">
      <c r="A30" s="64" t="s">
        <v>49</v>
      </c>
      <c r="B30" s="65" t="s">
        <v>192</v>
      </c>
      <c r="C30" s="66" t="s">
        <v>123</v>
      </c>
      <c r="D30" s="67" t="str">
        <f>C30</f>
        <v>4/1/09 Forward ==&gt; 7.04%</v>
      </c>
    </row>
    <row r="31" spans="1:4" ht="12.75">
      <c r="A31" s="64" t="s">
        <v>50</v>
      </c>
      <c r="B31" s="65" t="s">
        <v>53</v>
      </c>
      <c r="C31" s="66" t="s">
        <v>151</v>
      </c>
      <c r="D31" s="67" t="str">
        <f>C31</f>
        <v>Line 10 x Line A</v>
      </c>
    </row>
    <row r="32" spans="1:4" ht="51">
      <c r="A32" s="64" t="s">
        <v>51</v>
      </c>
      <c r="B32" s="65" t="s">
        <v>112</v>
      </c>
      <c r="C32" s="68" t="s">
        <v>152</v>
      </c>
      <c r="D32" s="69" t="str">
        <f>C32</f>
        <v>Line 10</v>
      </c>
    </row>
    <row r="33" spans="1:4" ht="51">
      <c r="A33" s="64" t="s">
        <v>52</v>
      </c>
      <c r="B33" s="65" t="s">
        <v>111</v>
      </c>
      <c r="C33" s="68" t="s">
        <v>153</v>
      </c>
      <c r="D33" s="69" t="str">
        <f>C33</f>
        <v>Line 10 + Line B</v>
      </c>
    </row>
    <row r="34" spans="1:4" ht="39.75" customHeight="1">
      <c r="A34" s="117" t="s">
        <v>105</v>
      </c>
      <c r="B34" s="187" t="s">
        <v>335</v>
      </c>
      <c r="C34" s="187"/>
      <c r="D34" s="188"/>
    </row>
    <row r="35" spans="1:4" ht="32.25" customHeight="1" thickBot="1">
      <c r="A35" s="70" t="s">
        <v>76</v>
      </c>
      <c r="B35" s="168" t="s">
        <v>198</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2015</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336</v>
      </c>
      <c r="C7" s="43" t="s">
        <v>232</v>
      </c>
      <c r="D7" s="43" t="s">
        <v>234</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233</v>
      </c>
      <c r="D11" s="43" t="s">
        <v>235</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5.5">
      <c r="A15" s="125" t="s">
        <v>35</v>
      </c>
      <c r="B15" s="42" t="s">
        <v>86</v>
      </c>
      <c r="C15" s="43" t="s">
        <v>128</v>
      </c>
      <c r="D15" s="43" t="str">
        <f>C15</f>
        <v>Line 3 + Line 4c</v>
      </c>
    </row>
    <row r="16" spans="1:4" ht="12.75">
      <c r="A16" s="126"/>
      <c r="B16" s="59"/>
      <c r="C16" s="60"/>
      <c r="D16" s="60"/>
    </row>
    <row r="17" spans="1:4" ht="15">
      <c r="A17" s="194" t="s">
        <v>124</v>
      </c>
      <c r="B17" s="163"/>
      <c r="C17" s="62" t="s">
        <v>25</v>
      </c>
      <c r="D17" s="62" t="s">
        <v>25</v>
      </c>
    </row>
    <row r="18" spans="1:4" ht="25.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4.25">
      <c r="A22" s="131" t="s">
        <v>108</v>
      </c>
      <c r="B22" s="132"/>
      <c r="C22" s="133"/>
      <c r="D22" s="134"/>
    </row>
    <row r="23" spans="1:4" ht="27" customHeight="1">
      <c r="A23" s="189" t="s">
        <v>337</v>
      </c>
      <c r="B23" s="190"/>
      <c r="C23" s="190"/>
      <c r="D23" s="191"/>
    </row>
    <row r="24" spans="1:4" ht="30" customHeight="1">
      <c r="A24" s="189" t="s">
        <v>338</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2015</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8.8515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339</v>
      </c>
      <c r="C7" s="135" t="s">
        <v>273</v>
      </c>
      <c r="D7" s="135" t="s">
        <v>272</v>
      </c>
    </row>
    <row r="8" spans="1:4" ht="25.5">
      <c r="A8" s="122" t="s">
        <v>38</v>
      </c>
      <c r="B8" s="136" t="s">
        <v>221</v>
      </c>
      <c r="C8" s="137" t="s">
        <v>283</v>
      </c>
      <c r="D8" s="138" t="str">
        <f>C8</f>
        <v>*SIW APR-DRG Table (DOH) - Psych</v>
      </c>
    </row>
    <row r="9" spans="1:4" ht="25.5">
      <c r="A9" s="122" t="s">
        <v>34</v>
      </c>
      <c r="B9" s="136" t="s">
        <v>222</v>
      </c>
      <c r="C9" s="137" t="s">
        <v>345</v>
      </c>
      <c r="D9" s="137" t="str">
        <f>C9</f>
        <v>Age Factor (17 &amp; under =1.0872, 18 &amp; over =1.0000)</v>
      </c>
    </row>
    <row r="10" spans="1:4" ht="27.75" customHeight="1">
      <c r="A10" s="122" t="s">
        <v>35</v>
      </c>
      <c r="B10" s="136" t="s">
        <v>340</v>
      </c>
      <c r="C10" s="137">
        <v>1.0599</v>
      </c>
      <c r="D10" s="138">
        <f>C10</f>
        <v>1.0599</v>
      </c>
    </row>
    <row r="11" spans="1:4" ht="50.25">
      <c r="A11" s="122" t="s">
        <v>36</v>
      </c>
      <c r="B11" s="136" t="s">
        <v>223</v>
      </c>
      <c r="C11" s="137" t="s">
        <v>341</v>
      </c>
      <c r="D11" s="137" t="s">
        <v>341</v>
      </c>
    </row>
    <row r="12" spans="1:4" ht="51">
      <c r="A12" s="122" t="s">
        <v>40</v>
      </c>
      <c r="B12" s="136" t="s">
        <v>281</v>
      </c>
      <c r="C12" s="137" t="s">
        <v>224</v>
      </c>
      <c r="D12" s="138" t="str">
        <f>C12</f>
        <v>Days 1-4=1.20                                Days 5-11=1.00                                 Days 12-22=0.96                                Days 23 &amp; over=0.92</v>
      </c>
    </row>
    <row r="13" spans="1:4" ht="38.25">
      <c r="A13" s="122" t="s">
        <v>41</v>
      </c>
      <c r="B13" s="136" t="s">
        <v>225</v>
      </c>
      <c r="C13" s="43" t="s">
        <v>276</v>
      </c>
      <c r="D13" s="43" t="s">
        <v>277</v>
      </c>
    </row>
    <row r="14" spans="1:4" ht="38.25">
      <c r="A14" s="122" t="s">
        <v>42</v>
      </c>
      <c r="B14" s="136" t="s">
        <v>226</v>
      </c>
      <c r="C14" s="135" t="s">
        <v>274</v>
      </c>
      <c r="D14" s="135" t="s">
        <v>275</v>
      </c>
    </row>
    <row r="15" spans="1:4" ht="71.25" customHeight="1">
      <c r="A15" s="122" t="s">
        <v>56</v>
      </c>
      <c r="B15" s="136" t="s">
        <v>278</v>
      </c>
      <c r="C15" s="137" t="s">
        <v>342</v>
      </c>
      <c r="D15" s="137" t="s">
        <v>342</v>
      </c>
    </row>
    <row r="16" spans="1:4" ht="14.25" customHeight="1">
      <c r="A16" s="196" t="s">
        <v>44</v>
      </c>
      <c r="B16" s="165"/>
      <c r="C16" s="139" t="s">
        <v>78</v>
      </c>
      <c r="D16" s="139" t="s">
        <v>78</v>
      </c>
    </row>
    <row r="17" spans="1:4" ht="17.25" customHeight="1">
      <c r="A17" s="122" t="s">
        <v>57</v>
      </c>
      <c r="B17" s="49" t="s">
        <v>43</v>
      </c>
      <c r="C17" s="34"/>
      <c r="D17" s="34"/>
    </row>
    <row r="18" spans="1:4" ht="25.5">
      <c r="A18" s="124" t="s">
        <v>30</v>
      </c>
      <c r="B18" s="49" t="s">
        <v>85</v>
      </c>
      <c r="C18" s="135" t="s">
        <v>282</v>
      </c>
      <c r="D18" s="135" t="s">
        <v>279</v>
      </c>
    </row>
    <row r="19" spans="1:4" ht="19.5" customHeight="1">
      <c r="A19" s="124" t="s">
        <v>31</v>
      </c>
      <c r="B19" s="42" t="s">
        <v>3</v>
      </c>
      <c r="C19" s="43" t="s">
        <v>46</v>
      </c>
      <c r="D19" s="43" t="str">
        <f>C19</f>
        <v>Line 1b</v>
      </c>
    </row>
    <row r="20" spans="1:4" ht="19.5" customHeight="1">
      <c r="A20" s="124" t="s">
        <v>32</v>
      </c>
      <c r="B20" s="42" t="s">
        <v>47</v>
      </c>
      <c r="C20" s="45" t="s">
        <v>227</v>
      </c>
      <c r="D20" s="45" t="str">
        <f>C20</f>
        <v>Line 11a x Line 11b</v>
      </c>
    </row>
    <row r="21" spans="1:4" ht="13.5" customHeight="1">
      <c r="A21" s="197" t="s">
        <v>62</v>
      </c>
      <c r="B21" s="167"/>
      <c r="C21" s="55"/>
      <c r="D21" s="55"/>
    </row>
    <row r="22" spans="1:4" ht="25.5">
      <c r="A22" s="125" t="s">
        <v>58</v>
      </c>
      <c r="B22" s="42" t="s">
        <v>86</v>
      </c>
      <c r="C22" s="43" t="s">
        <v>228</v>
      </c>
      <c r="D22" s="43" t="str">
        <f>C22</f>
        <v>Line 10 + Line 11c</v>
      </c>
    </row>
    <row r="23" spans="1:4" ht="12.75">
      <c r="A23" s="126"/>
      <c r="B23" s="59"/>
      <c r="C23" s="60"/>
      <c r="D23" s="60"/>
    </row>
    <row r="24" spans="1:4" ht="15">
      <c r="A24" s="194" t="s">
        <v>124</v>
      </c>
      <c r="B24" s="163"/>
      <c r="C24" s="62" t="s">
        <v>25</v>
      </c>
      <c r="D24" s="62" t="s">
        <v>25</v>
      </c>
    </row>
    <row r="25" spans="1:4" ht="25.5">
      <c r="A25" s="127" t="s">
        <v>49</v>
      </c>
      <c r="B25" s="65" t="s">
        <v>192</v>
      </c>
      <c r="C25" s="66" t="s">
        <v>123</v>
      </c>
      <c r="D25" s="66" t="str">
        <f>C25</f>
        <v>4/1/09 Forward ==&gt; 7.04%</v>
      </c>
    </row>
    <row r="26" spans="1:4" ht="15.75" customHeight="1">
      <c r="A26" s="127" t="s">
        <v>50</v>
      </c>
      <c r="B26" s="65" t="s">
        <v>53</v>
      </c>
      <c r="C26" s="66" t="s">
        <v>229</v>
      </c>
      <c r="D26" s="66" t="str">
        <f>C26</f>
        <v>Line 12 x Line A</v>
      </c>
    </row>
    <row r="27" spans="1:4" ht="39" customHeight="1">
      <c r="A27" s="127" t="s">
        <v>51</v>
      </c>
      <c r="B27" s="65" t="s">
        <v>112</v>
      </c>
      <c r="C27" s="68" t="s">
        <v>229</v>
      </c>
      <c r="D27" s="68" t="str">
        <f>C27</f>
        <v>Line 12 x Line A</v>
      </c>
    </row>
    <row r="28" spans="1:4" ht="48" customHeight="1">
      <c r="A28" s="128" t="s">
        <v>52</v>
      </c>
      <c r="B28" s="129" t="s">
        <v>111</v>
      </c>
      <c r="C28" s="130" t="s">
        <v>230</v>
      </c>
      <c r="D28" s="130" t="str">
        <f>C28</f>
        <v>Line 12 + Line B</v>
      </c>
    </row>
    <row r="29" spans="1:4" ht="31.5" customHeight="1" thickBot="1">
      <c r="A29" s="140" t="s">
        <v>76</v>
      </c>
      <c r="B29" s="198" t="s">
        <v>231</v>
      </c>
      <c r="C29" s="198"/>
      <c r="D29" s="199"/>
    </row>
    <row r="30" spans="1:4" ht="12.75">
      <c r="A30" s="141" t="s">
        <v>343</v>
      </c>
      <c r="B30" s="132"/>
      <c r="C30" s="133"/>
      <c r="D30" s="134"/>
    </row>
    <row r="31" spans="1:4" ht="12.75">
      <c r="A31" s="189" t="s">
        <v>344</v>
      </c>
      <c r="B31" s="190"/>
      <c r="C31" s="190"/>
      <c r="D31" s="191"/>
    </row>
    <row r="32" spans="1:4" ht="12.75">
      <c r="A32" s="142"/>
      <c r="B32" s="142"/>
      <c r="C32" s="142"/>
      <c r="D32" s="142"/>
    </row>
    <row r="33" ht="12.75">
      <c r="B33" s="72" t="s">
        <v>271</v>
      </c>
    </row>
    <row r="34" spans="2:4" ht="12.75">
      <c r="B34" s="143" t="s">
        <v>236</v>
      </c>
      <c r="C34" s="143" t="s">
        <v>237</v>
      </c>
      <c r="D34" s="143">
        <v>0.9444</v>
      </c>
    </row>
    <row r="35" spans="2:4" ht="12.75">
      <c r="B35" s="143" t="s">
        <v>238</v>
      </c>
      <c r="C35" s="143" t="s">
        <v>239</v>
      </c>
      <c r="D35" s="143">
        <v>1.0872</v>
      </c>
    </row>
    <row r="36" spans="2:4" ht="12.75">
      <c r="B36" s="143" t="s">
        <v>240</v>
      </c>
      <c r="C36" s="143" t="s">
        <v>241</v>
      </c>
      <c r="D36" s="143">
        <v>1.0599</v>
      </c>
    </row>
    <row r="37" spans="2:4" ht="12.75">
      <c r="B37" s="143" t="s">
        <v>242</v>
      </c>
      <c r="C37" s="143" t="s">
        <v>243</v>
      </c>
      <c r="D37" s="144">
        <v>1.4046</v>
      </c>
    </row>
    <row r="38" spans="2:4" ht="12.75">
      <c r="B38" s="145" t="s">
        <v>244</v>
      </c>
      <c r="C38" s="145" t="str">
        <f>D34&amp;" * "&amp;D35&amp;" * "&amp;D36&amp;" * "&amp;D37</f>
        <v>0.9444 * 1.0872 * 1.0599 * 1.4046</v>
      </c>
      <c r="D38" s="146">
        <f>D34*D35*D36*D37</f>
        <v>1.5285617167707075</v>
      </c>
    </row>
    <row r="39" spans="2:4" ht="12.75">
      <c r="B39" s="143" t="s">
        <v>245</v>
      </c>
      <c r="C39" s="143" t="s">
        <v>246</v>
      </c>
      <c r="D39" s="147">
        <v>500</v>
      </c>
    </row>
    <row r="40" spans="2:4" ht="12.75">
      <c r="B40" s="145" t="s">
        <v>247</v>
      </c>
      <c r="C40" s="145" t="s">
        <v>248</v>
      </c>
      <c r="D40" s="148">
        <f>D38*D39</f>
        <v>764.2808583853538</v>
      </c>
    </row>
    <row r="41" spans="2:4" ht="12.75">
      <c r="B41" s="143" t="s">
        <v>249</v>
      </c>
      <c r="C41" s="143"/>
      <c r="D41" s="149">
        <v>50</v>
      </c>
    </row>
    <row r="42" spans="2:4" ht="12.75">
      <c r="B42" s="143" t="s">
        <v>250</v>
      </c>
      <c r="C42" s="143" t="s">
        <v>251</v>
      </c>
      <c r="D42" s="149">
        <v>488</v>
      </c>
    </row>
    <row r="43" spans="2:4" ht="12.75">
      <c r="B43" s="12"/>
      <c r="C43" s="12"/>
      <c r="D43" s="12"/>
    </row>
    <row r="44" spans="2:4" ht="12.75">
      <c r="B44" s="150" t="s">
        <v>252</v>
      </c>
      <c r="C44" s="150" t="s">
        <v>253</v>
      </c>
      <c r="D44" s="151"/>
    </row>
    <row r="45" spans="2:4" ht="12.75">
      <c r="B45" s="152" t="s">
        <v>254</v>
      </c>
      <c r="C45" s="143" t="s">
        <v>255</v>
      </c>
      <c r="D45" s="147">
        <f>ROUND($D$40*1.2,2)</f>
        <v>917.14</v>
      </c>
    </row>
    <row r="46" spans="2:4" ht="12.75">
      <c r="B46" s="152" t="s">
        <v>256</v>
      </c>
      <c r="C46" s="143" t="s">
        <v>255</v>
      </c>
      <c r="D46" s="147">
        <f>ROUND($D$40*1.2,2)</f>
        <v>917.14</v>
      </c>
    </row>
    <row r="47" spans="2:4" ht="12.75">
      <c r="B47" s="152" t="s">
        <v>257</v>
      </c>
      <c r="C47" s="143" t="s">
        <v>255</v>
      </c>
      <c r="D47" s="147">
        <f>ROUND($D$40*1.2,2)</f>
        <v>917.14</v>
      </c>
    </row>
    <row r="48" spans="2:4" ht="12.75">
      <c r="B48" s="152" t="s">
        <v>258</v>
      </c>
      <c r="C48" s="143" t="s">
        <v>255</v>
      </c>
      <c r="D48" s="147">
        <f>ROUND($D$40*1.2,2)</f>
        <v>917.14</v>
      </c>
    </row>
    <row r="49" spans="2:4" ht="12.75">
      <c r="B49" s="152" t="s">
        <v>259</v>
      </c>
      <c r="C49" s="143" t="s">
        <v>260</v>
      </c>
      <c r="D49" s="147">
        <f aca="true" t="shared" si="0" ref="D49:D54">ROUND($D$40*1,2)</f>
        <v>764.28</v>
      </c>
    </row>
    <row r="50" spans="2:4" ht="12.75">
      <c r="B50" s="152" t="s">
        <v>261</v>
      </c>
      <c r="C50" s="143" t="s">
        <v>260</v>
      </c>
      <c r="D50" s="147">
        <f t="shared" si="0"/>
        <v>764.28</v>
      </c>
    </row>
    <row r="51" spans="2:4" ht="12.75">
      <c r="B51" s="152" t="s">
        <v>262</v>
      </c>
      <c r="C51" s="143" t="s">
        <v>260</v>
      </c>
      <c r="D51" s="147">
        <f t="shared" si="0"/>
        <v>764.28</v>
      </c>
    </row>
    <row r="52" spans="2:4" ht="12.75">
      <c r="B52" s="152" t="s">
        <v>263</v>
      </c>
      <c r="C52" s="143" t="s">
        <v>260</v>
      </c>
      <c r="D52" s="147">
        <f t="shared" si="0"/>
        <v>764.28</v>
      </c>
    </row>
    <row r="53" spans="2:4" ht="12.75">
      <c r="B53" s="152" t="s">
        <v>264</v>
      </c>
      <c r="C53" s="143" t="s">
        <v>260</v>
      </c>
      <c r="D53" s="147">
        <f t="shared" si="0"/>
        <v>764.28</v>
      </c>
    </row>
    <row r="54" spans="2:4" ht="13.5" thickBot="1">
      <c r="B54" s="153" t="s">
        <v>265</v>
      </c>
      <c r="C54" s="143" t="s">
        <v>260</v>
      </c>
      <c r="D54" s="147">
        <f t="shared" si="0"/>
        <v>764.28</v>
      </c>
    </row>
    <row r="55" spans="2:4" ht="12.75">
      <c r="B55" s="154" t="s">
        <v>266</v>
      </c>
      <c r="C55" s="155"/>
      <c r="D55" s="156">
        <f>SUM(D45:D54)</f>
        <v>8254.24</v>
      </c>
    </row>
    <row r="56" spans="2:4" ht="12.75">
      <c r="B56" s="152" t="s">
        <v>267</v>
      </c>
      <c r="C56" s="143" t="s">
        <v>268</v>
      </c>
      <c r="D56" s="147">
        <f>D41*10</f>
        <v>500</v>
      </c>
    </row>
    <row r="57" spans="2:4" ht="12.75">
      <c r="B57" s="152" t="s">
        <v>269</v>
      </c>
      <c r="C57" s="151"/>
      <c r="D57" s="149">
        <f>D42</f>
        <v>488</v>
      </c>
    </row>
    <row r="58" spans="2:4" ht="12.75">
      <c r="B58" s="145" t="s">
        <v>270</v>
      </c>
      <c r="C58" s="151"/>
      <c r="D58" s="148">
        <f>SUM(D55:D57)</f>
        <v>9242.24</v>
      </c>
    </row>
    <row r="59" ht="12.75">
      <c r="B59" s="72" t="s">
        <v>280</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2015</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8.8515625" defaultRowHeight="12.75"/>
  <cols>
    <col min="1" max="1" width="104.28125" style="13" customWidth="1"/>
    <col min="2" max="2" width="8.8515625" style="13" customWidth="1"/>
    <col min="3" max="3" width="16.7109375" style="13" customWidth="1"/>
    <col min="4" max="16384" width="8.8515625" style="13" customWidth="1"/>
  </cols>
  <sheetData>
    <row r="1" spans="1:3" ht="14.25">
      <c r="A1" s="210"/>
      <c r="B1" s="210"/>
      <c r="C1" s="210"/>
    </row>
    <row r="2" spans="1:3" ht="18">
      <c r="A2" s="213" t="s">
        <v>284</v>
      </c>
      <c r="B2" s="213"/>
      <c r="C2" s="213"/>
    </row>
    <row r="3" spans="1:3" ht="18">
      <c r="A3" s="213" t="s">
        <v>285</v>
      </c>
      <c r="B3" s="213"/>
      <c r="C3" s="213"/>
    </row>
    <row r="4" spans="1:3" ht="14.25">
      <c r="A4" s="210"/>
      <c r="B4" s="210"/>
      <c r="C4" s="210"/>
    </row>
    <row r="5" spans="1:3" ht="92.25" customHeight="1">
      <c r="A5" s="211" t="s">
        <v>286</v>
      </c>
      <c r="B5" s="211"/>
      <c r="C5" s="211"/>
    </row>
    <row r="6" spans="1:3" ht="14.25">
      <c r="A6" s="210"/>
      <c r="B6" s="210"/>
      <c r="C6" s="210"/>
    </row>
    <row r="7" spans="1:3" ht="15">
      <c r="A7" s="217" t="s">
        <v>287</v>
      </c>
      <c r="B7" s="217"/>
      <c r="C7" s="217"/>
    </row>
    <row r="8" spans="1:3" ht="88.5" customHeight="1">
      <c r="A8" s="212" t="s">
        <v>324</v>
      </c>
      <c r="B8" s="212"/>
      <c r="C8" s="212"/>
    </row>
    <row r="9" spans="1:3" ht="15">
      <c r="A9" s="207" t="s">
        <v>325</v>
      </c>
      <c r="B9" s="207"/>
      <c r="C9" s="207"/>
    </row>
    <row r="10" spans="1:3" ht="15">
      <c r="A10" s="207" t="s">
        <v>326</v>
      </c>
      <c r="B10" s="207"/>
      <c r="C10" s="207"/>
    </row>
    <row r="11" spans="1:3" ht="15">
      <c r="A11" s="207" t="s">
        <v>327</v>
      </c>
      <c r="B11" s="207"/>
      <c r="C11" s="207"/>
    </row>
    <row r="12" spans="1:3" ht="15">
      <c r="A12" s="207" t="s">
        <v>328</v>
      </c>
      <c r="B12" s="207"/>
      <c r="C12" s="207"/>
    </row>
    <row r="13" spans="1:3" ht="15">
      <c r="A13" s="207" t="s">
        <v>329</v>
      </c>
      <c r="B13" s="207"/>
      <c r="C13" s="207"/>
    </row>
    <row r="14" spans="1:3" ht="14.25">
      <c r="A14" s="210"/>
      <c r="B14" s="210"/>
      <c r="C14" s="210"/>
    </row>
    <row r="15" spans="1:3" ht="148.5" customHeight="1">
      <c r="A15" s="209" t="s">
        <v>330</v>
      </c>
      <c r="B15" s="209"/>
      <c r="C15" s="209"/>
    </row>
    <row r="16" spans="1:3" ht="14.25">
      <c r="A16" s="210"/>
      <c r="B16" s="210"/>
      <c r="C16" s="210"/>
    </row>
    <row r="17" spans="1:3" ht="85.5" customHeight="1">
      <c r="A17" s="212" t="s">
        <v>331</v>
      </c>
      <c r="B17" s="212"/>
      <c r="C17" s="212"/>
    </row>
    <row r="18" spans="1:3" ht="15">
      <c r="A18" s="215"/>
      <c r="B18" s="215"/>
      <c r="C18" s="215"/>
    </row>
    <row r="19" spans="1:3" ht="15">
      <c r="A19" s="216" t="s">
        <v>288</v>
      </c>
      <c r="B19" s="216"/>
      <c r="C19" s="216"/>
    </row>
    <row r="20" spans="1:3" ht="15">
      <c r="A20" s="217" t="s">
        <v>332</v>
      </c>
      <c r="B20" s="217"/>
      <c r="C20" s="217"/>
    </row>
    <row r="21" spans="1:3" ht="101.25" customHeight="1">
      <c r="A21" s="218" t="s">
        <v>289</v>
      </c>
      <c r="B21" s="218"/>
      <c r="C21" s="218"/>
    </row>
    <row r="22" spans="1:3" ht="14.25">
      <c r="A22" s="219"/>
      <c r="B22" s="219"/>
      <c r="C22" s="219"/>
    </row>
    <row r="23" spans="1:3" ht="15">
      <c r="A23" s="217" t="s">
        <v>333</v>
      </c>
      <c r="B23" s="217"/>
      <c r="C23" s="217"/>
    </row>
    <row r="24" spans="1:3" ht="86.25" customHeight="1">
      <c r="A24" s="212" t="s">
        <v>290</v>
      </c>
      <c r="B24" s="212"/>
      <c r="C24" s="212"/>
    </row>
    <row r="26" spans="1:3" ht="18">
      <c r="A26" s="213" t="s">
        <v>291</v>
      </c>
      <c r="B26" s="213"/>
      <c r="C26" s="213"/>
    </row>
    <row r="27" spans="1:3" ht="15">
      <c r="A27" s="214" t="s">
        <v>292</v>
      </c>
      <c r="B27" s="214"/>
      <c r="C27" s="214"/>
    </row>
    <row r="28" spans="1:3" ht="15">
      <c r="A28" s="214" t="s">
        <v>293</v>
      </c>
      <c r="B28" s="214"/>
      <c r="C28" s="214"/>
    </row>
    <row r="29" ht="8.25" customHeight="1"/>
    <row r="30" ht="15">
      <c r="A30" s="14" t="s">
        <v>294</v>
      </c>
    </row>
    <row r="31" spans="1:3" ht="14.25">
      <c r="A31" s="207" t="s">
        <v>319</v>
      </c>
      <c r="B31" s="207"/>
      <c r="C31" s="207"/>
    </row>
    <row r="32" spans="1:3" ht="14.25">
      <c r="A32" s="207" t="s">
        <v>320</v>
      </c>
      <c r="B32" s="207"/>
      <c r="C32" s="207"/>
    </row>
    <row r="33" spans="1:3" ht="14.25">
      <c r="A33" s="207" t="s">
        <v>321</v>
      </c>
      <c r="B33" s="207"/>
      <c r="C33" s="207"/>
    </row>
    <row r="34" spans="1:3" ht="14.25">
      <c r="A34" s="207" t="s">
        <v>322</v>
      </c>
      <c r="B34" s="207"/>
      <c r="C34" s="207"/>
    </row>
    <row r="35" spans="1:3" ht="15" thickBot="1">
      <c r="A35" s="208" t="s">
        <v>323</v>
      </c>
      <c r="B35" s="208"/>
      <c r="C35" s="208"/>
    </row>
    <row r="36" spans="1:3" ht="6" customHeight="1">
      <c r="A36" s="15"/>
      <c r="B36" s="16"/>
      <c r="C36" s="16"/>
    </row>
    <row r="37" spans="1:3" ht="30.75" thickBot="1">
      <c r="A37" s="17" t="s">
        <v>295</v>
      </c>
      <c r="B37" s="18" t="s">
        <v>296</v>
      </c>
      <c r="C37" s="18" t="s">
        <v>297</v>
      </c>
    </row>
    <row r="38" spans="1:3" ht="72" thickBot="1">
      <c r="A38" s="200" t="s">
        <v>298</v>
      </c>
      <c r="B38" s="19" t="s">
        <v>299</v>
      </c>
      <c r="C38" s="19" t="s">
        <v>300</v>
      </c>
    </row>
    <row r="39" spans="1:3" ht="72" thickBot="1">
      <c r="A39" s="202"/>
      <c r="B39" s="19" t="s">
        <v>301</v>
      </c>
      <c r="C39" s="19" t="s">
        <v>302</v>
      </c>
    </row>
    <row r="40" spans="1:3" ht="15" thickBot="1">
      <c r="A40" s="203"/>
      <c r="B40" s="20" t="s">
        <v>303</v>
      </c>
      <c r="C40" s="21">
        <v>0</v>
      </c>
    </row>
    <row r="41" spans="1:3" ht="42.75">
      <c r="A41" s="200" t="s">
        <v>304</v>
      </c>
      <c r="B41" s="200" t="s">
        <v>299</v>
      </c>
      <c r="C41" s="22" t="s">
        <v>305</v>
      </c>
    </row>
    <row r="42" spans="1:3" ht="29.25" thickBot="1">
      <c r="A42" s="202"/>
      <c r="B42" s="201"/>
      <c r="C42" s="19" t="s">
        <v>306</v>
      </c>
    </row>
    <row r="43" spans="1:3" ht="72" thickBot="1">
      <c r="A43" s="202"/>
      <c r="B43" s="19" t="s">
        <v>301</v>
      </c>
      <c r="C43" s="19" t="s">
        <v>307</v>
      </c>
    </row>
    <row r="44" spans="1:3" ht="15" thickBot="1">
      <c r="A44" s="203"/>
      <c r="B44" s="20" t="s">
        <v>303</v>
      </c>
      <c r="C44" s="21">
        <v>0</v>
      </c>
    </row>
    <row r="45" spans="1:3" ht="72" thickBot="1">
      <c r="A45" s="204" t="s">
        <v>308</v>
      </c>
      <c r="B45" s="19">
        <v>1</v>
      </c>
      <c r="C45" s="19" t="s">
        <v>309</v>
      </c>
    </row>
    <row r="46" spans="1:3" ht="72" thickBot="1">
      <c r="A46" s="205"/>
      <c r="B46" s="19" t="s">
        <v>310</v>
      </c>
      <c r="C46" s="19" t="s">
        <v>311</v>
      </c>
    </row>
    <row r="47" spans="1:3" ht="72" thickBot="1">
      <c r="A47" s="205"/>
      <c r="B47" s="19" t="s">
        <v>301</v>
      </c>
      <c r="C47" s="19" t="s">
        <v>312</v>
      </c>
    </row>
    <row r="48" spans="1:3" ht="15" thickBot="1">
      <c r="A48" s="206"/>
      <c r="B48" s="19" t="s">
        <v>303</v>
      </c>
      <c r="C48" s="23">
        <v>0</v>
      </c>
    </row>
    <row r="49" spans="1:3" ht="72" thickBot="1">
      <c r="A49" s="200" t="s">
        <v>313</v>
      </c>
      <c r="B49" s="19" t="s">
        <v>314</v>
      </c>
      <c r="C49" s="19" t="s">
        <v>315</v>
      </c>
    </row>
    <row r="50" spans="1:3" ht="72" thickBot="1">
      <c r="A50" s="202"/>
      <c r="B50" s="19" t="s">
        <v>316</v>
      </c>
      <c r="C50" s="19" t="s">
        <v>317</v>
      </c>
    </row>
    <row r="51" spans="1:3" ht="72" thickBot="1">
      <c r="A51" s="202"/>
      <c r="B51" s="19" t="s">
        <v>301</v>
      </c>
      <c r="C51" s="19" t="s">
        <v>318</v>
      </c>
    </row>
    <row r="52" spans="1:3" ht="15" thickBot="1">
      <c r="A52" s="203"/>
      <c r="B52" s="19" t="s">
        <v>303</v>
      </c>
      <c r="C52" s="23">
        <v>0</v>
      </c>
    </row>
  </sheetData>
  <sheetProtection/>
  <mergeCells count="37">
    <mergeCell ref="A2:C2"/>
    <mergeCell ref="A3:C3"/>
    <mergeCell ref="A4:C4"/>
    <mergeCell ref="A1:C1"/>
    <mergeCell ref="A22:C22"/>
    <mergeCell ref="A23:C23"/>
    <mergeCell ref="A13:C13"/>
    <mergeCell ref="A14:C14"/>
    <mergeCell ref="A6:C6"/>
    <mergeCell ref="A7:C7"/>
    <mergeCell ref="A24:C24"/>
    <mergeCell ref="A26:C26"/>
    <mergeCell ref="A27:C27"/>
    <mergeCell ref="A28:C28"/>
    <mergeCell ref="A17:C17"/>
    <mergeCell ref="A18:C18"/>
    <mergeCell ref="A19:C19"/>
    <mergeCell ref="A20:C20"/>
    <mergeCell ref="A21:C21"/>
    <mergeCell ref="A15:C15"/>
    <mergeCell ref="A16:C16"/>
    <mergeCell ref="A5:C5"/>
    <mergeCell ref="A8:C8"/>
    <mergeCell ref="A9:C9"/>
    <mergeCell ref="A10:C10"/>
    <mergeCell ref="A11:C11"/>
    <mergeCell ref="A12:C12"/>
    <mergeCell ref="B41:B42"/>
    <mergeCell ref="A38:A40"/>
    <mergeCell ref="A41:A44"/>
    <mergeCell ref="A45:A48"/>
    <mergeCell ref="A49:A52"/>
    <mergeCell ref="A31:C31"/>
    <mergeCell ref="A32:C32"/>
    <mergeCell ref="A33:C33"/>
    <mergeCell ref="A34:C34"/>
    <mergeCell ref="A35:C35"/>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2015</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8.8515625" defaultRowHeight="12.75"/>
  <cols>
    <col min="1" max="1" width="95.28125" style="12" customWidth="1"/>
    <col min="2" max="16384" width="8.8515625" style="12" customWidth="1"/>
  </cols>
  <sheetData>
    <row r="1" ht="23.25">
      <c r="A1" s="8" t="s">
        <v>204</v>
      </c>
    </row>
    <row r="2" ht="23.25">
      <c r="A2" s="8" t="s">
        <v>217</v>
      </c>
    </row>
    <row r="3" ht="18" customHeight="1">
      <c r="A3" s="119" t="s">
        <v>220</v>
      </c>
    </row>
    <row r="4" ht="15">
      <c r="A4" s="9"/>
    </row>
    <row r="5" ht="75">
      <c r="A5" s="9" t="s">
        <v>205</v>
      </c>
    </row>
    <row r="6" ht="15">
      <c r="A6" s="9"/>
    </row>
    <row r="7" ht="60">
      <c r="A7" s="9" t="s">
        <v>206</v>
      </c>
    </row>
    <row r="8" ht="15">
      <c r="A8" s="9"/>
    </row>
    <row r="9" ht="31.5">
      <c r="A9" s="10" t="s">
        <v>207</v>
      </c>
    </row>
    <row r="10" ht="15">
      <c r="A10" s="9"/>
    </row>
    <row r="11" ht="15">
      <c r="A11" s="11" t="s">
        <v>212</v>
      </c>
    </row>
    <row r="12" ht="15">
      <c r="A12" s="11" t="s">
        <v>213</v>
      </c>
    </row>
    <row r="13" ht="30">
      <c r="A13" s="11" t="s">
        <v>214</v>
      </c>
    </row>
    <row r="14" ht="15">
      <c r="A14" s="11" t="s">
        <v>215</v>
      </c>
    </row>
    <row r="15" ht="15">
      <c r="A15" s="11" t="s">
        <v>216</v>
      </c>
    </row>
    <row r="16" ht="15">
      <c r="A16" s="9"/>
    </row>
    <row r="17" ht="30">
      <c r="A17" s="9" t="s">
        <v>208</v>
      </c>
    </row>
    <row r="18" ht="15">
      <c r="A18" s="9"/>
    </row>
    <row r="19" ht="15">
      <c r="A19" s="9" t="s">
        <v>209</v>
      </c>
    </row>
    <row r="20" ht="15">
      <c r="A20" s="9"/>
    </row>
    <row r="21" ht="30">
      <c r="A21" s="9" t="s">
        <v>210</v>
      </c>
    </row>
    <row r="22" ht="15">
      <c r="A22" s="9"/>
    </row>
    <row r="23" ht="30">
      <c r="A23" s="9" t="s">
        <v>211</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4" sqref="A4"/>
    </sheetView>
  </sheetViews>
  <sheetFormatPr defaultColWidth="8.8515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3">
      <c r="A4" s="160" t="s">
        <v>157</v>
      </c>
    </row>
    <row r="5" ht="15.75">
      <c r="A5" s="160" t="s">
        <v>158</v>
      </c>
    </row>
    <row r="6" ht="15.75">
      <c r="A6" s="160" t="s">
        <v>159</v>
      </c>
    </row>
    <row r="7" ht="15.75">
      <c r="A7" s="160" t="s">
        <v>160</v>
      </c>
    </row>
    <row r="8" ht="15.75">
      <c r="A8" s="160" t="s">
        <v>161</v>
      </c>
    </row>
    <row r="9" ht="160.5" customHeight="1">
      <c r="A9" s="161" t="s">
        <v>162</v>
      </c>
    </row>
    <row r="10" ht="31.5">
      <c r="A10" s="160" t="s">
        <v>163</v>
      </c>
    </row>
    <row r="11" ht="15.75">
      <c r="A11" s="160" t="s">
        <v>164</v>
      </c>
    </row>
    <row r="12" ht="31.5">
      <c r="A12" s="160" t="s">
        <v>165</v>
      </c>
    </row>
    <row r="13" ht="31.5">
      <c r="A13" s="160" t="s">
        <v>166</v>
      </c>
    </row>
    <row r="14" ht="47.25">
      <c r="A14" s="160" t="s">
        <v>167</v>
      </c>
    </row>
    <row r="15" ht="63">
      <c r="A15" s="160" t="s">
        <v>168</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8.8515625" defaultRowHeight="12.75"/>
  <cols>
    <col min="1" max="1" width="2.7109375" style="12" customWidth="1"/>
    <col min="2" max="2" width="83.57421875" style="12" customWidth="1"/>
    <col min="3" max="16384" width="8.8515625" style="12" customWidth="1"/>
  </cols>
  <sheetData>
    <row r="2" ht="15">
      <c r="B2" s="7" t="s">
        <v>94</v>
      </c>
    </row>
    <row r="3" ht="15">
      <c r="B3" s="1" t="s">
        <v>95</v>
      </c>
    </row>
    <row r="4" ht="12.75">
      <c r="B4" s="2"/>
    </row>
    <row r="5" ht="12.75">
      <c r="B5" s="3" t="s">
        <v>96</v>
      </c>
    </row>
    <row r="6" ht="12.75">
      <c r="B6" s="3" t="s">
        <v>97</v>
      </c>
    </row>
    <row r="7" ht="12.75">
      <c r="B7" s="3" t="s">
        <v>98</v>
      </c>
    </row>
    <row r="8" ht="12.75">
      <c r="B8" s="3" t="s">
        <v>99</v>
      </c>
    </row>
    <row r="9" ht="12.75">
      <c r="B9" s="3" t="s">
        <v>100</v>
      </c>
    </row>
    <row r="10" ht="12.75">
      <c r="B10" s="6" t="s">
        <v>218</v>
      </c>
    </row>
    <row r="11" ht="12.75">
      <c r="B11" s="3" t="s">
        <v>101</v>
      </c>
    </row>
    <row r="12" ht="12.75">
      <c r="B12" s="3" t="s">
        <v>102</v>
      </c>
    </row>
    <row r="13" ht="12.75">
      <c r="B13" s="3" t="s">
        <v>103</v>
      </c>
    </row>
    <row r="14" ht="12.75">
      <c r="B14" s="3" t="s">
        <v>104</v>
      </c>
    </row>
    <row r="15" ht="12.75">
      <c r="B15" s="4" t="s">
        <v>106</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Kim Fraim</cp:lastModifiedBy>
  <cp:lastPrinted>2015-03-25T15:30:23Z</cp:lastPrinted>
  <dcterms:created xsi:type="dcterms:W3CDTF">2003-05-01T18:45:15Z</dcterms:created>
  <dcterms:modified xsi:type="dcterms:W3CDTF">2015-05-21T15:58:21Z</dcterms:modified>
  <cp:category/>
  <cp:version/>
  <cp:contentType/>
  <cp:contentStatus/>
</cp:coreProperties>
</file>