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46" windowWidth="15450" windowHeight="9465" activeTab="0"/>
  </bookViews>
  <sheets>
    <sheet name="Hospitalization data example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<sst xmlns="http://schemas.openxmlformats.org/spreadsheetml/2006/main" count="26" uniqueCount="22">
  <si>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lower</t>
  </si>
  <si>
    <t>upper</t>
  </si>
  <si>
    <t>Age group (years)</t>
  </si>
  <si>
    <t>Part 1:  ZIP Code X</t>
  </si>
  <si>
    <t>Hospital-</t>
  </si>
  <si>
    <t>izations</t>
  </si>
  <si>
    <t>2004 Pop.</t>
  </si>
  <si>
    <t>Rate*</t>
  </si>
  <si>
    <t>Rate ratio †</t>
  </si>
  <si>
    <t>0 - 4</t>
  </si>
  <si>
    <t>0-17</t>
  </si>
  <si>
    <t>18 - 64</t>
  </si>
  <si>
    <t>65+</t>
  </si>
  <si>
    <t>TOTAL (all ages)</t>
  </si>
  <si>
    <t>CI</t>
  </si>
  <si>
    <t>Guidance for Health Outcome Data Review and Analysis Relating to NYSDEC Environmental Justice and Permitting</t>
  </si>
  <si>
    <t>† Rate in ZIP Code X is numerator; rate in comparison area is denominator.</t>
  </si>
  <si>
    <t xml:space="preserve">NOTE:  Change only data in highlighted cells.  </t>
  </si>
  <si>
    <t xml:space="preserve">Rate ratio for all ages is an age-adjusted standardized rate ratio, using 3 age groups (0-17, 18-64, 65+ years). </t>
  </si>
  <si>
    <r>
      <t>*</t>
    </r>
    <r>
      <rPr>
        <sz val="11"/>
        <rFont val="Arial"/>
        <family val="2"/>
      </rPr>
      <t>Average annual rate of asthma hospitalizations per 100,000 population.</t>
    </r>
  </si>
  <si>
    <t>Part 2:  ZIP Codes in Comparison Area</t>
  </si>
  <si>
    <t>Calculation of confidence intervals using asthma hospitalization data from the NYSDOH Website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</si>
</sst>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 wrapText="1"/>
    </xf>
    <xf numFmtId="168" fontId="1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3" fontId="1" fillId="2" borderId="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1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68" fontId="1" fillId="0" borderId="6" xfId="0" applyNumberFormat="1" applyFont="1" applyBorder="1" applyAlignment="1">
      <alignment horizontal="right" vertical="top" wrapText="1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right" vertical="top" wrapText="1"/>
    </xf>
    <xf numFmtId="2" fontId="1" fillId="0" borderId="9" xfId="0" applyNumberFormat="1" applyFont="1" applyFill="1" applyBorder="1" applyAlignment="1">
      <alignment horizontal="right" vertical="top" wrapText="1"/>
    </xf>
    <xf numFmtId="0" fontId="1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Border="1" applyAlignment="1">
      <alignment vertical="top" wrapText="1"/>
    </xf>
    <xf numFmtId="0" fontId="1" fillId="2" borderId="0" xfId="0" applyFont="1" applyFill="1" applyBorder="1" applyAlignment="1">
      <alignment horizontal="right" vertical="top" wrapText="1"/>
    </xf>
    <xf numFmtId="3" fontId="1" fillId="2" borderId="0" xfId="0" applyNumberFormat="1" applyFont="1" applyFill="1" applyBorder="1" applyAlignment="1">
      <alignment horizontal="right" vertical="top" wrapText="1"/>
    </xf>
    <xf numFmtId="168" fontId="1" fillId="0" borderId="0" xfId="0" applyNumberFormat="1" applyFont="1" applyBorder="1" applyAlignment="1">
      <alignment horizontal="right" vertical="top" wrapText="1"/>
    </xf>
    <xf numFmtId="2" fontId="1" fillId="0" borderId="0" xfId="0" applyNumberFormat="1" applyFont="1" applyFill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8" max="8" width="11.7109375" style="0" customWidth="1"/>
    <col min="11" max="11" width="12.421875" style="0" bestFit="1" customWidth="1"/>
  </cols>
  <sheetData>
    <row r="1" spans="1:11" ht="15">
      <c r="A1" s="6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>
      <c r="A2" s="6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42.75" customHeight="1">
      <c r="A4" s="25" t="s">
        <v>2</v>
      </c>
      <c r="B4" s="25" t="s">
        <v>3</v>
      </c>
      <c r="C4" s="25"/>
      <c r="D4" s="25"/>
      <c r="E4" s="25" t="s">
        <v>20</v>
      </c>
      <c r="F4" s="25"/>
      <c r="G4" s="25"/>
      <c r="H4" s="25"/>
      <c r="I4" s="7"/>
      <c r="J4" s="7"/>
      <c r="K4" s="7"/>
    </row>
    <row r="5" spans="1:11" ht="14.25">
      <c r="A5" s="25"/>
      <c r="B5" s="1" t="s">
        <v>4</v>
      </c>
      <c r="C5" s="25" t="s">
        <v>6</v>
      </c>
      <c r="D5" s="25" t="s">
        <v>7</v>
      </c>
      <c r="E5" s="1" t="s">
        <v>4</v>
      </c>
      <c r="F5" s="25" t="s">
        <v>6</v>
      </c>
      <c r="G5" s="25" t="s">
        <v>7</v>
      </c>
      <c r="H5" s="1" t="s">
        <v>8</v>
      </c>
      <c r="I5" s="9">
        <v>0.95</v>
      </c>
      <c r="J5" s="10" t="s">
        <v>14</v>
      </c>
      <c r="K5" s="7"/>
    </row>
    <row r="6" spans="1:11" ht="14.25">
      <c r="A6" s="25"/>
      <c r="B6" s="1" t="s">
        <v>5</v>
      </c>
      <c r="C6" s="25"/>
      <c r="D6" s="25"/>
      <c r="E6" s="1" t="s">
        <v>5</v>
      </c>
      <c r="F6" s="25"/>
      <c r="G6" s="25"/>
      <c r="H6" s="1"/>
      <c r="I6" s="11" t="s">
        <v>0</v>
      </c>
      <c r="J6" s="12" t="s">
        <v>1</v>
      </c>
      <c r="K6" s="7"/>
    </row>
    <row r="7" spans="1:11" ht="14.25">
      <c r="A7" s="1" t="s">
        <v>9</v>
      </c>
      <c r="B7" s="4">
        <v>18</v>
      </c>
      <c r="C7" s="4">
        <v>790</v>
      </c>
      <c r="D7" s="3">
        <f>B7/3/C7*100000</f>
        <v>759.493670886076</v>
      </c>
      <c r="E7" s="4">
        <v>85</v>
      </c>
      <c r="F7" s="5">
        <v>4090</v>
      </c>
      <c r="G7" s="3">
        <f>E7/3/F7*100000</f>
        <v>692.7465362673187</v>
      </c>
      <c r="H7" s="2">
        <f>D7/G7</f>
        <v>1.0963514519731943</v>
      </c>
      <c r="I7" s="8">
        <f>H7*((1-(1/(9*B7))-(1.96/(3*SQRT(B7))))^3)</f>
        <v>0.6494290808579902</v>
      </c>
      <c r="J7" s="8">
        <f>H7*((B7+1)/B7)*((1-(1/(9*(B7+1)))+(1.96/(3*SQRT(B7+1))))^3)</f>
        <v>1.732810597278104</v>
      </c>
      <c r="K7" s="7"/>
    </row>
    <row r="8" spans="1:11" ht="14.25">
      <c r="A8" s="1" t="s">
        <v>10</v>
      </c>
      <c r="B8" s="4">
        <v>39</v>
      </c>
      <c r="C8" s="5">
        <v>2660</v>
      </c>
      <c r="D8" s="3">
        <f>B8/3/C8*100000</f>
        <v>488.7218045112782</v>
      </c>
      <c r="E8" s="4">
        <v>144</v>
      </c>
      <c r="F8" s="5">
        <v>15298</v>
      </c>
      <c r="G8" s="3">
        <f>E8/3/F8*100000</f>
        <v>313.7665054255458</v>
      </c>
      <c r="H8" s="2">
        <f>D8/G8</f>
        <v>1.5575971177944863</v>
      </c>
      <c r="I8" s="8">
        <f>H8*((1-(1/(9*B8))-(1.96/(3*SQRT(B8))))^3)</f>
        <v>1.1074633162121024</v>
      </c>
      <c r="J8" s="8">
        <f>H8*((B8+1)/B8)*((1-(1/(9*(B8+1)))+(1.96/(3*SQRT(B8+1))))^3)</f>
        <v>2.129355802718747</v>
      </c>
      <c r="K8" s="7"/>
    </row>
    <row r="9" spans="1:11" ht="14.25">
      <c r="A9" s="1" t="s">
        <v>11</v>
      </c>
      <c r="B9" s="4">
        <v>62</v>
      </c>
      <c r="C9" s="5">
        <v>6164</v>
      </c>
      <c r="D9" s="3">
        <f>B9/3/C9*100000</f>
        <v>335.2801211334631</v>
      </c>
      <c r="E9" s="4">
        <v>212</v>
      </c>
      <c r="F9" s="5">
        <v>57411</v>
      </c>
      <c r="G9" s="3">
        <f>E9/3/F9*100000</f>
        <v>123.0890712000604</v>
      </c>
      <c r="H9" s="2">
        <f>D9/G9</f>
        <v>2.7238821275084786</v>
      </c>
      <c r="I9" s="8">
        <f>H9*((1-(1/(9*B9))-(1.96/(3*SQRT(B9))))^3)</f>
        <v>2.088264058294014</v>
      </c>
      <c r="J9" s="8">
        <f>H9*((B9+1)/B9)*((1-(1/(9*(B9+1)))+(1.96/(3*SQRT(B9+1))))^3)</f>
        <v>3.4919665790056666</v>
      </c>
      <c r="K9" s="7"/>
    </row>
    <row r="10" spans="1:11" ht="15" thickBot="1">
      <c r="A10" s="1" t="s">
        <v>12</v>
      </c>
      <c r="B10" s="4">
        <v>23</v>
      </c>
      <c r="C10" s="4">
        <v>938</v>
      </c>
      <c r="D10" s="3">
        <f>B10/3/C10*100000</f>
        <v>817.3418621179816</v>
      </c>
      <c r="E10" s="4">
        <v>81</v>
      </c>
      <c r="F10" s="5">
        <v>12071</v>
      </c>
      <c r="G10" s="3">
        <f>E10/3/F10*100000</f>
        <v>223.67658023361776</v>
      </c>
      <c r="H10" s="15">
        <f>D10/G10</f>
        <v>3.6541235620837615</v>
      </c>
      <c r="I10" s="8">
        <f>H10*((1-(1/(9*B10))-(1.96/(3*SQRT(B10))))^3)</f>
        <v>2.3156408595442177</v>
      </c>
      <c r="J10" s="8">
        <f>H10*((B10+1)/B10)*((1-(1/(9*(B10+1)))+(1.96/(3*SQRT(B10+1))))^3)</f>
        <v>5.483256289355108</v>
      </c>
      <c r="K10" s="7"/>
    </row>
    <row r="11" spans="1:11" ht="15.75" customHeight="1" thickBot="1">
      <c r="A11" s="1" t="s">
        <v>13</v>
      </c>
      <c r="B11" s="4">
        <v>124</v>
      </c>
      <c r="C11" s="5">
        <v>9762</v>
      </c>
      <c r="D11" s="3">
        <f>B11/3/C11*100000</f>
        <v>423.4105033121628</v>
      </c>
      <c r="E11" s="4">
        <v>438</v>
      </c>
      <c r="F11" s="5">
        <v>84780</v>
      </c>
      <c r="G11" s="13">
        <f>E11/3/F11*100000</f>
        <v>172.21042698749707</v>
      </c>
      <c r="H11" s="16">
        <f>B11/((C8*3*G8/100000)+(C9*3*G9/100000)+(C10*3*G10/100000))</f>
        <v>2.2922866138193134</v>
      </c>
      <c r="I11" s="14">
        <f>H11*((1-(1/(9*B11))-(1.96/(3*SQRT(B11))))^3)</f>
        <v>1.9065681292201733</v>
      </c>
      <c r="J11" s="8">
        <f>H11*((B11+1)/B11)*((1-(1/(9*(B11+1)))+(1.96/(3*SQRT(B11+1))))^3)</f>
        <v>2.7331049245738597</v>
      </c>
      <c r="K11" s="7"/>
    </row>
    <row r="12" spans="1:11" ht="15.75" customHeight="1">
      <c r="A12" s="19"/>
      <c r="B12" s="20"/>
      <c r="C12" s="21"/>
      <c r="D12" s="22"/>
      <c r="E12" s="20"/>
      <c r="F12" s="21"/>
      <c r="G12" s="22"/>
      <c r="H12" s="23"/>
      <c r="I12" s="24"/>
      <c r="J12" s="24"/>
      <c r="K12" s="7"/>
    </row>
    <row r="13" spans="1:11" ht="15">
      <c r="A13" s="6" t="s">
        <v>19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4.25">
      <c r="A14" s="7" t="s">
        <v>16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6" spans="1:4" ht="14.25">
      <c r="A16" s="17" t="s">
        <v>17</v>
      </c>
      <c r="B16" s="18"/>
      <c r="C16" s="18"/>
      <c r="D16" s="18"/>
    </row>
    <row r="17" ht="14.25">
      <c r="A17" s="7" t="s">
        <v>18</v>
      </c>
    </row>
  </sheetData>
  <sheetProtection/>
  <mergeCells count="7">
    <mergeCell ref="A4:A6"/>
    <mergeCell ref="B4:D4"/>
    <mergeCell ref="E4:H4"/>
    <mergeCell ref="C5:C6"/>
    <mergeCell ref="D5:D6"/>
    <mergeCell ref="F5:F6"/>
    <mergeCell ref="G5:G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Forand</dc:creator>
  <cp:keywords/>
  <dc:description/>
  <cp:lastModifiedBy>Sue Brown</cp:lastModifiedBy>
  <cp:lastPrinted>2008-07-21T18:02:53Z</cp:lastPrinted>
  <dcterms:created xsi:type="dcterms:W3CDTF">2008-04-04T13:56:51Z</dcterms:created>
  <dcterms:modified xsi:type="dcterms:W3CDTF">2008-08-11T13:47:30Z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